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דיווח כספי\רשימות נכסים\2023\09-23\קבצים לאינטרנט 09-23\"/>
    </mc:Choice>
  </mc:AlternateContent>
  <xr:revisionPtr revIDLastSave="0" documentId="8_{A8B6E9CE-6C95-4623-9829-1C8BF65B2789}" xr6:coauthVersionLast="47" xr6:coauthVersionMax="47" xr10:uidLastSave="{00000000-0000-0000-0000-000000000000}"/>
  <workbookProtection lockStructure="1"/>
  <bookViews>
    <workbookView xWindow="-120" yWindow="-120" windowWidth="29040" windowHeight="15840" tabRatio="938" xr2:uid="{00000000-000D-0000-FFFF-FFFF00000000}"/>
  </bookViews>
  <sheets>
    <sheet name="סכום נכסי הקרן" sheetId="88" r:id="rId1"/>
    <sheet name="מזומנים" sheetId="58" r:id="rId2"/>
    <sheet name="תעודות התחייבות ממשלתיות" sheetId="59" r:id="rId3"/>
    <sheet name="תעודות חוב מסחריות " sheetId="60" r:id="rId4"/>
    <sheet name="אג&quot;ח קונצרני" sheetId="61" r:id="rId5"/>
    <sheet name="מניות" sheetId="62" r:id="rId6"/>
    <sheet name="קרנות סל" sheetId="63" r:id="rId7"/>
    <sheet name="קרנות נאמנות" sheetId="64" r:id="rId8"/>
    <sheet name="כתבי אופציה" sheetId="65" r:id="rId9"/>
    <sheet name="אופציות" sheetId="66" r:id="rId10"/>
    <sheet name="חוזים עתידיים" sheetId="67" r:id="rId11"/>
    <sheet name="מוצרים מובנים" sheetId="68" r:id="rId12"/>
    <sheet name="לא סחיר- תעודות התחייבות ממשלתי" sheetId="69" r:id="rId13"/>
    <sheet name="לא סחיר - תעודות חוב מסחריות" sheetId="70" r:id="rId14"/>
    <sheet name="לא סחיר - אג&quot;ח קונצרני" sheetId="71" r:id="rId15"/>
    <sheet name="לא סחיר - מניות" sheetId="72" r:id="rId16"/>
    <sheet name="לא סחיר - קרנות השקעה" sheetId="73" r:id="rId17"/>
    <sheet name="לא סחיר - כתבי אופציה" sheetId="74" r:id="rId18"/>
    <sheet name="לא סחיר - אופציות" sheetId="75" r:id="rId19"/>
    <sheet name="לא סחיר - חוזים עתידיים" sheetId="76" r:id="rId20"/>
    <sheet name="לא סחיר - מוצרים מובנים" sheetId="77" r:id="rId21"/>
    <sheet name="הלוואות" sheetId="78" r:id="rId22"/>
    <sheet name="פקדונות מעל 3 חודשים" sheetId="79" r:id="rId23"/>
    <sheet name="זכויות מקרקעין" sheetId="80" r:id="rId24"/>
    <sheet name="השקעה בחברות מוחזקות" sheetId="90" r:id="rId25"/>
    <sheet name="השקעות אחרות " sheetId="81" r:id="rId26"/>
    <sheet name="יתרת התחייבות להשקעה" sheetId="84" r:id="rId27"/>
    <sheet name="עלות מתואמת אג&quot;ח קונצרני סחיר" sheetId="91" r:id="rId28"/>
    <sheet name="עלות מתואמת אג&quot;ח קונצרני ל.סחיר" sheetId="92" r:id="rId29"/>
    <sheet name="עלות מתואמת מסגרות אשראי ללווים" sheetId="93" r:id="rId30"/>
  </sheets>
  <externalReferences>
    <externalReference r:id="rId31"/>
    <externalReference r:id="rId32"/>
    <externalReference r:id="rId33"/>
    <externalReference r:id="rId34"/>
  </externalReferences>
  <definedNames>
    <definedName name="_xlnm._FilterDatabase" localSheetId="4" hidden="1">'אג"ח קונצרני'!$B$8:$U$16</definedName>
    <definedName name="_xlnm._FilterDatabase" localSheetId="9" hidden="1">אופציות!$B$8:$L$100</definedName>
    <definedName name="_xlnm._FilterDatabase" localSheetId="21" hidden="1">הלוואות!$B$7:$R$14</definedName>
    <definedName name="_xlnm._FilterDatabase" localSheetId="25" hidden="1">'השקעות אחרות '!$B$7:$K$612</definedName>
    <definedName name="_xlnm._FilterDatabase" localSheetId="23" hidden="1">'זכויות מקרקעין'!$B$7:$I$862</definedName>
    <definedName name="_xlnm._FilterDatabase" localSheetId="10" hidden="1">'חוזים עתידיים'!$B$8:$K$99</definedName>
    <definedName name="_xlnm._FilterDatabase" localSheetId="8" hidden="1">'כתבי אופציה'!$B$8:$L$100</definedName>
    <definedName name="_xlnm._FilterDatabase" localSheetId="12" hidden="1">'לא סחיר- תעודות התחייבות ממשלתי'!$B$8:$P$1002</definedName>
    <definedName name="_xlnm._FilterDatabase" localSheetId="14" hidden="1">'לא סחיר - אג"ח קונצרני'!$B$8:$S$15</definedName>
    <definedName name="_xlnm._FilterDatabase" localSheetId="18" hidden="1">'לא סחיר - אופציות'!$B$8:$L$100</definedName>
    <definedName name="_xlnm._FilterDatabase" localSheetId="19" hidden="1">'לא סחיר - חוזים עתידיים'!$B$8:$K$1000</definedName>
    <definedName name="_xlnm._FilterDatabase" localSheetId="17" hidden="1">'לא סחיר - כתבי אופציה'!$B$8:$L$100</definedName>
    <definedName name="_xlnm._FilterDatabase" localSheetId="15" hidden="1">'לא סחיר - מניות'!$B$8:$M$15</definedName>
    <definedName name="_xlnm._FilterDatabase" localSheetId="16" hidden="1">'לא סחיר - קרנות השקעה'!$B$8:$K$400</definedName>
    <definedName name="_xlnm._FilterDatabase" localSheetId="1" hidden="1">מזומנים!$B$7:$L$197</definedName>
    <definedName name="_xlnm._FilterDatabase" localSheetId="5" hidden="1">מניות!$B$8:$O$499</definedName>
    <definedName name="_xlnm._FilterDatabase" localSheetId="28" hidden="1">'עלות מתואמת אג"ח קונצרני ל.סחיר'!$B$7:$P$13</definedName>
    <definedName name="_xlnm._FilterDatabase" localSheetId="29" hidden="1">'עלות מתואמת מסגרות אשראי ללווים'!$B$7:$P$13</definedName>
    <definedName name="_xlnm._FilterDatabase" localSheetId="22" hidden="1">'פקדונות מעל 3 חודשים'!$B$7:$O$14</definedName>
    <definedName name="_xlnm._FilterDatabase" localSheetId="7" hidden="1">'קרנות נאמנות'!$B$8:$O$200</definedName>
    <definedName name="_xlnm._FilterDatabase" localSheetId="6" hidden="1">'קרנות סל'!$B$8:$N$200</definedName>
    <definedName name="_xlnm._FilterDatabase" localSheetId="2" hidden="1">'תעודות התחייבות ממשלתיות'!$B$8:$R$14</definedName>
    <definedName name="_new1">[1]הערות!$E$55</definedName>
    <definedName name="_new2">[2]הערות!$E$55</definedName>
    <definedName name="a">#REF!</definedName>
    <definedName name="adi_1212" localSheetId="2">'תעודות התחייבות ממשלתיות'!$B$6:$R$27</definedName>
    <definedName name="currency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dates">#REF!</definedName>
    <definedName name="list_dates">#REF!</definedName>
    <definedName name="Market">#REF!</definedName>
    <definedName name="mess28">[3]הערות!$E$53</definedName>
    <definedName name="nomoremess">[4]הערות!$E$55</definedName>
    <definedName name="print_adi" localSheetId="18">'לא סחיר - אופציות'!$B$6:$L$44</definedName>
    <definedName name="Print_Area" localSheetId="4">'אג"ח קונצרני'!$B$6:$U$32</definedName>
    <definedName name="Print_Area" localSheetId="9">אופציות!$B$6:$L$41</definedName>
    <definedName name="Print_Area" localSheetId="21">הלוואות!$B$6:$Q$53</definedName>
    <definedName name="Print_Area" localSheetId="24">'השקעה בחברות מוחזקות'!$B$6:$K$17</definedName>
    <definedName name="Print_Area" localSheetId="25">'השקעות אחרות '!$B$6:$K$16</definedName>
    <definedName name="Print_Area" localSheetId="23">'זכויות מקרקעין'!$B$6:$J$24</definedName>
    <definedName name="Print_Area" localSheetId="10">'חוזים עתידיים'!$B$6:$I$18</definedName>
    <definedName name="Print_Area" localSheetId="26">'יתרת התחייבות להשקעה'!$B$6:$D$16</definedName>
    <definedName name="Print_Area" localSheetId="8">'כתבי אופציה'!$B$6:$L$20</definedName>
    <definedName name="Print_Area" localSheetId="12">'לא סחיר- תעודות התחייבות ממשלתי'!$B$6:$P$26</definedName>
    <definedName name="Print_Area" localSheetId="14">'לא סחיר - אג"ח קונצרני'!$B$6:$S$32</definedName>
    <definedName name="Print_Area" localSheetId="18">'לא סחיר - אופציות'!$B$12:$B$43</definedName>
    <definedName name="Print_Area" localSheetId="19">'לא סחיר - חוזים עתידיים'!$B$6:$K$41</definedName>
    <definedName name="Print_Area" localSheetId="17">'לא סחיר - כתבי אופציה'!$B$6:$L$19</definedName>
    <definedName name="Print_Area" localSheetId="20">'לא סחיר - מוצרים מובנים'!$B$6:$Q$36</definedName>
    <definedName name="Print_Area" localSheetId="15">'לא סחיר - מניות'!$B$6:$M$22</definedName>
    <definedName name="Print_Area" localSheetId="16">'לא סחיר - קרנות השקעה'!$B$6:$K$38</definedName>
    <definedName name="Print_Area" localSheetId="13">'לא סחיר - תעודות חוב מסחריות'!$B$6:$S$32</definedName>
    <definedName name="Print_Area" localSheetId="11">'מוצרים מובנים'!$B$6:$Q$37</definedName>
    <definedName name="Print_Area" localSheetId="1">מזומנים!$B$6:$K$40</definedName>
    <definedName name="Print_Area" localSheetId="5">מניות!$B$6:$O$32</definedName>
    <definedName name="Print_Area" localSheetId="0">'סכום נכסי הקרן'!$B$6:$D$49</definedName>
    <definedName name="Print_Area" localSheetId="22">'פקדונות מעל 3 חודשים'!$B$6:$O$30</definedName>
    <definedName name="Print_Area" localSheetId="7">'קרנות נאמנות'!$B$6:$O$38</definedName>
    <definedName name="Print_Area" localSheetId="6">'קרנות סל'!$B$6:$N$44</definedName>
    <definedName name="Print_Area" localSheetId="2">'תעודות התחייבות ממשלתיות'!$B$8:$R$12</definedName>
    <definedName name="Print_Area" localSheetId="3">'תעודות חוב מסחריות '!$B$6:$T$29</definedName>
    <definedName name="range_data">#REF!</definedName>
    <definedName name="Raters">#REF!</definedName>
    <definedName name="Rating">#REF!</definedName>
    <definedName name="table_company">#REF!</definedName>
    <definedName name="Type_Business">#REF!</definedName>
    <definedName name="valu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69" l="1"/>
  <c r="L19" i="69"/>
  <c r="L18" i="69"/>
  <c r="L17" i="69"/>
  <c r="L16" i="69"/>
  <c r="L15" i="69"/>
  <c r="L14" i="69"/>
  <c r="M22" i="69"/>
  <c r="J22" i="69"/>
  <c r="G22" i="69"/>
  <c r="M13" i="69"/>
  <c r="G13" i="69"/>
  <c r="L220" i="62"/>
  <c r="L189" i="62"/>
  <c r="L118" i="62"/>
  <c r="L12" i="62" s="1"/>
  <c r="I11" i="81"/>
  <c r="I10" i="81"/>
  <c r="C37" i="88" s="1"/>
  <c r="L188" i="62" l="1"/>
  <c r="L11" i="62"/>
  <c r="C16" i="88" s="1"/>
  <c r="C12" i="88" s="1"/>
  <c r="O22" i="69"/>
  <c r="O13" i="69"/>
  <c r="J11" i="81"/>
  <c r="J12" i="81"/>
  <c r="J10" i="81"/>
  <c r="J19" i="58"/>
  <c r="J45" i="58"/>
  <c r="J44" i="58" s="1"/>
  <c r="J12" i="58"/>
  <c r="C23" i="88"/>
  <c r="J11" i="58" l="1"/>
  <c r="J10" i="58" s="1"/>
  <c r="K45" i="58" s="1"/>
  <c r="J283" i="76"/>
  <c r="J282" i="76"/>
  <c r="J281" i="76"/>
  <c r="J280" i="76"/>
  <c r="J279" i="76"/>
  <c r="J278" i="76"/>
  <c r="J277" i="76"/>
  <c r="J276" i="76"/>
  <c r="J275" i="76"/>
  <c r="J274" i="76"/>
  <c r="J273" i="76"/>
  <c r="J271" i="76"/>
  <c r="J270" i="76"/>
  <c r="J269" i="76"/>
  <c r="J268" i="76"/>
  <c r="J267" i="76"/>
  <c r="J266" i="76"/>
  <c r="J265" i="76"/>
  <c r="J264" i="76"/>
  <c r="J263" i="76"/>
  <c r="J262" i="76"/>
  <c r="J261" i="76"/>
  <c r="J260" i="76"/>
  <c r="J259" i="76"/>
  <c r="J258" i="76"/>
  <c r="J257" i="76"/>
  <c r="J256" i="76"/>
  <c r="J255" i="76"/>
  <c r="J254" i="76"/>
  <c r="J253" i="76"/>
  <c r="J252" i="76"/>
  <c r="J251" i="76"/>
  <c r="J250" i="76"/>
  <c r="J249" i="76"/>
  <c r="J248" i="76"/>
  <c r="J247" i="76"/>
  <c r="J246" i="76"/>
  <c r="J245" i="76"/>
  <c r="J244" i="76"/>
  <c r="J243" i="76"/>
  <c r="J242" i="76"/>
  <c r="J241" i="76"/>
  <c r="J240" i="76"/>
  <c r="J239" i="76"/>
  <c r="J238" i="76"/>
  <c r="J237" i="76"/>
  <c r="J236" i="76"/>
  <c r="J235" i="76"/>
  <c r="J234" i="76"/>
  <c r="J233" i="76"/>
  <c r="J232" i="76"/>
  <c r="J231" i="76"/>
  <c r="J230" i="76"/>
  <c r="J229" i="76"/>
  <c r="J228" i="76"/>
  <c r="J227" i="76"/>
  <c r="J226" i="76"/>
  <c r="J225" i="76"/>
  <c r="J224" i="76"/>
  <c r="J223" i="76"/>
  <c r="J222" i="76"/>
  <c r="J221" i="76"/>
  <c r="J220" i="76"/>
  <c r="J219" i="76"/>
  <c r="J217" i="76"/>
  <c r="J216" i="76"/>
  <c r="J215" i="76"/>
  <c r="J214" i="76"/>
  <c r="J213" i="76"/>
  <c r="J212" i="76"/>
  <c r="J211" i="76"/>
  <c r="J210" i="76"/>
  <c r="J209" i="76"/>
  <c r="J208" i="76"/>
  <c r="J207" i="76"/>
  <c r="J206" i="76"/>
  <c r="J205" i="76"/>
  <c r="J204" i="76"/>
  <c r="J203" i="76"/>
  <c r="J202" i="76"/>
  <c r="J201" i="76"/>
  <c r="J200" i="76"/>
  <c r="J199" i="76"/>
  <c r="J198" i="76"/>
  <c r="J197" i="76"/>
  <c r="J196" i="76"/>
  <c r="J195" i="76"/>
  <c r="J194" i="76"/>
  <c r="J193" i="76"/>
  <c r="J192" i="76"/>
  <c r="J191" i="76"/>
  <c r="J190" i="76"/>
  <c r="J189" i="76"/>
  <c r="J188" i="76"/>
  <c r="J187" i="76"/>
  <c r="J186" i="76"/>
  <c r="J185" i="76"/>
  <c r="J184" i="76"/>
  <c r="J183" i="76"/>
  <c r="J182" i="76"/>
  <c r="J181" i="76"/>
  <c r="J180" i="76"/>
  <c r="J179" i="76"/>
  <c r="J178" i="76"/>
  <c r="J177" i="76"/>
  <c r="J176" i="76"/>
  <c r="J175" i="76"/>
  <c r="J174" i="76"/>
  <c r="J173" i="76"/>
  <c r="J172" i="76"/>
  <c r="J171" i="76"/>
  <c r="J170" i="76"/>
  <c r="J169" i="76"/>
  <c r="J168" i="76"/>
  <c r="J167" i="76"/>
  <c r="J166" i="76"/>
  <c r="J165" i="76"/>
  <c r="J164" i="76"/>
  <c r="J163" i="76"/>
  <c r="J162" i="76"/>
  <c r="J161" i="76"/>
  <c r="J160" i="76"/>
  <c r="J159" i="76"/>
  <c r="J158" i="76"/>
  <c r="J157" i="76"/>
  <c r="J156" i="76"/>
  <c r="J155" i="76"/>
  <c r="J154" i="76"/>
  <c r="J153" i="76"/>
  <c r="J152" i="76"/>
  <c r="J151" i="76"/>
  <c r="J150" i="76"/>
  <c r="J149" i="76"/>
  <c r="J148" i="76"/>
  <c r="J147" i="76"/>
  <c r="J146" i="76"/>
  <c r="J145" i="76"/>
  <c r="J144" i="76"/>
  <c r="J143" i="76"/>
  <c r="J142" i="76"/>
  <c r="J141" i="76"/>
  <c r="J140" i="76"/>
  <c r="J139" i="76"/>
  <c r="J138" i="76"/>
  <c r="J137" i="76"/>
  <c r="J136" i="76"/>
  <c r="J135" i="76"/>
  <c r="J134" i="76"/>
  <c r="J133" i="76"/>
  <c r="J132" i="76"/>
  <c r="J131" i="76"/>
  <c r="J130" i="76"/>
  <c r="J129" i="76"/>
  <c r="J128" i="76"/>
  <c r="J127" i="76"/>
  <c r="J126" i="76"/>
  <c r="J125" i="76"/>
  <c r="J124" i="76"/>
  <c r="J123" i="76"/>
  <c r="J122" i="76"/>
  <c r="J121" i="76"/>
  <c r="J120" i="76"/>
  <c r="J119" i="76"/>
  <c r="J118" i="76"/>
  <c r="J117" i="76"/>
  <c r="J116" i="76"/>
  <c r="J115" i="76"/>
  <c r="J114" i="76"/>
  <c r="J113" i="76"/>
  <c r="J112" i="76"/>
  <c r="J111" i="76"/>
  <c r="J110" i="76"/>
  <c r="J109" i="76"/>
  <c r="J108" i="76"/>
  <c r="J107" i="76"/>
  <c r="J106" i="76"/>
  <c r="J105" i="76"/>
  <c r="J104" i="76"/>
  <c r="J103" i="76"/>
  <c r="J102" i="76"/>
  <c r="J101" i="76"/>
  <c r="J100" i="76"/>
  <c r="J99" i="76"/>
  <c r="J98" i="76"/>
  <c r="J97" i="76"/>
  <c r="J96" i="76"/>
  <c r="J95" i="76"/>
  <c r="J94" i="76"/>
  <c r="J93" i="76"/>
  <c r="J92" i="76"/>
  <c r="J91" i="76"/>
  <c r="J90" i="76"/>
  <c r="J89" i="76"/>
  <c r="J88" i="76"/>
  <c r="J87" i="76"/>
  <c r="J86" i="76"/>
  <c r="J85" i="76"/>
  <c r="J84" i="76"/>
  <c r="J83" i="76"/>
  <c r="J82" i="76"/>
  <c r="J81" i="76"/>
  <c r="J80" i="76"/>
  <c r="J79" i="76"/>
  <c r="J78" i="76"/>
  <c r="J77" i="76"/>
  <c r="J76" i="76"/>
  <c r="J75" i="76"/>
  <c r="J74" i="76"/>
  <c r="J73" i="76"/>
  <c r="J72" i="76"/>
  <c r="J71" i="76"/>
  <c r="J70" i="76"/>
  <c r="J69" i="76"/>
  <c r="J68" i="76"/>
  <c r="J67" i="76"/>
  <c r="J66" i="76"/>
  <c r="J65" i="76"/>
  <c r="J64" i="76"/>
  <c r="J63" i="76"/>
  <c r="J62" i="76"/>
  <c r="J61" i="76"/>
  <c r="J60" i="76"/>
  <c r="J59" i="76"/>
  <c r="J58" i="76"/>
  <c r="J57" i="76"/>
  <c r="J56" i="76"/>
  <c r="J55" i="76"/>
  <c r="J54" i="76"/>
  <c r="J53" i="76"/>
  <c r="J52" i="76"/>
  <c r="J51" i="76"/>
  <c r="J50" i="76"/>
  <c r="J49" i="76"/>
  <c r="J48" i="76"/>
  <c r="J47" i="76"/>
  <c r="J46" i="76"/>
  <c r="J45" i="76"/>
  <c r="J44" i="76"/>
  <c r="J43" i="76"/>
  <c r="J42" i="76"/>
  <c r="J41" i="76"/>
  <c r="J40" i="76"/>
  <c r="J39" i="76"/>
  <c r="J38" i="76"/>
  <c r="J37" i="76"/>
  <c r="J36" i="76"/>
  <c r="J35" i="76"/>
  <c r="J34" i="76"/>
  <c r="J33" i="76"/>
  <c r="J32" i="76"/>
  <c r="J31" i="76"/>
  <c r="J30" i="76"/>
  <c r="J29" i="76"/>
  <c r="J28" i="76"/>
  <c r="J27" i="76"/>
  <c r="J26" i="76"/>
  <c r="J25" i="76"/>
  <c r="J24" i="76"/>
  <c r="J22" i="76"/>
  <c r="J21" i="76"/>
  <c r="J20" i="76"/>
  <c r="J19" i="76"/>
  <c r="J18" i="76"/>
  <c r="J17" i="76"/>
  <c r="J16" i="76"/>
  <c r="J15" i="76"/>
  <c r="J14" i="76"/>
  <c r="J13" i="76"/>
  <c r="J12" i="76"/>
  <c r="J11" i="76"/>
  <c r="K19" i="75"/>
  <c r="K18" i="75"/>
  <c r="K17" i="75"/>
  <c r="K16" i="75"/>
  <c r="K15" i="75"/>
  <c r="K14" i="75"/>
  <c r="K13" i="75"/>
  <c r="K12" i="75"/>
  <c r="K11" i="75"/>
  <c r="K14" i="74"/>
  <c r="K13" i="74"/>
  <c r="K12" i="74"/>
  <c r="K11" i="74"/>
  <c r="J20" i="73"/>
  <c r="J19" i="73"/>
  <c r="J18" i="73"/>
  <c r="J17" i="73"/>
  <c r="J16" i="73"/>
  <c r="J14" i="73"/>
  <c r="J13" i="73"/>
  <c r="J12" i="73"/>
  <c r="J11" i="73"/>
  <c r="O158" i="69"/>
  <c r="O157" i="69"/>
  <c r="O156" i="69"/>
  <c r="O155" i="69"/>
  <c r="O154" i="69"/>
  <c r="O153" i="69"/>
  <c r="O152" i="69"/>
  <c r="O151" i="69"/>
  <c r="O150" i="69"/>
  <c r="O149" i="69"/>
  <c r="O148" i="69"/>
  <c r="O147" i="69"/>
  <c r="O146" i="69"/>
  <c r="O145" i="69"/>
  <c r="O144" i="69"/>
  <c r="O143" i="69"/>
  <c r="O142" i="69"/>
  <c r="O141" i="69"/>
  <c r="O140" i="69"/>
  <c r="O139" i="69"/>
  <c r="O138" i="69"/>
  <c r="O137" i="69"/>
  <c r="O136" i="69"/>
  <c r="O135" i="69"/>
  <c r="O134" i="69"/>
  <c r="O133" i="69"/>
  <c r="O132" i="69"/>
  <c r="O131" i="69"/>
  <c r="O130" i="69"/>
  <c r="O129" i="69"/>
  <c r="O128" i="69"/>
  <c r="O127" i="69"/>
  <c r="O126" i="69"/>
  <c r="O125" i="69"/>
  <c r="O124" i="69"/>
  <c r="O123" i="69"/>
  <c r="O122" i="69"/>
  <c r="O121" i="69"/>
  <c r="O120" i="69"/>
  <c r="O119" i="69"/>
  <c r="O118" i="69"/>
  <c r="O117" i="69"/>
  <c r="O116" i="69"/>
  <c r="O115" i="69"/>
  <c r="O114" i="69"/>
  <c r="O113" i="69"/>
  <c r="O112" i="69"/>
  <c r="O111" i="69"/>
  <c r="O110" i="69"/>
  <c r="O109" i="69"/>
  <c r="O108" i="69"/>
  <c r="O107" i="69"/>
  <c r="O106" i="69"/>
  <c r="O105" i="69"/>
  <c r="O104" i="69"/>
  <c r="O103" i="69"/>
  <c r="O102" i="69"/>
  <c r="O101" i="69"/>
  <c r="O100" i="69"/>
  <c r="O99" i="69"/>
  <c r="O98" i="69"/>
  <c r="O97" i="69"/>
  <c r="O96" i="69"/>
  <c r="O95" i="69"/>
  <c r="O94" i="69"/>
  <c r="O93" i="69"/>
  <c r="O92" i="69"/>
  <c r="O91" i="69"/>
  <c r="O90" i="69"/>
  <c r="O89" i="69"/>
  <c r="O88" i="69"/>
  <c r="O87" i="69"/>
  <c r="O86" i="69"/>
  <c r="O85" i="69"/>
  <c r="O84" i="69"/>
  <c r="O83" i="69"/>
  <c r="O82" i="69"/>
  <c r="O81" i="69"/>
  <c r="O80" i="69"/>
  <c r="O79" i="69"/>
  <c r="O78" i="69"/>
  <c r="O77" i="69"/>
  <c r="O76" i="69"/>
  <c r="O75" i="69"/>
  <c r="O74" i="69"/>
  <c r="O73" i="69"/>
  <c r="O72" i="69"/>
  <c r="O71" i="69"/>
  <c r="O70" i="69"/>
  <c r="O69" i="69"/>
  <c r="O68" i="69"/>
  <c r="O67" i="69"/>
  <c r="O66" i="69"/>
  <c r="O65" i="69"/>
  <c r="O64" i="69"/>
  <c r="O63" i="69"/>
  <c r="O62" i="69"/>
  <c r="O61" i="69"/>
  <c r="O60" i="69"/>
  <c r="O59" i="69"/>
  <c r="O58" i="69"/>
  <c r="O57" i="69"/>
  <c r="O56" i="69"/>
  <c r="O55" i="69"/>
  <c r="O54" i="69"/>
  <c r="O53" i="69"/>
  <c r="O52" i="69"/>
  <c r="O51" i="69"/>
  <c r="O50" i="69"/>
  <c r="O49" i="69"/>
  <c r="O48" i="69"/>
  <c r="O47" i="69"/>
  <c r="O46" i="69"/>
  <c r="O45" i="69"/>
  <c r="O44" i="69"/>
  <c r="O43" i="69"/>
  <c r="O42" i="69"/>
  <c r="O41" i="69"/>
  <c r="O40" i="69"/>
  <c r="O39" i="69"/>
  <c r="O38" i="69"/>
  <c r="O37" i="69"/>
  <c r="O36" i="69"/>
  <c r="O35" i="69"/>
  <c r="O34" i="69"/>
  <c r="O33" i="69"/>
  <c r="O32" i="69"/>
  <c r="O31" i="69"/>
  <c r="O30" i="69"/>
  <c r="O29" i="69"/>
  <c r="O28" i="69"/>
  <c r="O27" i="69"/>
  <c r="O26" i="69"/>
  <c r="O25" i="69"/>
  <c r="O24" i="69"/>
  <c r="O23" i="69"/>
  <c r="O20" i="69"/>
  <c r="O19" i="69"/>
  <c r="O18" i="69"/>
  <c r="O17" i="69"/>
  <c r="O16" i="69"/>
  <c r="O15" i="69"/>
  <c r="O14" i="69"/>
  <c r="O12" i="69"/>
  <c r="O11" i="69"/>
  <c r="J16" i="67"/>
  <c r="J15" i="67"/>
  <c r="J14" i="67"/>
  <c r="J13" i="67"/>
  <c r="J12" i="67"/>
  <c r="J11" i="67"/>
  <c r="K23" i="66"/>
  <c r="K22" i="66"/>
  <c r="K21" i="66"/>
  <c r="K20" i="66"/>
  <c r="K19" i="66"/>
  <c r="K17" i="66"/>
  <c r="K16" i="66"/>
  <c r="K15" i="66"/>
  <c r="K14" i="66"/>
  <c r="K13" i="66"/>
  <c r="K12" i="66"/>
  <c r="K11" i="66"/>
  <c r="K20" i="65"/>
  <c r="K19" i="65"/>
  <c r="K18" i="65"/>
  <c r="K17" i="65"/>
  <c r="K15" i="65"/>
  <c r="K14" i="65"/>
  <c r="K13" i="65"/>
  <c r="K12" i="65"/>
  <c r="K11" i="65"/>
  <c r="N16" i="64"/>
  <c r="N15" i="64"/>
  <c r="N14" i="64"/>
  <c r="N13" i="64"/>
  <c r="N12" i="64"/>
  <c r="N11" i="64"/>
  <c r="M67" i="63"/>
  <c r="M66" i="63"/>
  <c r="M65" i="63"/>
  <c r="M64" i="63"/>
  <c r="M63" i="63"/>
  <c r="M62" i="63"/>
  <c r="M61" i="63"/>
  <c r="M60" i="63"/>
  <c r="M59" i="63"/>
  <c r="M58" i="63"/>
  <c r="M57" i="63"/>
  <c r="M56" i="63"/>
  <c r="M55" i="63"/>
  <c r="M54" i="63"/>
  <c r="M53" i="63"/>
  <c r="M52" i="63"/>
  <c r="M51" i="63"/>
  <c r="M50" i="63"/>
  <c r="M49" i="63"/>
  <c r="M48" i="63"/>
  <c r="M47" i="63"/>
  <c r="M46" i="63"/>
  <c r="M45" i="63"/>
  <c r="M44" i="63"/>
  <c r="M43" i="63"/>
  <c r="M42" i="63"/>
  <c r="M41" i="63"/>
  <c r="M40" i="63"/>
  <c r="M39" i="63"/>
  <c r="M38" i="63"/>
  <c r="M37" i="63"/>
  <c r="M36" i="63"/>
  <c r="M35" i="63"/>
  <c r="M34" i="63"/>
  <c r="M33" i="63"/>
  <c r="M32" i="63"/>
  <c r="M31" i="63"/>
  <c r="M30" i="63"/>
  <c r="M29" i="63"/>
  <c r="M28" i="63"/>
  <c r="M26" i="63"/>
  <c r="M25" i="63"/>
  <c r="M24" i="63"/>
  <c r="M23" i="63"/>
  <c r="M22" i="63"/>
  <c r="M21" i="63"/>
  <c r="M20" i="63"/>
  <c r="M19" i="63"/>
  <c r="M18" i="63"/>
  <c r="M17" i="63"/>
  <c r="M16" i="63"/>
  <c r="M15" i="63"/>
  <c r="M14" i="63"/>
  <c r="M13" i="63"/>
  <c r="M12" i="63"/>
  <c r="M11" i="63"/>
  <c r="N268" i="62"/>
  <c r="N267" i="62"/>
  <c r="N265" i="62"/>
  <c r="N264" i="62"/>
  <c r="N263" i="62"/>
  <c r="N262" i="62"/>
  <c r="N261" i="62"/>
  <c r="N260" i="62"/>
  <c r="N259" i="62"/>
  <c r="N258" i="62"/>
  <c r="N257" i="62"/>
  <c r="N256" i="62"/>
  <c r="N254" i="62"/>
  <c r="N253" i="62"/>
  <c r="N252" i="62"/>
  <c r="N251" i="62"/>
  <c r="N250" i="62"/>
  <c r="N249" i="62"/>
  <c r="N248" i="62"/>
  <c r="N247" i="62"/>
  <c r="N246" i="62"/>
  <c r="N245" i="62"/>
  <c r="N244" i="62"/>
  <c r="N243" i="62"/>
  <c r="N241" i="62"/>
  <c r="N240" i="62"/>
  <c r="N239" i="62"/>
  <c r="N238" i="62"/>
  <c r="N237" i="62"/>
  <c r="N236" i="62"/>
  <c r="N235" i="62"/>
  <c r="N234" i="62"/>
  <c r="N233" i="62"/>
  <c r="N232" i="62"/>
  <c r="N231" i="62"/>
  <c r="N230" i="62"/>
  <c r="N229" i="62"/>
  <c r="N228" i="62"/>
  <c r="N227" i="62"/>
  <c r="N226" i="62"/>
  <c r="N225" i="62"/>
  <c r="N224" i="62"/>
  <c r="N223" i="62"/>
  <c r="N222" i="62"/>
  <c r="N221" i="62"/>
  <c r="N220" i="62"/>
  <c r="N218" i="62"/>
  <c r="N217" i="62"/>
  <c r="N266" i="62"/>
  <c r="N216" i="62"/>
  <c r="N215" i="62"/>
  <c r="N214" i="62"/>
  <c r="N213" i="62"/>
  <c r="N212" i="62"/>
  <c r="N211" i="62"/>
  <c r="N210" i="62"/>
  <c r="N209" i="62"/>
  <c r="N208" i="62"/>
  <c r="N207" i="62"/>
  <c r="N255" i="62"/>
  <c r="N206" i="62"/>
  <c r="N205" i="62"/>
  <c r="N204" i="62"/>
  <c r="N203" i="62"/>
  <c r="N202" i="62"/>
  <c r="N201" i="62"/>
  <c r="N200" i="62"/>
  <c r="N199" i="62"/>
  <c r="N198" i="62"/>
  <c r="N197" i="62"/>
  <c r="N196" i="62"/>
  <c r="N242" i="62"/>
  <c r="N195" i="62"/>
  <c r="N194" i="62"/>
  <c r="N193" i="62"/>
  <c r="N192" i="62"/>
  <c r="N191" i="62"/>
  <c r="N190" i="62"/>
  <c r="N189" i="62"/>
  <c r="N188" i="62"/>
  <c r="N186" i="62"/>
  <c r="N185" i="62"/>
  <c r="N184" i="62"/>
  <c r="N183" i="62"/>
  <c r="N182" i="62"/>
  <c r="N181" i="62"/>
  <c r="N180" i="62"/>
  <c r="N179" i="62"/>
  <c r="N178" i="62"/>
  <c r="N177" i="62"/>
  <c r="N176" i="62"/>
  <c r="N175" i="62"/>
  <c r="N174" i="62"/>
  <c r="N173" i="62"/>
  <c r="N172" i="62"/>
  <c r="N171" i="62"/>
  <c r="N170" i="62"/>
  <c r="N169" i="62"/>
  <c r="N168" i="62"/>
  <c r="N167" i="62"/>
  <c r="N166" i="62"/>
  <c r="N165" i="62"/>
  <c r="N164" i="62"/>
  <c r="N163" i="62"/>
  <c r="N162" i="62"/>
  <c r="N161" i="62"/>
  <c r="N160" i="62"/>
  <c r="N159" i="62"/>
  <c r="N158" i="62"/>
  <c r="N157" i="62"/>
  <c r="N156" i="62"/>
  <c r="N155" i="62"/>
  <c r="N154" i="62"/>
  <c r="N153" i="62"/>
  <c r="N152" i="62"/>
  <c r="N151" i="62"/>
  <c r="N150" i="62"/>
  <c r="N149" i="62"/>
  <c r="N148" i="62"/>
  <c r="N147" i="62"/>
  <c r="N146" i="62"/>
  <c r="N145" i="62"/>
  <c r="N144" i="62"/>
  <c r="N143" i="62"/>
  <c r="N142" i="62"/>
  <c r="N141" i="62"/>
  <c r="N140" i="62"/>
  <c r="N139" i="62"/>
  <c r="N138" i="62"/>
  <c r="N137" i="62"/>
  <c r="N136" i="62"/>
  <c r="N135" i="62"/>
  <c r="N134" i="62"/>
  <c r="N133" i="62"/>
  <c r="N132" i="62"/>
  <c r="N131" i="62"/>
  <c r="N130" i="62"/>
  <c r="N129" i="62"/>
  <c r="N128" i="62"/>
  <c r="N127" i="62"/>
  <c r="N126" i="62"/>
  <c r="N125" i="62"/>
  <c r="N124" i="62"/>
  <c r="N123" i="62"/>
  <c r="N122" i="62"/>
  <c r="N121" i="62"/>
  <c r="N120" i="62"/>
  <c r="N119" i="62"/>
  <c r="N118" i="62"/>
  <c r="N116" i="62"/>
  <c r="N115" i="62"/>
  <c r="N114" i="62"/>
  <c r="N113" i="62"/>
  <c r="N112" i="62"/>
  <c r="N111" i="62"/>
  <c r="N110" i="62"/>
  <c r="N109" i="62"/>
  <c r="N108" i="62"/>
  <c r="N107" i="62"/>
  <c r="N106" i="62"/>
  <c r="N105" i="62"/>
  <c r="N104" i="62"/>
  <c r="N103" i="62"/>
  <c r="N102" i="62"/>
  <c r="N101" i="62"/>
  <c r="N100" i="62"/>
  <c r="N99" i="62"/>
  <c r="N98" i="62"/>
  <c r="N97" i="62"/>
  <c r="N96" i="62"/>
  <c r="N95" i="62"/>
  <c r="N94" i="62"/>
  <c r="N93" i="62"/>
  <c r="N92" i="62"/>
  <c r="N91" i="62"/>
  <c r="N90" i="62"/>
  <c r="N89" i="62"/>
  <c r="N88" i="62"/>
  <c r="N87" i="62"/>
  <c r="N86" i="62"/>
  <c r="N85" i="62"/>
  <c r="N84" i="62"/>
  <c r="N83" i="62"/>
  <c r="N82" i="62"/>
  <c r="N81" i="62"/>
  <c r="N80" i="62"/>
  <c r="N79" i="62"/>
  <c r="N78" i="62"/>
  <c r="N77" i="62"/>
  <c r="N76" i="62"/>
  <c r="N75" i="62"/>
  <c r="N74" i="62"/>
  <c r="N73" i="62"/>
  <c r="N72" i="62"/>
  <c r="N71" i="62"/>
  <c r="N70" i="62"/>
  <c r="N69" i="62"/>
  <c r="N68" i="62"/>
  <c r="N67" i="62"/>
  <c r="N66" i="62"/>
  <c r="N65" i="62"/>
  <c r="N64" i="62"/>
  <c r="N63" i="62"/>
  <c r="N62" i="62"/>
  <c r="N61" i="62"/>
  <c r="N60" i="62"/>
  <c r="N59" i="62"/>
  <c r="N58" i="62"/>
  <c r="N57" i="62"/>
  <c r="N56" i="62"/>
  <c r="N55" i="62"/>
  <c r="N54" i="62"/>
  <c r="N53" i="62"/>
  <c r="N52" i="62"/>
  <c r="N51" i="62"/>
  <c r="N50" i="62"/>
  <c r="N49" i="62"/>
  <c r="N47" i="62"/>
  <c r="N46" i="62"/>
  <c r="N45" i="62"/>
  <c r="N44" i="62"/>
  <c r="N43" i="62"/>
  <c r="N42" i="62"/>
  <c r="N41" i="62"/>
  <c r="N40" i="62"/>
  <c r="N39" i="62"/>
  <c r="N38" i="62"/>
  <c r="N37" i="62"/>
  <c r="N36" i="62"/>
  <c r="N35" i="62"/>
  <c r="N34" i="62"/>
  <c r="N33" i="62"/>
  <c r="N32" i="62"/>
  <c r="N31" i="62"/>
  <c r="N30" i="62"/>
  <c r="N29" i="62"/>
  <c r="N28" i="62"/>
  <c r="N27" i="62"/>
  <c r="N26" i="62"/>
  <c r="N25" i="62"/>
  <c r="N24" i="62"/>
  <c r="N23" i="62"/>
  <c r="N22" i="62"/>
  <c r="N21" i="62"/>
  <c r="N20" i="62"/>
  <c r="N19" i="62"/>
  <c r="N18" i="62"/>
  <c r="N17" i="62"/>
  <c r="N16" i="62"/>
  <c r="N15" i="62"/>
  <c r="N14" i="62"/>
  <c r="N13" i="62"/>
  <c r="N12" i="62"/>
  <c r="N11" i="62"/>
  <c r="K42" i="58"/>
  <c r="K41" i="58"/>
  <c r="K40" i="58"/>
  <c r="K39" i="58"/>
  <c r="K38" i="58"/>
  <c r="K36" i="58"/>
  <c r="K35" i="58"/>
  <c r="K34" i="58"/>
  <c r="K33" i="58"/>
  <c r="K32" i="58"/>
  <c r="K30" i="58"/>
  <c r="K29" i="58"/>
  <c r="K28" i="58"/>
  <c r="K27" i="58"/>
  <c r="K26" i="58"/>
  <c r="K24" i="58"/>
  <c r="K23" i="58"/>
  <c r="K22" i="58"/>
  <c r="K21" i="58"/>
  <c r="K20" i="58"/>
  <c r="K17" i="58"/>
  <c r="K16" i="58"/>
  <c r="K15" i="58"/>
  <c r="K14" i="58"/>
  <c r="K13" i="58"/>
  <c r="K11" i="58"/>
  <c r="K10" i="58"/>
  <c r="K44" i="58" l="1"/>
  <c r="K12" i="58"/>
  <c r="K19" i="58"/>
  <c r="K25" i="58"/>
  <c r="K31" i="58"/>
  <c r="K37" i="58"/>
  <c r="C11" i="88"/>
  <c r="K48" i="58"/>
  <c r="K47" i="58"/>
  <c r="K46" i="58"/>
  <c r="C10" i="88" l="1"/>
  <c r="C42" i="88" l="1"/>
  <c r="P22" i="69" l="1"/>
  <c r="P13" i="69"/>
  <c r="K12" i="81"/>
  <c r="K10" i="81"/>
  <c r="K11" i="81"/>
  <c r="L45" i="58"/>
  <c r="L44" i="58"/>
  <c r="L48" i="58"/>
  <c r="L47" i="58"/>
  <c r="L46" i="58"/>
  <c r="D41" i="88"/>
  <c r="D42" i="88"/>
  <c r="D14" i="88"/>
  <c r="D22" i="88"/>
  <c r="D27" i="88"/>
  <c r="K280" i="76"/>
  <c r="K261" i="76"/>
  <c r="K243" i="76"/>
  <c r="K225" i="76"/>
  <c r="K206" i="76"/>
  <c r="K188" i="76"/>
  <c r="K170" i="76"/>
  <c r="K152" i="76"/>
  <c r="K134" i="76"/>
  <c r="K116" i="76"/>
  <c r="K98" i="76"/>
  <c r="K80" i="76"/>
  <c r="K62" i="76"/>
  <c r="K44" i="76"/>
  <c r="K279" i="76"/>
  <c r="K260" i="76"/>
  <c r="K242" i="76"/>
  <c r="K224" i="76"/>
  <c r="K205" i="76"/>
  <c r="K187" i="76"/>
  <c r="K169" i="76"/>
  <c r="K151" i="76"/>
  <c r="K133" i="76"/>
  <c r="K115" i="76"/>
  <c r="K97" i="76"/>
  <c r="K76" i="76"/>
  <c r="K58" i="76"/>
  <c r="K40" i="76"/>
  <c r="K281" i="76"/>
  <c r="K262" i="76"/>
  <c r="K244" i="76"/>
  <c r="K226" i="76"/>
  <c r="K207" i="76"/>
  <c r="K189" i="76"/>
  <c r="K171" i="76"/>
  <c r="K153" i="76"/>
  <c r="K135" i="76"/>
  <c r="K117" i="76"/>
  <c r="K99" i="76"/>
  <c r="K81" i="76"/>
  <c r="K36" i="76"/>
  <c r="L17" i="75"/>
  <c r="K12" i="73"/>
  <c r="P142" i="69"/>
  <c r="P124" i="69"/>
  <c r="P106" i="69"/>
  <c r="P88" i="69"/>
  <c r="P70" i="69"/>
  <c r="P52" i="69"/>
  <c r="P34" i="69"/>
  <c r="P14" i="69"/>
  <c r="L14" i="66"/>
  <c r="O11" i="64"/>
  <c r="N50" i="63"/>
  <c r="K48" i="76"/>
  <c r="K13" i="76"/>
  <c r="K18" i="73"/>
  <c r="P147" i="69"/>
  <c r="P126" i="69"/>
  <c r="K51" i="76"/>
  <c r="K15" i="76"/>
  <c r="K20" i="73"/>
  <c r="P149" i="69"/>
  <c r="P131" i="69"/>
  <c r="P113" i="69"/>
  <c r="P95" i="69"/>
  <c r="P77" i="69"/>
  <c r="P59" i="69"/>
  <c r="K15" i="67"/>
  <c r="N45" i="63"/>
  <c r="N48" i="63"/>
  <c r="D12" i="88"/>
  <c r="D13" i="88"/>
  <c r="D20" i="88"/>
  <c r="D34" i="88"/>
  <c r="D33" i="88"/>
  <c r="K277" i="76"/>
  <c r="K258" i="76"/>
  <c r="K240" i="76"/>
  <c r="K222" i="76"/>
  <c r="K203" i="76"/>
  <c r="K185" i="76"/>
  <c r="K167" i="76"/>
  <c r="K149" i="76"/>
  <c r="K131" i="76"/>
  <c r="K113" i="76"/>
  <c r="K95" i="76"/>
  <c r="K77" i="76"/>
  <c r="K59" i="76"/>
  <c r="K41" i="76"/>
  <c r="K276" i="76"/>
  <c r="K257" i="76"/>
  <c r="K239" i="76"/>
  <c r="K221" i="76"/>
  <c r="K202" i="76"/>
  <c r="K184" i="76"/>
  <c r="K166" i="76"/>
  <c r="K148" i="76"/>
  <c r="K130" i="76"/>
  <c r="K112" i="76"/>
  <c r="K94" i="76"/>
  <c r="K73" i="76"/>
  <c r="K55" i="76"/>
  <c r="K37" i="76"/>
  <c r="K278" i="76"/>
  <c r="K259" i="76"/>
  <c r="K241" i="76"/>
  <c r="K223" i="76"/>
  <c r="K204" i="76"/>
  <c r="K186" i="76"/>
  <c r="K168" i="76"/>
  <c r="K150" i="76"/>
  <c r="K132" i="76"/>
  <c r="K114" i="76"/>
  <c r="K96" i="76"/>
  <c r="K75" i="76"/>
  <c r="K24" i="76"/>
  <c r="L14" i="75"/>
  <c r="P157" i="69"/>
  <c r="P139" i="69"/>
  <c r="P121" i="69"/>
  <c r="P103" i="69"/>
  <c r="P85" i="69"/>
  <c r="P67" i="69"/>
  <c r="P49" i="69"/>
  <c r="P31" i="69"/>
  <c r="P11" i="69"/>
  <c r="L11" i="66"/>
  <c r="N65" i="63"/>
  <c r="N47" i="63"/>
  <c r="K39" i="76"/>
  <c r="L19" i="75"/>
  <c r="K14" i="73"/>
  <c r="P144" i="69"/>
  <c r="P123" i="69"/>
  <c r="K42" i="76"/>
  <c r="K12" i="76"/>
  <c r="K17" i="73"/>
  <c r="P146" i="69"/>
  <c r="P128" i="69"/>
  <c r="P110" i="69"/>
  <c r="P92" i="69"/>
  <c r="P74" i="69"/>
  <c r="P54" i="69"/>
  <c r="L16" i="66"/>
  <c r="P19" i="69"/>
  <c r="N38" i="63"/>
  <c r="O261" i="62"/>
  <c r="O229" i="62"/>
  <c r="O197" i="62"/>
  <c r="O167" i="62"/>
  <c r="O135" i="62"/>
  <c r="O98" i="62"/>
  <c r="O62" i="62"/>
  <c r="O28" i="62"/>
  <c r="L21" i="58"/>
  <c r="D23" i="88"/>
  <c r="D24" i="88"/>
  <c r="D25" i="88"/>
  <c r="D32" i="88"/>
  <c r="D28" i="88"/>
  <c r="K270" i="76"/>
  <c r="K252" i="76"/>
  <c r="K234" i="76"/>
  <c r="K215" i="76"/>
  <c r="K197" i="76"/>
  <c r="K179" i="76"/>
  <c r="K161" i="76"/>
  <c r="K143" i="76"/>
  <c r="K125" i="76"/>
  <c r="K107" i="76"/>
  <c r="K89" i="76"/>
  <c r="K71" i="76"/>
  <c r="K53" i="76"/>
  <c r="K35" i="76"/>
  <c r="K269" i="76"/>
  <c r="K251" i="76"/>
  <c r="K233" i="76"/>
  <c r="K214" i="76"/>
  <c r="K196" i="76"/>
  <c r="K178" i="76"/>
  <c r="K160" i="76"/>
  <c r="K142" i="76"/>
  <c r="K124" i="76"/>
  <c r="K106" i="76"/>
  <c r="K88" i="76"/>
  <c r="K67" i="76"/>
  <c r="K49" i="76"/>
  <c r="K31" i="76"/>
  <c r="K271" i="76"/>
  <c r="K253" i="76"/>
  <c r="K235" i="76"/>
  <c r="K216" i="76"/>
  <c r="K198" i="76"/>
  <c r="K180" i="76"/>
  <c r="K162" i="76"/>
  <c r="K144" i="76"/>
  <c r="K126" i="76"/>
  <c r="K108" i="76"/>
  <c r="K90" i="76"/>
  <c r="K63" i="76"/>
  <c r="K17" i="76"/>
  <c r="L12" i="74"/>
  <c r="P151" i="69"/>
  <c r="P133" i="69"/>
  <c r="P115" i="69"/>
  <c r="P97" i="69"/>
  <c r="P79" i="69"/>
  <c r="P61" i="69"/>
  <c r="P43" i="69"/>
  <c r="P25" i="69"/>
  <c r="K11" i="67"/>
  <c r="L14" i="65"/>
  <c r="N59" i="63"/>
  <c r="K27" i="76"/>
  <c r="K22" i="76"/>
  <c r="L13" i="75"/>
  <c r="P156" i="69"/>
  <c r="P135" i="69"/>
  <c r="P117" i="69"/>
  <c r="K29" i="76"/>
  <c r="L15" i="75"/>
  <c r="P158" i="69"/>
  <c r="P140" i="69"/>
  <c r="P122" i="69"/>
  <c r="P104" i="69"/>
  <c r="P86" i="69"/>
  <c r="P68" i="69"/>
  <c r="P36" i="69"/>
  <c r="O13" i="64"/>
  <c r="L12" i="66"/>
  <c r="N25" i="63"/>
  <c r="O251" i="62"/>
  <c r="O220" i="62"/>
  <c r="O189" i="62"/>
  <c r="O156" i="62"/>
  <c r="O123" i="62"/>
  <c r="O83" i="62"/>
  <c r="O50" i="62"/>
  <c r="O16" i="62"/>
  <c r="D29" i="88"/>
  <c r="D30" i="88"/>
  <c r="D31" i="88"/>
  <c r="D38" i="88"/>
  <c r="D15" i="88"/>
  <c r="D11" i="88"/>
  <c r="K267" i="76"/>
  <c r="K249" i="76"/>
  <c r="K231" i="76"/>
  <c r="K212" i="76"/>
  <c r="K194" i="76"/>
  <c r="K176" i="76"/>
  <c r="K158" i="76"/>
  <c r="K140" i="76"/>
  <c r="K122" i="76"/>
  <c r="K104" i="76"/>
  <c r="K86" i="76"/>
  <c r="K68" i="76"/>
  <c r="K50" i="76"/>
  <c r="K32" i="76"/>
  <c r="K266" i="76"/>
  <c r="K248" i="76"/>
  <c r="K230" i="76"/>
  <c r="K211" i="76"/>
  <c r="K193" i="76"/>
  <c r="K175" i="76"/>
  <c r="K157" i="76"/>
  <c r="K139" i="76"/>
  <c r="K121" i="76"/>
  <c r="K103" i="76"/>
  <c r="K85" i="76"/>
  <c r="K64" i="76"/>
  <c r="K46" i="76"/>
  <c r="K28" i="76"/>
  <c r="K268" i="76"/>
  <c r="K250" i="76"/>
  <c r="K232" i="76"/>
  <c r="K213" i="76"/>
  <c r="K195" i="76"/>
  <c r="K177" i="76"/>
  <c r="K159" i="76"/>
  <c r="K141" i="76"/>
  <c r="K123" i="76"/>
  <c r="K105" i="76"/>
  <c r="K87" i="76"/>
  <c r="K54" i="76"/>
  <c r="K14" i="76"/>
  <c r="K19" i="73"/>
  <c r="P148" i="69"/>
  <c r="P130" i="69"/>
  <c r="P112" i="69"/>
  <c r="P94" i="69"/>
  <c r="P76" i="69"/>
  <c r="P58" i="69"/>
  <c r="P40" i="69"/>
  <c r="P20" i="69"/>
  <c r="L21" i="66"/>
  <c r="L11" i="65"/>
  <c r="N56" i="63"/>
  <c r="K66" i="76"/>
  <c r="K19" i="76"/>
  <c r="L14" i="74"/>
  <c r="P153" i="69"/>
  <c r="P132" i="69"/>
  <c r="K69" i="76"/>
  <c r="K21" i="76"/>
  <c r="L12" i="75"/>
  <c r="P155" i="69"/>
  <c r="P137" i="69"/>
  <c r="P119" i="69"/>
  <c r="P101" i="69"/>
  <c r="P83" i="69"/>
  <c r="P65" i="69"/>
  <c r="P29" i="69"/>
  <c r="N63" i="63"/>
  <c r="O16" i="64"/>
  <c r="N22" i="63"/>
  <c r="O245" i="62"/>
  <c r="O214" i="62"/>
  <c r="O182" i="62"/>
  <c r="O153" i="62"/>
  <c r="O116" i="62"/>
  <c r="O77" i="62"/>
  <c r="O43" i="62"/>
  <c r="L39" i="58"/>
  <c r="D19" i="88"/>
  <c r="D39" i="88"/>
  <c r="K237" i="76"/>
  <c r="K182" i="76"/>
  <c r="K128" i="76"/>
  <c r="K74" i="76"/>
  <c r="K273" i="76"/>
  <c r="K217" i="76"/>
  <c r="K163" i="76"/>
  <c r="K109" i="76"/>
  <c r="K52" i="76"/>
  <c r="K256" i="76"/>
  <c r="K201" i="76"/>
  <c r="K147" i="76"/>
  <c r="K93" i="76"/>
  <c r="L11" i="75"/>
  <c r="P118" i="69"/>
  <c r="P64" i="69"/>
  <c r="K14" i="67"/>
  <c r="N44" i="63"/>
  <c r="K11" i="73"/>
  <c r="K33" i="76"/>
  <c r="P143" i="69"/>
  <c r="P89" i="69"/>
  <c r="L19" i="65"/>
  <c r="O268" i="62"/>
  <c r="O203" i="62"/>
  <c r="O141" i="62"/>
  <c r="O68" i="62"/>
  <c r="L30" i="58"/>
  <c r="O49" i="62"/>
  <c r="L16" i="58"/>
  <c r="P99" i="69"/>
  <c r="O259" i="62"/>
  <c r="P93" i="69"/>
  <c r="P39" i="69"/>
  <c r="N29" i="63"/>
  <c r="O241" i="62"/>
  <c r="O200" i="62"/>
  <c r="O159" i="62"/>
  <c r="O120" i="62"/>
  <c r="O86" i="62"/>
  <c r="O46" i="62"/>
  <c r="L42" i="58"/>
  <c r="O94" i="62"/>
  <c r="L32" i="58"/>
  <c r="P26" i="69"/>
  <c r="O252" i="62"/>
  <c r="P15" i="69"/>
  <c r="N51" i="63"/>
  <c r="O247" i="62"/>
  <c r="O210" i="62"/>
  <c r="O175" i="62"/>
  <c r="O143" i="62"/>
  <c r="O112" i="62"/>
  <c r="O70" i="62"/>
  <c r="L35" i="58"/>
  <c r="D37" i="88"/>
  <c r="K283" i="76"/>
  <c r="K228" i="76"/>
  <c r="K173" i="76"/>
  <c r="K119" i="76"/>
  <c r="K65" i="76"/>
  <c r="K263" i="76"/>
  <c r="K208" i="76"/>
  <c r="K154" i="76"/>
  <c r="K100" i="76"/>
  <c r="K43" i="76"/>
  <c r="K247" i="76"/>
  <c r="K192" i="76"/>
  <c r="K138" i="76"/>
  <c r="K84" i="76"/>
  <c r="K16" i="73"/>
  <c r="P109" i="69"/>
  <c r="P55" i="69"/>
  <c r="L17" i="66"/>
  <c r="K57" i="76"/>
  <c r="P150" i="69"/>
  <c r="K18" i="76"/>
  <c r="P134" i="69"/>
  <c r="P80" i="69"/>
  <c r="N52" i="63"/>
  <c r="O258" i="62"/>
  <c r="O195" i="62"/>
  <c r="O132" i="62"/>
  <c r="O56" i="62"/>
  <c r="L14" i="58"/>
  <c r="O36" i="62"/>
  <c r="K26" i="76"/>
  <c r="P72" i="69"/>
  <c r="O243" i="62"/>
  <c r="P84" i="69"/>
  <c r="P32" i="69"/>
  <c r="N19" i="63"/>
  <c r="O232" i="62"/>
  <c r="O192" i="62"/>
  <c r="O150" i="62"/>
  <c r="O113" i="62"/>
  <c r="O80" i="62"/>
  <c r="O37" i="62"/>
  <c r="L33" i="58"/>
  <c r="O61" i="62"/>
  <c r="L20" i="58"/>
  <c r="K12" i="67"/>
  <c r="O233" i="62"/>
  <c r="L23" i="66"/>
  <c r="N37" i="63"/>
  <c r="O240" i="62"/>
  <c r="O205" i="62"/>
  <c r="O169" i="62"/>
  <c r="O137" i="62"/>
  <c r="O103" i="62"/>
  <c r="O58" i="62"/>
  <c r="L23" i="58"/>
  <c r="P63" i="69"/>
  <c r="O262" i="62"/>
  <c r="P114" i="69"/>
  <c r="P60" i="69"/>
  <c r="K13" i="67"/>
  <c r="N43" i="63"/>
  <c r="N21" i="63"/>
  <c r="O244" i="62"/>
  <c r="O207" i="62"/>
  <c r="O172" i="62"/>
  <c r="O128" i="62"/>
  <c r="O79" i="62"/>
  <c r="L26" i="58"/>
  <c r="P81" i="69"/>
  <c r="N33" i="63"/>
  <c r="O221" i="62"/>
  <c r="O165" i="62"/>
  <c r="O111" i="62"/>
  <c r="O20" i="62"/>
  <c r="O96" i="62"/>
  <c r="O17" i="62"/>
  <c r="O47" i="62"/>
  <c r="O69" i="62"/>
  <c r="O186" i="62"/>
  <c r="O105" i="62"/>
  <c r="D35" i="88"/>
  <c r="D16" i="88"/>
  <c r="K264" i="76"/>
  <c r="K209" i="76"/>
  <c r="K155" i="76"/>
  <c r="K101" i="76"/>
  <c r="K47" i="76"/>
  <c r="K245" i="76"/>
  <c r="K190" i="76"/>
  <c r="K136" i="76"/>
  <c r="K82" i="76"/>
  <c r="K25" i="76"/>
  <c r="K229" i="76"/>
  <c r="K174" i="76"/>
  <c r="K120" i="76"/>
  <c r="K45" i="76"/>
  <c r="P145" i="69"/>
  <c r="P91" i="69"/>
  <c r="P37" i="69"/>
  <c r="O14" i="64"/>
  <c r="K16" i="76"/>
  <c r="P129" i="69"/>
  <c r="L13" i="74"/>
  <c r="P116" i="69"/>
  <c r="P62" i="69"/>
  <c r="N55" i="63"/>
  <c r="O235" i="62"/>
  <c r="O173" i="62"/>
  <c r="O104" i="62"/>
  <c r="O34" i="62"/>
  <c r="O82" i="62"/>
  <c r="O15" i="62"/>
  <c r="L12" i="65"/>
  <c r="N36" i="63"/>
  <c r="O217" i="62"/>
  <c r="P66" i="69"/>
  <c r="N66" i="63"/>
  <c r="O264" i="62"/>
  <c r="O266" i="62"/>
  <c r="O176" i="62"/>
  <c r="O138" i="62"/>
  <c r="O101" i="62"/>
  <c r="O65" i="62"/>
  <c r="O25" i="62"/>
  <c r="L24" i="58"/>
  <c r="O33" i="62"/>
  <c r="L20" i="65"/>
  <c r="N30" i="63"/>
  <c r="P42" i="69"/>
  <c r="L13" i="65"/>
  <c r="O267" i="62"/>
  <c r="O228" i="62"/>
  <c r="O194" i="62"/>
  <c r="O160" i="62"/>
  <c r="O131" i="62"/>
  <c r="O91" i="62"/>
  <c r="O39" i="62"/>
  <c r="P48" i="69"/>
  <c r="N67" i="63"/>
  <c r="O236" i="62"/>
  <c r="P96" i="69"/>
  <c r="P45" i="69"/>
  <c r="L17" i="65"/>
  <c r="N34" i="63"/>
  <c r="N12" i="63"/>
  <c r="O231" i="62"/>
  <c r="O196" i="62"/>
  <c r="O158" i="62"/>
  <c r="O115" i="62"/>
  <c r="O55" i="62"/>
  <c r="P30" i="69"/>
  <c r="O256" i="62"/>
  <c r="O209" i="62"/>
  <c r="O148" i="62"/>
  <c r="O84" i="62"/>
  <c r="L31" i="58"/>
  <c r="O51" i="62"/>
  <c r="L28" i="58"/>
  <c r="D36" i="88"/>
  <c r="D21" i="88"/>
  <c r="K246" i="76"/>
  <c r="K191" i="76"/>
  <c r="K137" i="76"/>
  <c r="K83" i="76"/>
  <c r="K282" i="76"/>
  <c r="K227" i="76"/>
  <c r="K172" i="76"/>
  <c r="K118" i="76"/>
  <c r="K61" i="76"/>
  <c r="K265" i="76"/>
  <c r="K210" i="76"/>
  <c r="K156" i="76"/>
  <c r="K102" i="76"/>
  <c r="K11" i="76"/>
  <c r="P127" i="69"/>
  <c r="P73" i="69"/>
  <c r="P17" i="69"/>
  <c r="N53" i="63"/>
  <c r="L11" i="74"/>
  <c r="K60" i="76"/>
  <c r="P152" i="69"/>
  <c r="P98" i="69"/>
  <c r="P16" i="69"/>
  <c r="N16" i="63"/>
  <c r="O208" i="62"/>
  <c r="O147" i="62"/>
  <c r="O74" i="62"/>
  <c r="L36" i="58"/>
  <c r="O64" i="62"/>
  <c r="L29" i="58"/>
  <c r="P141" i="69"/>
  <c r="N14" i="63"/>
  <c r="P102" i="69"/>
  <c r="P50" i="69"/>
  <c r="N35" i="63"/>
  <c r="O248" i="62"/>
  <c r="O206" i="62"/>
  <c r="O164" i="62"/>
  <c r="O126" i="62"/>
  <c r="O92" i="62"/>
  <c r="O53" i="62"/>
  <c r="O13" i="62"/>
  <c r="L11" i="58"/>
  <c r="O12" i="62"/>
  <c r="P51" i="69"/>
  <c r="N11" i="63"/>
  <c r="P24" i="69"/>
  <c r="N58" i="63"/>
  <c r="O253" i="62"/>
  <c r="O216" i="62"/>
  <c r="O181" i="62"/>
  <c r="O149" i="62"/>
  <c r="O122" i="62"/>
  <c r="O76" i="62"/>
  <c r="O18" i="62"/>
  <c r="N57" i="63"/>
  <c r="N26" i="63"/>
  <c r="O212" i="62"/>
  <c r="P78" i="69"/>
  <c r="P27" i="69"/>
  <c r="N61" i="63"/>
  <c r="N28" i="63"/>
  <c r="O257" i="62"/>
  <c r="O218" i="62"/>
  <c r="O184" i="62"/>
  <c r="O146" i="62"/>
  <c r="O100" i="62"/>
  <c r="O21" i="62"/>
  <c r="N64" i="63"/>
  <c r="N60" i="63"/>
  <c r="O239" i="62"/>
  <c r="O183" i="62"/>
  <c r="O130" i="62"/>
  <c r="O57" i="62"/>
  <c r="O151" i="62"/>
  <c r="O14" i="62"/>
  <c r="O102" i="62"/>
  <c r="O242" i="62"/>
  <c r="L19" i="58"/>
  <c r="O142" i="62"/>
  <c r="L15" i="58"/>
  <c r="O171" i="62"/>
  <c r="O118" i="62"/>
  <c r="K274" i="76"/>
  <c r="K110" i="76"/>
  <c r="K199" i="76"/>
  <c r="K34" i="76"/>
  <c r="K129" i="76"/>
  <c r="P100" i="69"/>
  <c r="K30" i="76"/>
  <c r="P125" i="69"/>
  <c r="O238" i="62"/>
  <c r="O40" i="62"/>
  <c r="P23" i="69"/>
  <c r="P75" i="69"/>
  <c r="O223" i="62"/>
  <c r="O107" i="62"/>
  <c r="L27" i="58"/>
  <c r="N49" i="63"/>
  <c r="N15" i="63"/>
  <c r="O166" i="62"/>
  <c r="O52" i="62"/>
  <c r="N39" i="63"/>
  <c r="P87" i="69"/>
  <c r="O15" i="64"/>
  <c r="O263" i="62"/>
  <c r="O191" i="62"/>
  <c r="O109" i="62"/>
  <c r="L22" i="66"/>
  <c r="O246" i="62"/>
  <c r="O139" i="62"/>
  <c r="L12" i="58"/>
  <c r="O201" i="62"/>
  <c r="O41" i="62"/>
  <c r="O255" i="62"/>
  <c r="O145" i="62"/>
  <c r="O81" i="62"/>
  <c r="D10" i="88"/>
  <c r="K56" i="76"/>
  <c r="K255" i="76"/>
  <c r="K92" i="76"/>
  <c r="K181" i="76"/>
  <c r="K275" i="76"/>
  <c r="K111" i="76"/>
  <c r="P82" i="69"/>
  <c r="L16" i="75"/>
  <c r="P107" i="69"/>
  <c r="O226" i="62"/>
  <c r="O22" i="62"/>
  <c r="N46" i="63"/>
  <c r="P57" i="69"/>
  <c r="O211" i="62"/>
  <c r="O95" i="62"/>
  <c r="L17" i="58"/>
  <c r="N17" i="63"/>
  <c r="O260" i="62"/>
  <c r="O155" i="62"/>
  <c r="O30" i="62"/>
  <c r="N20" i="63"/>
  <c r="P69" i="69"/>
  <c r="N54" i="63"/>
  <c r="O250" i="62"/>
  <c r="O178" i="62"/>
  <c r="O88" i="62"/>
  <c r="P108" i="69"/>
  <c r="O227" i="62"/>
  <c r="O121" i="62"/>
  <c r="O133" i="62"/>
  <c r="O75" i="62"/>
  <c r="L25" i="58"/>
  <c r="O124" i="62"/>
  <c r="O198" i="62"/>
  <c r="O136" i="62"/>
  <c r="O72" i="62"/>
  <c r="D17" i="88"/>
  <c r="K145" i="76"/>
  <c r="K72" i="76"/>
  <c r="P138" i="69"/>
  <c r="O179" i="62"/>
  <c r="L13" i="66"/>
  <c r="O185" i="62"/>
  <c r="O45" i="62"/>
  <c r="O234" i="62"/>
  <c r="L10" i="58"/>
  <c r="N40" i="63"/>
  <c r="O67" i="62"/>
  <c r="P44" i="69"/>
  <c r="O93" i="62"/>
  <c r="O29" i="62"/>
  <c r="O87" i="62"/>
  <c r="O127" i="62"/>
  <c r="D18" i="88"/>
  <c r="K200" i="76"/>
  <c r="K38" i="76"/>
  <c r="K127" i="76"/>
  <c r="K220" i="76"/>
  <c r="K20" i="76"/>
  <c r="P28" i="69"/>
  <c r="P120" i="69"/>
  <c r="P47" i="69"/>
  <c r="O161" i="62"/>
  <c r="O73" i="62"/>
  <c r="N23" i="63"/>
  <c r="N41" i="63"/>
  <c r="O170" i="62"/>
  <c r="O59" i="62"/>
  <c r="O24" i="62"/>
  <c r="P35" i="69"/>
  <c r="O222" i="62"/>
  <c r="O125" i="62"/>
  <c r="K16" i="67"/>
  <c r="O224" i="62"/>
  <c r="P38" i="69"/>
  <c r="N31" i="63"/>
  <c r="O225" i="62"/>
  <c r="O152" i="62"/>
  <c r="O42" i="62"/>
  <c r="L15" i="65"/>
  <c r="O193" i="62"/>
  <c r="O66" i="62"/>
  <c r="O32" i="62"/>
  <c r="O11" i="62"/>
  <c r="O204" i="62"/>
  <c r="O60" i="62"/>
  <c r="O180" i="62"/>
  <c r="O108" i="62"/>
  <c r="O54" i="62"/>
  <c r="D26" i="88"/>
  <c r="K164" i="76"/>
  <c r="K254" i="76"/>
  <c r="K91" i="76"/>
  <c r="K183" i="76"/>
  <c r="P154" i="69"/>
  <c r="L18" i="65"/>
  <c r="L18" i="75"/>
  <c r="L20" i="66"/>
  <c r="O110" i="62"/>
  <c r="O27" i="62"/>
  <c r="O230" i="62"/>
  <c r="N13" i="63"/>
  <c r="O144" i="62"/>
  <c r="O31" i="62"/>
  <c r="P41" i="69"/>
  <c r="L15" i="66"/>
  <c r="O199" i="62"/>
  <c r="O97" i="62"/>
  <c r="P90" i="69"/>
  <c r="K79" i="76"/>
  <c r="P18" i="69"/>
  <c r="N24" i="63"/>
  <c r="O213" i="62"/>
  <c r="O140" i="62"/>
  <c r="L41" i="58"/>
  <c r="N42" i="63"/>
  <c r="O174" i="62"/>
  <c r="O38" i="62"/>
  <c r="L34" i="58"/>
  <c r="L22" i="58"/>
  <c r="O177" i="62"/>
  <c r="O23" i="62"/>
  <c r="O162" i="62"/>
  <c r="O99" i="62"/>
  <c r="O44" i="62"/>
  <c r="D40" i="88"/>
  <c r="K146" i="76"/>
  <c r="K236" i="76"/>
  <c r="K70" i="76"/>
  <c r="K165" i="76"/>
  <c r="P136" i="69"/>
  <c r="N62" i="63"/>
  <c r="K13" i="73"/>
  <c r="N32" i="63"/>
  <c r="O89" i="62"/>
  <c r="L38" i="58"/>
  <c r="P111" i="69"/>
  <c r="O254" i="62"/>
  <c r="O129" i="62"/>
  <c r="O19" i="62"/>
  <c r="K78" i="76"/>
  <c r="O12" i="64"/>
  <c r="O188" i="62"/>
  <c r="O85" i="62"/>
  <c r="P33" i="69"/>
  <c r="P105" i="69"/>
  <c r="L19" i="66"/>
  <c r="N18" i="63"/>
  <c r="O202" i="62"/>
  <c r="O119" i="62"/>
  <c r="L13" i="58"/>
  <c r="O265" i="62"/>
  <c r="O157" i="62"/>
  <c r="L40" i="58"/>
  <c r="O114" i="62"/>
  <c r="O168" i="62"/>
  <c r="L37" i="58"/>
  <c r="O154" i="62"/>
  <c r="O90" i="62"/>
  <c r="O26" i="62"/>
  <c r="K219" i="76"/>
  <c r="K238" i="76"/>
  <c r="P46" i="69"/>
  <c r="P71" i="69"/>
  <c r="O106" i="62"/>
  <c r="P12" i="69"/>
  <c r="O71" i="62"/>
  <c r="P53" i="69"/>
  <c r="O134" i="62"/>
  <c r="O249" i="62"/>
  <c r="P56" i="69"/>
  <c r="O237" i="62"/>
  <c r="O163" i="62"/>
  <c r="O215" i="62"/>
  <c r="O78" i="62"/>
  <c r="O35" i="62"/>
  <c r="O190" i="62"/>
  <c r="O63" i="62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0">
    <s v="Migdal Hashkaot Neches Boded"/>
    <s v="{[Time].[Hie Time].[Yom].&amp;[20230930]}"/>
    <s v="{[Medida].[Medida].&amp;[2]}"/>
    <s v="{[Keren].[Keren].[All]}"/>
    <s v="{[Cheshbon KM].[Hie Peilut].[Chevra].&amp;[365]&amp;[Kod_Peilut_L7_1043]&amp;[Kod_Peilut_L6_372]&amp;[Kod_Peilut_L5_305]&amp;[Kod_Peilut_L4_304]&amp;[Kod_Peilut_L3_303]&amp;[Kod_Peilut_L2_159]&amp;[Kod_Peilut_L1_182]}"/>
    <s v="{[Salim Maslulim].[Salim Maslulim].[אחזקה ישירה + מסלים]}"/>
    <s v="[Measures].[c_Shovi_Keren]"/>
    <s v="#,0.00"/>
    <s v="[Neches].[Hie Neches Boded].[Neches Boded L3].&amp;[NechesBoded_L3_108]&amp;[NechesBoded_L2_102]&amp;[NechesBoded_L1_101]"/>
    <s v="[Neches].[Hie Neches Boded].[Neches Boded L3].&amp;[NechesBoded_L3_109]&amp;[NechesBoded_L2_102]&amp;[NechesBoded_L1_101]"/>
    <s v="[Neches].[Hie Neches Boded].[Neches Boded L3].&amp;[NechesBoded_L3_110]&amp;[NechesBoded_L2_102]&amp;[NechesBoded_L1_101]"/>
    <s v="[Neches].[Hie Neches Boded].[Neches Boded L3].&amp;[NechesBoded_L3_111]&amp;[NechesBoded_L2_102]&amp;[NechesBoded_L1_101]"/>
    <s v="[Neches].[Hie Neches Boded].[Neches Boded L3].&amp;[NechesBoded_L3_112]&amp;[NechesBoded_L2_102]&amp;[NechesBoded_L1_101]"/>
    <s v="[Neches].[Hie Neches Boded].[Neches Boded L3].&amp;[NechesBoded_L3_114]&amp;[NechesBoded_L2_103]&amp;[NechesBoded_L1_101]"/>
    <s v="[Neches].[Hie Neches Boded].[Neches Boded L3].&amp;[NechesBoded_L3_118]&amp;[NechesBoded_L2_103]&amp;[NechesBoded_L1_101]"/>
    <s v="[Neches].[Hie Neches Boded].[Neches Boded L3].&amp;[NechesBoded_L3_119]&amp;[NechesBoded_L2_103]&amp;[NechesBoded_L1_101]"/>
    <s v="[Neches].[Hie Neches Boded].[Neches Boded L3].&amp;[NechesBoded_L3_120]&amp;[NechesBoded_L2_103]&amp;[NechesBoded_L1_101]"/>
    <s v="[Neches].[Hie Neches Boded].[Neches Boded L3].&amp;[NechesBoded_L3_121]&amp;[NechesBoded_L2_103]&amp;[NechesBoded_L1_101]"/>
    <s v="[Neches].[Neches].&amp;[9999939]&amp;[-1]"/>
    <s v="[Measures].[c_Shaar_Acharon]"/>
    <s v="#,#.0000"/>
    <s v="[Neches].[Neches].&amp;[9999871]&amp;[-1]"/>
    <s v="[Neches].[Neches].&amp;[9999814]&amp;[-1]"/>
    <s v="[Neches].[Neches].&amp;[9999889]&amp;[-1]"/>
    <s v="[Neches].[Neches].&amp;[9999848]&amp;[-1]"/>
    <s v="[Neches].[Neches].&amp;[9999756]&amp;[-1]"/>
    <s v="[Neches].[Neches].&amp;[9999921]&amp;[-1]"/>
    <s v="[Neches].[Neches].&amp;[9999806]&amp;[-1]"/>
    <s v="[Neches].[Neches].&amp;[9999715]&amp;[-1]"/>
    <s v="[Neches].[Neches].&amp;[9999749]&amp;[-1]"/>
  </metadataStrings>
  <mdxMetadata count="21">
    <mdx n="0" f="s">
      <ms ns="1" c="0"/>
    </mdx>
    <mdx n="0" f="v">
      <t c="7" si="7">
        <n x="1" s="1"/>
        <n x="2" s="1"/>
        <n x="3" s="1"/>
        <n x="4" s="1"/>
        <n x="5" s="1"/>
        <n x="8"/>
        <n x="6"/>
      </t>
    </mdx>
    <mdx n="0" f="v">
      <t c="7" si="7">
        <n x="1" s="1"/>
        <n x="2" s="1"/>
        <n x="3" s="1"/>
        <n x="4" s="1"/>
        <n x="5" s="1"/>
        <n x="9"/>
        <n x="6"/>
      </t>
    </mdx>
    <mdx n="0" f="v">
      <t c="7" si="7">
        <n x="1" s="1"/>
        <n x="2" s="1"/>
        <n x="3" s="1"/>
        <n x="4" s="1"/>
        <n x="5" s="1"/>
        <n x="10"/>
        <n x="6"/>
      </t>
    </mdx>
    <mdx n="0" f="v">
      <t c="7" si="7">
        <n x="1" s="1"/>
        <n x="2" s="1"/>
        <n x="3" s="1"/>
        <n x="4" s="1"/>
        <n x="5" s="1"/>
        <n x="11"/>
        <n x="6"/>
      </t>
    </mdx>
    <mdx n="0" f="v">
      <t c="7" si="7">
        <n x="1" s="1"/>
        <n x="2" s="1"/>
        <n x="3" s="1"/>
        <n x="4" s="1"/>
        <n x="5" s="1"/>
        <n x="12"/>
        <n x="6"/>
      </t>
    </mdx>
    <mdx n="0" f="v">
      <t c="7" si="7">
        <n x="1" s="1"/>
        <n x="2" s="1"/>
        <n x="3" s="1"/>
        <n x="4" s="1"/>
        <n x="5" s="1"/>
        <n x="13"/>
        <n x="6"/>
      </t>
    </mdx>
    <mdx n="0" f="v">
      <t c="7" si="7">
        <n x="1" s="1"/>
        <n x="2" s="1"/>
        <n x="3" s="1"/>
        <n x="4" s="1"/>
        <n x="5" s="1"/>
        <n x="14"/>
        <n x="6"/>
      </t>
    </mdx>
    <mdx n="0" f="v">
      <t c="7" si="7">
        <n x="1" s="1"/>
        <n x="2" s="1"/>
        <n x="3" s="1"/>
        <n x="4" s="1"/>
        <n x="5" s="1"/>
        <n x="15"/>
        <n x="6"/>
      </t>
    </mdx>
    <mdx n="0" f="v">
      <t c="7" si="7">
        <n x="1" s="1"/>
        <n x="2" s="1"/>
        <n x="3" s="1"/>
        <n x="4" s="1"/>
        <n x="5" s="1"/>
        <n x="16"/>
        <n x="6"/>
      </t>
    </mdx>
    <mdx n="0" f="v">
      <t c="7" si="7">
        <n x="1" s="1"/>
        <n x="2" s="1"/>
        <n x="3" s="1"/>
        <n x="4" s="1"/>
        <n x="5" s="1"/>
        <n x="17"/>
        <n x="6"/>
      </t>
    </mdx>
    <mdx n="0" f="v">
      <t c="3" si="20">
        <n x="1" s="1"/>
        <n x="18"/>
        <n x="19"/>
      </t>
    </mdx>
    <mdx n="0" f="v">
      <t c="3" si="20">
        <n x="1" s="1"/>
        <n x="21"/>
        <n x="19"/>
      </t>
    </mdx>
    <mdx n="0" f="v">
      <t c="3" si="20">
        <n x="1" s="1"/>
        <n x="22"/>
        <n x="19"/>
      </t>
    </mdx>
    <mdx n="0" f="v">
      <t c="3" si="20">
        <n x="1" s="1"/>
        <n x="23"/>
        <n x="19"/>
      </t>
    </mdx>
    <mdx n="0" f="v">
      <t c="3" si="20">
        <n x="1" s="1"/>
        <n x="24"/>
        <n x="19"/>
      </t>
    </mdx>
    <mdx n="0" f="v">
      <t c="3" si="20">
        <n x="1" s="1"/>
        <n x="25"/>
        <n x="19"/>
      </t>
    </mdx>
    <mdx n="0" f="v">
      <t c="3" si="20">
        <n x="1" s="1"/>
        <n x="26"/>
        <n x="19"/>
      </t>
    </mdx>
    <mdx n="0" f="v">
      <t c="3" si="20">
        <n x="1" s="1"/>
        <n x="27"/>
        <n x="19"/>
      </t>
    </mdx>
    <mdx n="0" f="v">
      <t c="3" si="20">
        <n x="1" s="1"/>
        <n x="28"/>
        <n x="19"/>
      </t>
    </mdx>
    <mdx n="0" f="v">
      <t c="3" si="20">
        <n x="1" s="1"/>
        <n x="29"/>
        <n x="19"/>
      </t>
    </mdx>
  </mdxMetadata>
  <valueMetadata count="21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</valueMetadata>
</metadata>
</file>

<file path=xl/sharedStrings.xml><?xml version="1.0" encoding="utf-8"?>
<sst xmlns="http://schemas.openxmlformats.org/spreadsheetml/2006/main" count="5269" uniqueCount="1902">
  <si>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</si>
  <si>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</si>
  <si>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</si>
  <si>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</si>
  <si>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</si>
  <si>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</si>
  <si>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</si>
  <si>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</si>
  <si>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</si>
  <si>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</si>
  <si>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</si>
  <si>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</si>
  <si>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</si>
  <si>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</si>
  <si>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דירוג</t>
  </si>
  <si>
    <t>שם המדרג</t>
  </si>
  <si>
    <t>שיעור ריבית</t>
  </si>
  <si>
    <t>מח"מ</t>
  </si>
  <si>
    <t>תשואה לפידיון</t>
  </si>
  <si>
    <t>אחוזים</t>
  </si>
  <si>
    <t>שנים</t>
  </si>
  <si>
    <t>תאריך</t>
  </si>
  <si>
    <t>סה"כ בישראל</t>
  </si>
  <si>
    <t>סה"כ תעודות התחייבות ממשלתיות</t>
  </si>
  <si>
    <t>אחר</t>
  </si>
  <si>
    <t>סה"כ מניות היתר</t>
  </si>
  <si>
    <t>סה"כ מניות</t>
  </si>
  <si>
    <t>סה"כ תעודות השתתפות בקרנות נאמנות</t>
  </si>
  <si>
    <t>סה"כ חוזים עתידיים בישראל</t>
  </si>
  <si>
    <t>שיעור ריבית ממוצע</t>
  </si>
  <si>
    <t>סה"כ בחו"ל</t>
  </si>
  <si>
    <t>יתרות מזומנים ועו"ש בש"ח</t>
  </si>
  <si>
    <t>יתרות מזומנים ועו"ש נקובים במט"ח</t>
  </si>
  <si>
    <t>סה"כ מזומנים ושווי מזומנים</t>
  </si>
  <si>
    <t>מספר ני"ע</t>
  </si>
  <si>
    <t>סה"כ כתבי אופציה</t>
  </si>
  <si>
    <t>סה"כ חוזים עתידיים</t>
  </si>
  <si>
    <t>סה"כ אופציות</t>
  </si>
  <si>
    <t>נכס הבסיס</t>
  </si>
  <si>
    <t>תנאי ושיעור ריבית</t>
  </si>
  <si>
    <t>תשואה לפדיון</t>
  </si>
  <si>
    <t>תאריך שערוך אחרון</t>
  </si>
  <si>
    <t>שעור תשואה במהלך התקופה</t>
  </si>
  <si>
    <t>שעור הריבית</t>
  </si>
  <si>
    <t>שעור מערך נקוב מונפק</t>
  </si>
  <si>
    <t>שווי שוק</t>
  </si>
  <si>
    <t>סה"כ חברות זרות בחו"ל</t>
  </si>
  <si>
    <t>סה"כ חברות ישראליות בחו"ל</t>
  </si>
  <si>
    <t>ענף מסחר</t>
  </si>
  <si>
    <t>שם מדרג</t>
  </si>
  <si>
    <t>ערד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</si>
  <si>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</si>
  <si>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</si>
  <si>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</si>
  <si>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</si>
  <si>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</si>
  <si>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</si>
  <si>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</si>
  <si>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</si>
  <si>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</si>
  <si>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</si>
  <si>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</si>
  <si>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</si>
  <si>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</si>
  <si>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</si>
  <si>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(9) מוצרים מובנים</t>
  </si>
  <si>
    <t>סה"כ סכום נכסי המסלול או הקרן</t>
  </si>
  <si>
    <t>אופי הנכס</t>
  </si>
  <si>
    <t>1. תעודות התחייבות ממשלתיות</t>
  </si>
  <si>
    <t>2. תעודות חוב מסחריות</t>
  </si>
  <si>
    <t>3. אג"ח קונצרני</t>
  </si>
  <si>
    <t>4. מניות</t>
  </si>
  <si>
    <t>6. קרנות נאמנות</t>
  </si>
  <si>
    <t>7. כתבי אופציה</t>
  </si>
  <si>
    <t>8. אופציות</t>
  </si>
  <si>
    <t>9. חוזים עתידיים</t>
  </si>
  <si>
    <t>10. מוצרים מובנים</t>
  </si>
  <si>
    <t>5. קרנות השקעה</t>
  </si>
  <si>
    <t>6. כתבי אופציה</t>
  </si>
  <si>
    <t>7. אופציות</t>
  </si>
  <si>
    <t>8. חוזים עתידיים</t>
  </si>
  <si>
    <t>9. מוצרים מובנים</t>
  </si>
  <si>
    <t>סוג מטבע</t>
  </si>
  <si>
    <t>תאריך רכישה</t>
  </si>
  <si>
    <t>שע"ח</t>
  </si>
  <si>
    <t>(8) חוזים עתידיים</t>
  </si>
  <si>
    <t>תאריך סיום ההתחייבות</t>
  </si>
  <si>
    <t>סכום ההתחייבות</t>
  </si>
  <si>
    <t>שעור מנכסי השקעה*</t>
  </si>
  <si>
    <t>* בהתאם לשיטה שיושמה בדוח הכספי</t>
  </si>
  <si>
    <t>שווי הוגן</t>
  </si>
  <si>
    <t>** בהתאם לשיטה שיושמה בדוח הכספי</t>
  </si>
  <si>
    <t>(15)</t>
  </si>
  <si>
    <t>(16)</t>
  </si>
  <si>
    <t xml:space="preserve">שם המנפיק/שם נייר ערך </t>
  </si>
  <si>
    <t>שם המנפיק/שם נייר ערך</t>
  </si>
  <si>
    <t>מספר מנפיק</t>
  </si>
  <si>
    <t>ספק המידע</t>
  </si>
  <si>
    <t>זירת מסחר</t>
  </si>
  <si>
    <t>TASE</t>
  </si>
  <si>
    <t>LSE</t>
  </si>
  <si>
    <t>TSE</t>
  </si>
  <si>
    <t>ASX</t>
  </si>
  <si>
    <t>ISE</t>
  </si>
  <si>
    <t>SIX</t>
  </si>
  <si>
    <t>◄</t>
  </si>
  <si>
    <t>חיפושי נפט וגז</t>
  </si>
  <si>
    <t>מסחר</t>
  </si>
  <si>
    <t>שירותים</t>
  </si>
  <si>
    <t>שירותים פיננסיים</t>
  </si>
  <si>
    <t>דולר אמריקאי</t>
  </si>
  <si>
    <t>שקל חדש</t>
  </si>
  <si>
    <t>אירו</t>
  </si>
  <si>
    <t>לירה שטרלינג</t>
  </si>
  <si>
    <t>דולר אוסטרלי</t>
  </si>
  <si>
    <t>דולר הונג קונג</t>
  </si>
  <si>
    <t>כתר שבדי</t>
  </si>
  <si>
    <t>כתר דני</t>
  </si>
  <si>
    <t>דולר קנדי</t>
  </si>
  <si>
    <t>יין יפני</t>
  </si>
  <si>
    <t>מקסיקו פזו</t>
  </si>
  <si>
    <t>ריאל ברזילאי</t>
  </si>
  <si>
    <t>ראנד דרום אפריקאי</t>
  </si>
  <si>
    <t>החברה המדווחת</t>
  </si>
  <si>
    <t>תאריך הדיווח</t>
  </si>
  <si>
    <t>שם מסלול/קרן/קופה</t>
  </si>
  <si>
    <t>מספר מסלול/קרן/קופה</t>
  </si>
  <si>
    <t>שעור מנכסי אפיק ההשקעה</t>
  </si>
  <si>
    <t>שעור מסך נכסי השקעה</t>
  </si>
  <si>
    <t>שעור מסך נכסי השקעה**</t>
  </si>
  <si>
    <t>(17)</t>
  </si>
  <si>
    <t>שם מטבע</t>
  </si>
  <si>
    <t>אופנה והלבשה</t>
  </si>
  <si>
    <t>קלינטק</t>
  </si>
  <si>
    <t>תקשורת ומדיה</t>
  </si>
  <si>
    <t>תוכנה ואינטרנט</t>
  </si>
  <si>
    <t>1. נכסים המוצגים לפי שווי הוגן</t>
  </si>
  <si>
    <t>סכום נכסי ההשקעה:</t>
  </si>
  <si>
    <t>א. מזומנים</t>
  </si>
  <si>
    <t>ב. ניירות ערך סחירים:</t>
  </si>
  <si>
    <t>ג. ניירות ערך לא סחירים: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</si>
  <si>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</si>
  <si>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</si>
  <si>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</si>
  <si>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</si>
  <si>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</si>
  <si>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ט. יתרות התחייבות להשקעה:</t>
  </si>
  <si>
    <t>2. נכסים המוצגים לפי עלות מתואמת</t>
  </si>
  <si>
    <t>א. אג"ח קונצרני סחיר</t>
  </si>
  <si>
    <t>ג. מסגרות אשראי מנוצלות ללווים</t>
  </si>
  <si>
    <t>1.א. מזומנים ושווי מזומנים</t>
  </si>
  <si>
    <t>1.ב. ניירות ערך סחירים</t>
  </si>
  <si>
    <t>1.ג. ניירות ערך לא סחירים</t>
  </si>
  <si>
    <t>1.ד. הלוואות:</t>
  </si>
  <si>
    <t>1.ה. פקדונות מעל 3 חודשים:</t>
  </si>
  <si>
    <t>1. ו. זכויות במקרקעין:</t>
  </si>
  <si>
    <t>1. ז. השקעה בחברות מוחזקות:</t>
  </si>
  <si>
    <t xml:space="preserve">1. ח. השקעות אחרות </t>
  </si>
  <si>
    <t>1. ט. יתרות התחייבות להשקעה:</t>
  </si>
  <si>
    <t>ריבית אפקטיבית</t>
  </si>
  <si>
    <t>עלות מתואמת</t>
  </si>
  <si>
    <t>2.א. אג"ח קונצרני סחיר</t>
  </si>
  <si>
    <t>2.ב. אג"ח קונצרני לא סחיר</t>
  </si>
  <si>
    <t>(7) אופציות</t>
  </si>
  <si>
    <t>2.ג. מסגרות אשראי מנוצלות ללווים</t>
  </si>
  <si>
    <t>קונסורציום כן/לא</t>
  </si>
  <si>
    <t>שווי משוערך</t>
  </si>
  <si>
    <t>ספק מידע</t>
  </si>
  <si>
    <t>(18)</t>
  </si>
  <si>
    <t>סה"כ מדדים כולל מניות</t>
  </si>
  <si>
    <t>סה"כ מט"ח/ מט"ח</t>
  </si>
  <si>
    <t>סה"כ קרנות גידור</t>
  </si>
  <si>
    <t>סה"כ בחו"ל:</t>
  </si>
  <si>
    <t>סה"כ בישראל:</t>
  </si>
  <si>
    <t>סה"כ חו"ל:</t>
  </si>
  <si>
    <t>סה"כ אופציות בישראל:</t>
  </si>
  <si>
    <t>סה"כ חוזים עתידיים בחו"ל:</t>
  </si>
  <si>
    <t>***שער-יוצג במאית המטבע המקומי, קרי /סנט וכ'ו</t>
  </si>
  <si>
    <t>שער***</t>
  </si>
  <si>
    <t>ערך נקוב****</t>
  </si>
  <si>
    <t>ב. אג"ח קונצרני לא סחיר</t>
  </si>
  <si>
    <t>שעור מערך נקוב**** מונפק</t>
  </si>
  <si>
    <t>אלפי ש"ח</t>
  </si>
  <si>
    <t xml:space="preserve">ש"ח אלפי </t>
  </si>
  <si>
    <t>ערך נקוב ****</t>
  </si>
  <si>
    <t>****ערך נקוב-יוצג היחידות במטבע בו בוצעה העסקה במקור</t>
  </si>
  <si>
    <t>יחידות</t>
  </si>
  <si>
    <t>אלפי יחידות</t>
  </si>
  <si>
    <t>(19)</t>
  </si>
  <si>
    <t>כתובת הנכס</t>
  </si>
  <si>
    <t>*****כאשר טרם חלף מועד תשלום הריבית/ פדיון קרן/ דיבידנד, יצוין סכום פדיון/ ריבית/ דיבידנד שעתיד להתקבל</t>
  </si>
  <si>
    <t xml:space="preserve">*****כאשר טרם חלף מועד תשלום הריבית/ פדיון קרן/ דיבידנד, יצוין סכום פדיון/ ריבית/ דיבידנד שעתיד להתקבל </t>
  </si>
  <si>
    <t xml:space="preserve">****כאשר טרם חלף מועד תשלום הריבית/ פדיון קרן/ דיבידנד, יצוין סכום פדיון/ ריבית/ דיבידנד שעתיד להתקבל </t>
  </si>
  <si>
    <t xml:space="preserve">פדיון/ ריבית/ דיבידנד לקבל*****  </t>
  </si>
  <si>
    <t>* בעל ענין/צד קשור</t>
  </si>
  <si>
    <t>(5) קרנות סל</t>
  </si>
  <si>
    <t>סה"כ קרנות סל</t>
  </si>
  <si>
    <t>סה"כ שעוקבות אחר מדדי מניות בישראל</t>
  </si>
  <si>
    <t>סה"כ שעוקבות אחר מדדי מניות</t>
  </si>
  <si>
    <t>5. קרנות סל</t>
  </si>
  <si>
    <t>ענף משק</t>
  </si>
  <si>
    <t>30/09/2023</t>
  </si>
  <si>
    <t>מגדל מקפת קרנות פנסיה וקופות גמל בע"מ</t>
  </si>
  <si>
    <t>מגדל מקפת אישית (מספר אוצר 162) - מסלול מניות למקבלי קצבה</t>
  </si>
  <si>
    <t>סה"כ תל אביב 35</t>
  </si>
  <si>
    <t>או פי סי אנרגיה*</t>
  </si>
  <si>
    <t>1141571</t>
  </si>
  <si>
    <t>514401702</t>
  </si>
  <si>
    <t>אנרגיה</t>
  </si>
  <si>
    <t>אורמת טכנו*</t>
  </si>
  <si>
    <t>1134402</t>
  </si>
  <si>
    <t>880326081</t>
  </si>
  <si>
    <t>אנרגיה מתחדשת</t>
  </si>
  <si>
    <t>איי.סי.אל*</t>
  </si>
  <si>
    <t>281014</t>
  </si>
  <si>
    <t>520027830</t>
  </si>
  <si>
    <t>כימיה, גומי ופלסטיק</t>
  </si>
  <si>
    <t>אלביט מערכות</t>
  </si>
  <si>
    <t>1081124</t>
  </si>
  <si>
    <t>520043027</t>
  </si>
  <si>
    <t>ביטחוניות</t>
  </si>
  <si>
    <t>אלוני חץ</t>
  </si>
  <si>
    <t>390013</t>
  </si>
  <si>
    <t>520038506</t>
  </si>
  <si>
    <t>נדל"ן מניב בישראל</t>
  </si>
  <si>
    <t>אלקטרה*</t>
  </si>
  <si>
    <t>739037</t>
  </si>
  <si>
    <t>520028911</t>
  </si>
  <si>
    <t>השקעה ואחזקות</t>
  </si>
  <si>
    <t>אמות</t>
  </si>
  <si>
    <t>1097278</t>
  </si>
  <si>
    <t>520026683</t>
  </si>
  <si>
    <t>אנלייט אנרגיה*</t>
  </si>
  <si>
    <t>720011</t>
  </si>
  <si>
    <t>520041146</t>
  </si>
  <si>
    <t>אנרג'יאן</t>
  </si>
  <si>
    <t>1155290</t>
  </si>
  <si>
    <t>10758801</t>
  </si>
  <si>
    <t>אנרג'יקס*</t>
  </si>
  <si>
    <t>1123355</t>
  </si>
  <si>
    <t>513901371</t>
  </si>
  <si>
    <t>ארפורט סיטי</t>
  </si>
  <si>
    <t>1095835</t>
  </si>
  <si>
    <t>511659401</t>
  </si>
  <si>
    <t>אשטרום קבוצה</t>
  </si>
  <si>
    <t>1132315</t>
  </si>
  <si>
    <t>510381601</t>
  </si>
  <si>
    <t>בנייה</t>
  </si>
  <si>
    <t>בזק</t>
  </si>
  <si>
    <t>230011</t>
  </si>
  <si>
    <t>520031931</t>
  </si>
  <si>
    <t>ביג*</t>
  </si>
  <si>
    <t>1097260</t>
  </si>
  <si>
    <t>513623314</t>
  </si>
  <si>
    <t>בינלאומי</t>
  </si>
  <si>
    <t>593038</t>
  </si>
  <si>
    <t>520029083</t>
  </si>
  <si>
    <t>בנקים</t>
  </si>
  <si>
    <t>דיסקונט א</t>
  </si>
  <si>
    <t>691212</t>
  </si>
  <si>
    <t>520007030</t>
  </si>
  <si>
    <t>דלק קבוצה</t>
  </si>
  <si>
    <t>1084128</t>
  </si>
  <si>
    <t>520044322</t>
  </si>
  <si>
    <t>הפניקס</t>
  </si>
  <si>
    <t>767012</t>
  </si>
  <si>
    <t>520017450</t>
  </si>
  <si>
    <t>ביטוח</t>
  </si>
  <si>
    <t>הראל השקעות</t>
  </si>
  <si>
    <t>585018</t>
  </si>
  <si>
    <t>520033986</t>
  </si>
  <si>
    <t>חברה לישראל</t>
  </si>
  <si>
    <t>576017</t>
  </si>
  <si>
    <t>520028010</t>
  </si>
  <si>
    <t>טאואר</t>
  </si>
  <si>
    <t>1082379</t>
  </si>
  <si>
    <t>520041997</t>
  </si>
  <si>
    <t>מוליכים למחצה</t>
  </si>
  <si>
    <t>טבע</t>
  </si>
  <si>
    <t>629014</t>
  </si>
  <si>
    <t>520013954</t>
  </si>
  <si>
    <t>פארמה</t>
  </si>
  <si>
    <t>לאומי</t>
  </si>
  <si>
    <t>604611</t>
  </si>
  <si>
    <t>520018078</t>
  </si>
  <si>
    <t>מבנה*</t>
  </si>
  <si>
    <t>226019</t>
  </si>
  <si>
    <t>520024126</t>
  </si>
  <si>
    <t>מזרחי טפחות</t>
  </si>
  <si>
    <t>695437</t>
  </si>
  <si>
    <t>520000522</t>
  </si>
  <si>
    <t>מליסרון*</t>
  </si>
  <si>
    <t>323014</t>
  </si>
  <si>
    <t>520037789</t>
  </si>
  <si>
    <t>נובה*</t>
  </si>
  <si>
    <t>1084557</t>
  </si>
  <si>
    <t>511812463</t>
  </si>
  <si>
    <t>ניו מד אנרג יהש</t>
  </si>
  <si>
    <t>475020</t>
  </si>
  <si>
    <t>550013098</t>
  </si>
  <si>
    <t>נייס</t>
  </si>
  <si>
    <t>273011</t>
  </si>
  <si>
    <t>520036872</t>
  </si>
  <si>
    <t>עזריאלי קבוצה</t>
  </si>
  <si>
    <t>1119478</t>
  </si>
  <si>
    <t>510960719</t>
  </si>
  <si>
    <t>פועלים</t>
  </si>
  <si>
    <t>662577</t>
  </si>
  <si>
    <t>520000118</t>
  </si>
  <si>
    <t>שטראוס*</t>
  </si>
  <si>
    <t>746016</t>
  </si>
  <si>
    <t>520003781</t>
  </si>
  <si>
    <t>מזון</t>
  </si>
  <si>
    <t>שיכון ובינוי*</t>
  </si>
  <si>
    <t>1081942</t>
  </si>
  <si>
    <t>520036104</t>
  </si>
  <si>
    <t>שפיר הנדסה*</t>
  </si>
  <si>
    <t>1133875</t>
  </si>
  <si>
    <t>514892801</t>
  </si>
  <si>
    <t>מתכת ומוצרי בניה</t>
  </si>
  <si>
    <t>סה"כ תל אביב 90</t>
  </si>
  <si>
    <t>אאורה</t>
  </si>
  <si>
    <t>373019</t>
  </si>
  <si>
    <t>520038274</t>
  </si>
  <si>
    <t>אזורים*</t>
  </si>
  <si>
    <t>715011</t>
  </si>
  <si>
    <t>520025990</t>
  </si>
  <si>
    <t>איידיאיי ביטוח</t>
  </si>
  <si>
    <t>1129501</t>
  </si>
  <si>
    <t>513910703</t>
  </si>
  <si>
    <t>אינרום*</t>
  </si>
  <si>
    <t>1132356</t>
  </si>
  <si>
    <t>515001659</t>
  </si>
  <si>
    <t>אלטשולר שחם פנ</t>
  </si>
  <si>
    <t>1184936</t>
  </si>
  <si>
    <t>516508603</t>
  </si>
  <si>
    <t>אלקטרה נדלן</t>
  </si>
  <si>
    <t>1094044</t>
  </si>
  <si>
    <t>510607328</t>
  </si>
  <si>
    <t>נדל"ן מניב בחו"ל</t>
  </si>
  <si>
    <t>אלקטרה צריכה*</t>
  </si>
  <si>
    <t>5010129</t>
  </si>
  <si>
    <t>520039967</t>
  </si>
  <si>
    <t>רשתות שיווק</t>
  </si>
  <si>
    <t>אפריקה מגורים*</t>
  </si>
  <si>
    <t>1097948</t>
  </si>
  <si>
    <t>520034760</t>
  </si>
  <si>
    <t>אקויטל</t>
  </si>
  <si>
    <t>755017</t>
  </si>
  <si>
    <t>520030859</t>
  </si>
  <si>
    <t>אקרו</t>
  </si>
  <si>
    <t>1184902</t>
  </si>
  <si>
    <t>511996803</t>
  </si>
  <si>
    <t>ארגו פרופרטיז</t>
  </si>
  <si>
    <t>1175371</t>
  </si>
  <si>
    <t>70252750</t>
  </si>
  <si>
    <t>בזא*</t>
  </si>
  <si>
    <t>1198910</t>
  </si>
  <si>
    <t>513775163</t>
  </si>
  <si>
    <t>בזן</t>
  </si>
  <si>
    <t>2590248</t>
  </si>
  <si>
    <t>520036658</t>
  </si>
  <si>
    <t>ג'י סיטי*</t>
  </si>
  <si>
    <t>126011</t>
  </si>
  <si>
    <t>520033234</t>
  </si>
  <si>
    <t>ג'נריישן קפיטל*</t>
  </si>
  <si>
    <t>1156926</t>
  </si>
  <si>
    <t>515846558</t>
  </si>
  <si>
    <t>דוראל אנרגיה*</t>
  </si>
  <si>
    <t>1166768</t>
  </si>
  <si>
    <t>515364891</t>
  </si>
  <si>
    <t>דיפלומט אחזקות</t>
  </si>
  <si>
    <t>1173491</t>
  </si>
  <si>
    <t>510400740</t>
  </si>
  <si>
    <t>דלתא גליל</t>
  </si>
  <si>
    <t>627034</t>
  </si>
  <si>
    <t>520025602</t>
  </si>
  <si>
    <t>דמרי*</t>
  </si>
  <si>
    <t>1090315</t>
  </si>
  <si>
    <t>511399388</t>
  </si>
  <si>
    <t>דנאל*</t>
  </si>
  <si>
    <t>314013</t>
  </si>
  <si>
    <t>520037565</t>
  </si>
  <si>
    <t>דניה סיבוס</t>
  </si>
  <si>
    <t>1173137</t>
  </si>
  <si>
    <t>512569237</t>
  </si>
  <si>
    <t>הכשרת הישוב</t>
  </si>
  <si>
    <t>612010</t>
  </si>
  <si>
    <t>520020116</t>
  </si>
  <si>
    <t>וואן טכנולוגיות*</t>
  </si>
  <si>
    <t>161018</t>
  </si>
  <si>
    <t>520034695</t>
  </si>
  <si>
    <t>שירותי מידע</t>
  </si>
  <si>
    <t>ורידיס*</t>
  </si>
  <si>
    <t>1176387</t>
  </si>
  <si>
    <t>515935807</t>
  </si>
  <si>
    <t>חילן*</t>
  </si>
  <si>
    <t>1084698</t>
  </si>
  <si>
    <t>520039942</t>
  </si>
  <si>
    <t>יוחננוף*</t>
  </si>
  <si>
    <t>1161264</t>
  </si>
  <si>
    <t>511344186</t>
  </si>
  <si>
    <t>ישראכרט</t>
  </si>
  <si>
    <t>1157403</t>
  </si>
  <si>
    <t>510706153</t>
  </si>
  <si>
    <t>ישראל קנדה*</t>
  </si>
  <si>
    <t>434019</t>
  </si>
  <si>
    <t>520039298</t>
  </si>
  <si>
    <t>ישראמקו יהש*</t>
  </si>
  <si>
    <t>232017</t>
  </si>
  <si>
    <t>550010003</t>
  </si>
  <si>
    <t>ישרס</t>
  </si>
  <si>
    <t>613034</t>
  </si>
  <si>
    <t>520017807</t>
  </si>
  <si>
    <t>כלל עסקי ביטוח</t>
  </si>
  <si>
    <t>224014</t>
  </si>
  <si>
    <t>520036120</t>
  </si>
  <si>
    <t>מגדלי תיכון</t>
  </si>
  <si>
    <t>1131523</t>
  </si>
  <si>
    <t>512719485</t>
  </si>
  <si>
    <t>מגה אור*</t>
  </si>
  <si>
    <t>1104488</t>
  </si>
  <si>
    <t>513257873</t>
  </si>
  <si>
    <t>מטריקס*</t>
  </si>
  <si>
    <t>445015</t>
  </si>
  <si>
    <t>520039413</t>
  </si>
  <si>
    <t>מיטרוניקס*</t>
  </si>
  <si>
    <t>1091065</t>
  </si>
  <si>
    <t>511527202</t>
  </si>
  <si>
    <t>רובוטיקה ותלת מימד</t>
  </si>
  <si>
    <t>מימון ישיר*</t>
  </si>
  <si>
    <t>1168186</t>
  </si>
  <si>
    <t>513893123</t>
  </si>
  <si>
    <t>אשראי חוץ בנקאי</t>
  </si>
  <si>
    <t>מנורה מב החז</t>
  </si>
  <si>
    <t>566018</t>
  </si>
  <si>
    <t>520007469</t>
  </si>
  <si>
    <t>מניבים ריט*</t>
  </si>
  <si>
    <t>1140573</t>
  </si>
  <si>
    <t>515327120</t>
  </si>
  <si>
    <t>משק אנרגיה</t>
  </si>
  <si>
    <t>1166974</t>
  </si>
  <si>
    <t>516167343</t>
  </si>
  <si>
    <t>נאוויטס פטר יהש</t>
  </si>
  <si>
    <t>1141969</t>
  </si>
  <si>
    <t>550263107</t>
  </si>
  <si>
    <t>נאייקס</t>
  </si>
  <si>
    <t>1175116</t>
  </si>
  <si>
    <t>513639013</t>
  </si>
  <si>
    <t>נובולוג*</t>
  </si>
  <si>
    <t>1140151</t>
  </si>
  <si>
    <t>510475312</t>
  </si>
  <si>
    <t>נופר אנרג'י*</t>
  </si>
  <si>
    <t>1170877</t>
  </si>
  <si>
    <t>514599943</t>
  </si>
  <si>
    <t>נפטא*</t>
  </si>
  <si>
    <t>643015</t>
  </si>
  <si>
    <t>520020942</t>
  </si>
  <si>
    <t>סאמיט</t>
  </si>
  <si>
    <t>1081686</t>
  </si>
  <si>
    <t>520043720</t>
  </si>
  <si>
    <t>סלקום*</t>
  </si>
  <si>
    <t>1101534</t>
  </si>
  <si>
    <t>511930125</t>
  </si>
  <si>
    <t>סקופ*</t>
  </si>
  <si>
    <t>288019</t>
  </si>
  <si>
    <t>520037425</t>
  </si>
  <si>
    <t>ערד*</t>
  </si>
  <si>
    <t>731018</t>
  </si>
  <si>
    <t>520025198</t>
  </si>
  <si>
    <t>פוקס</t>
  </si>
  <si>
    <t>1087022</t>
  </si>
  <si>
    <t>512157603</t>
  </si>
  <si>
    <t>פז נפט*</t>
  </si>
  <si>
    <t>1100007</t>
  </si>
  <si>
    <t>510216054</t>
  </si>
  <si>
    <t>פיבי</t>
  </si>
  <si>
    <t>763011</t>
  </si>
  <si>
    <t>520029026</t>
  </si>
  <si>
    <t>פלסאון תעשיות*</t>
  </si>
  <si>
    <t>1081603</t>
  </si>
  <si>
    <t>520042912</t>
  </si>
  <si>
    <t>פרטנר*</t>
  </si>
  <si>
    <t>1083484</t>
  </si>
  <si>
    <t>520044314</t>
  </si>
  <si>
    <t>פריון נטוורק</t>
  </si>
  <si>
    <t>1095819</t>
  </si>
  <si>
    <t>512849498</t>
  </si>
  <si>
    <t>פרשקובסקי*</t>
  </si>
  <si>
    <t>1102128</t>
  </si>
  <si>
    <t>513817817</t>
  </si>
  <si>
    <t>פתאל החזקות*</t>
  </si>
  <si>
    <t>1143429</t>
  </si>
  <si>
    <t>512607888</t>
  </si>
  <si>
    <t>מלונאות ותיירות</t>
  </si>
  <si>
    <t>קמטק*</t>
  </si>
  <si>
    <t>1095264</t>
  </si>
  <si>
    <t>511235434</t>
  </si>
  <si>
    <t>קרסו נדלן*</t>
  </si>
  <si>
    <t>1187962</t>
  </si>
  <si>
    <t>510488190</t>
  </si>
  <si>
    <t>רבוע נדלן*</t>
  </si>
  <si>
    <t>1098565</t>
  </si>
  <si>
    <t>513765859</t>
  </si>
  <si>
    <t>ריט 1*</t>
  </si>
  <si>
    <t>1098920</t>
  </si>
  <si>
    <t>513821488</t>
  </si>
  <si>
    <t>ריטיילורס</t>
  </si>
  <si>
    <t>1175488</t>
  </si>
  <si>
    <t>514211457</t>
  </si>
  <si>
    <t>רמי לוי</t>
  </si>
  <si>
    <t>1104249</t>
  </si>
  <si>
    <t>513770669</t>
  </si>
  <si>
    <t>רציו יהש</t>
  </si>
  <si>
    <t>394015</t>
  </si>
  <si>
    <t>550012777</t>
  </si>
  <si>
    <t>שוב אנרגיה*</t>
  </si>
  <si>
    <t>1188242</t>
  </si>
  <si>
    <t>510459928</t>
  </si>
  <si>
    <t>שופרסל*</t>
  </si>
  <si>
    <t>777037</t>
  </si>
  <si>
    <t>520022732</t>
  </si>
  <si>
    <t>תדיראן גרופ*</t>
  </si>
  <si>
    <t>258012</t>
  </si>
  <si>
    <t>520036732</t>
  </si>
  <si>
    <t>תורפז*</t>
  </si>
  <si>
    <t>1175611</t>
  </si>
  <si>
    <t>514574524</t>
  </si>
  <si>
    <t>אבגול*</t>
  </si>
  <si>
    <t>1100957</t>
  </si>
  <si>
    <t>510119068</t>
  </si>
  <si>
    <t>עץ, נייר ודפוס</t>
  </si>
  <si>
    <t>אדגר*</t>
  </si>
  <si>
    <t>1820083</t>
  </si>
  <si>
    <t>520035171</t>
  </si>
  <si>
    <t>או.אר.טי*</t>
  </si>
  <si>
    <t>1086230</t>
  </si>
  <si>
    <t>513057588</t>
  </si>
  <si>
    <t>השקעות בהייטק</t>
  </si>
  <si>
    <t>אוברסיז*</t>
  </si>
  <si>
    <t>1139617</t>
  </si>
  <si>
    <t>510490071</t>
  </si>
  <si>
    <t>אוריין*</t>
  </si>
  <si>
    <t>1103506</t>
  </si>
  <si>
    <t>511068256</t>
  </si>
  <si>
    <t>אייקון גרופ</t>
  </si>
  <si>
    <t>1182484</t>
  </si>
  <si>
    <t>513955252</t>
  </si>
  <si>
    <t>אילקס מדיקל</t>
  </si>
  <si>
    <t>1080753</t>
  </si>
  <si>
    <t>520042219</t>
  </si>
  <si>
    <t>אלומיי</t>
  </si>
  <si>
    <t>1082635</t>
  </si>
  <si>
    <t>520039868</t>
  </si>
  <si>
    <t>אלספק*</t>
  </si>
  <si>
    <t>1090364</t>
  </si>
  <si>
    <t>511297541</t>
  </si>
  <si>
    <t>חשמל</t>
  </si>
  <si>
    <t>אלקטרה פאוור*</t>
  </si>
  <si>
    <t>1166917</t>
  </si>
  <si>
    <t>516077989</t>
  </si>
  <si>
    <t>אלקטריאון</t>
  </si>
  <si>
    <t>368019</t>
  </si>
  <si>
    <t>520038126</t>
  </si>
  <si>
    <t>אלרון</t>
  </si>
  <si>
    <t>749077</t>
  </si>
  <si>
    <t>520028036</t>
  </si>
  <si>
    <t>אמיליה פיתוח</t>
  </si>
  <si>
    <t>589010</t>
  </si>
  <si>
    <t>520014846</t>
  </si>
  <si>
    <t>אמנת*</t>
  </si>
  <si>
    <t>654012</t>
  </si>
  <si>
    <t>520040833</t>
  </si>
  <si>
    <t>אפקון החזקות*</t>
  </si>
  <si>
    <t>578013</t>
  </si>
  <si>
    <t>520033473</t>
  </si>
  <si>
    <t>אקוואריוס מנוע</t>
  </si>
  <si>
    <t>1170240</t>
  </si>
  <si>
    <t>515114429</t>
  </si>
  <si>
    <t>אלקטרוניקה ואופטיקה</t>
  </si>
  <si>
    <t>אקונרג'י</t>
  </si>
  <si>
    <t>1178334</t>
  </si>
  <si>
    <t>516339777</t>
  </si>
  <si>
    <t>אקופיה</t>
  </si>
  <si>
    <t>1169895</t>
  </si>
  <si>
    <t>514856772</t>
  </si>
  <si>
    <t>ארד*</t>
  </si>
  <si>
    <t>1091651</t>
  </si>
  <si>
    <t>510007800</t>
  </si>
  <si>
    <t>בית שמש*</t>
  </si>
  <si>
    <t>1081561</t>
  </si>
  <si>
    <t>520043480</t>
  </si>
  <si>
    <t>בכורי שדה*</t>
  </si>
  <si>
    <t>1172618</t>
  </si>
  <si>
    <t>512402538</t>
  </si>
  <si>
    <t>ג'י וואן*</t>
  </si>
  <si>
    <t>1156280</t>
  </si>
  <si>
    <t>510095987</t>
  </si>
  <si>
    <t>ג'נסל*</t>
  </si>
  <si>
    <t>1169689</t>
  </si>
  <si>
    <t>514579887</t>
  </si>
  <si>
    <t>גולן פלסטיק*</t>
  </si>
  <si>
    <t>1091933</t>
  </si>
  <si>
    <t>513029975</t>
  </si>
  <si>
    <t>גלאסבוקס*</t>
  </si>
  <si>
    <t>1176288</t>
  </si>
  <si>
    <t>514525260</t>
  </si>
  <si>
    <t>גניגר*</t>
  </si>
  <si>
    <t>1095892</t>
  </si>
  <si>
    <t>512416991</t>
  </si>
  <si>
    <t>הולמס פלייס*</t>
  </si>
  <si>
    <t>1142587</t>
  </si>
  <si>
    <t>512466723</t>
  </si>
  <si>
    <t>הום ביוגז*</t>
  </si>
  <si>
    <t>1172204</t>
  </si>
  <si>
    <t>514739325</t>
  </si>
  <si>
    <t>הייקון מערכות*</t>
  </si>
  <si>
    <t>1169945</t>
  </si>
  <si>
    <t>514347160</t>
  </si>
  <si>
    <t>המשביר 365</t>
  </si>
  <si>
    <t>1104959</t>
  </si>
  <si>
    <t>513389270</t>
  </si>
  <si>
    <t>זנלכל*</t>
  </si>
  <si>
    <t>130013</t>
  </si>
  <si>
    <t>520034208</t>
  </si>
  <si>
    <t>טופ גאם*</t>
  </si>
  <si>
    <t>1179142</t>
  </si>
  <si>
    <t>513561399</t>
  </si>
  <si>
    <t>פודטק</t>
  </si>
  <si>
    <t>טי.ג'י.איי</t>
  </si>
  <si>
    <t>1090141</t>
  </si>
  <si>
    <t>511870891</t>
  </si>
  <si>
    <t>טראלייט</t>
  </si>
  <si>
    <t>1180173</t>
  </si>
  <si>
    <t>516414679</t>
  </si>
  <si>
    <t>טרמינל איקס</t>
  </si>
  <si>
    <t>1178714</t>
  </si>
  <si>
    <t>515722536</t>
  </si>
  <si>
    <t>ישרוטל</t>
  </si>
  <si>
    <t>1080985</t>
  </si>
  <si>
    <t>520042482</t>
  </si>
  <si>
    <t>לודן*</t>
  </si>
  <si>
    <t>1081439</t>
  </si>
  <si>
    <t>520043381</t>
  </si>
  <si>
    <t>לוינשטין הנדסה*</t>
  </si>
  <si>
    <t>573014</t>
  </si>
  <si>
    <t>520033424</t>
  </si>
  <si>
    <t>מאסיבית*</t>
  </si>
  <si>
    <t>1172972</t>
  </si>
  <si>
    <t>514919810</t>
  </si>
  <si>
    <t>מהדרין</t>
  </si>
  <si>
    <t>686014</t>
  </si>
  <si>
    <t>520018482</t>
  </si>
  <si>
    <t>מנדלסוןתשת*</t>
  </si>
  <si>
    <t>1129444</t>
  </si>
  <si>
    <t>513660373</t>
  </si>
  <si>
    <t>מניות הפחתת שווי ניירות חסומים</t>
  </si>
  <si>
    <t>112239100</t>
  </si>
  <si>
    <t>ל.ר.</t>
  </si>
  <si>
    <t>מספנות ישראל*</t>
  </si>
  <si>
    <t>1168533</t>
  </si>
  <si>
    <t>516084753</t>
  </si>
  <si>
    <t>מקס סטוק</t>
  </si>
  <si>
    <t>1168558</t>
  </si>
  <si>
    <t>513618967</t>
  </si>
  <si>
    <t>נוסטרומו*</t>
  </si>
  <si>
    <t>1129451</t>
  </si>
  <si>
    <t>1522277</t>
  </si>
  <si>
    <t>סולגרין</t>
  </si>
  <si>
    <t>1102235</t>
  </si>
  <si>
    <t>512882747</t>
  </si>
  <si>
    <t>סיפיה וויז'ן*</t>
  </si>
  <si>
    <t>1181932</t>
  </si>
  <si>
    <t>513476010</t>
  </si>
  <si>
    <t>עלבד</t>
  </si>
  <si>
    <t>625012</t>
  </si>
  <si>
    <t>520040205</t>
  </si>
  <si>
    <t>פולירם*</t>
  </si>
  <si>
    <t>1170216</t>
  </si>
  <si>
    <t>515251593</t>
  </si>
  <si>
    <t>פינרג'י*</t>
  </si>
  <si>
    <t>1172360</t>
  </si>
  <si>
    <t>514354786</t>
  </si>
  <si>
    <t>פלאזה סנטר  ס</t>
  </si>
  <si>
    <t>1109917</t>
  </si>
  <si>
    <t>33248324</t>
  </si>
  <si>
    <t>פלסאנמור</t>
  </si>
  <si>
    <t>1176700</t>
  </si>
  <si>
    <t>515139129</t>
  </si>
  <si>
    <t>מכשור רפואי</t>
  </si>
  <si>
    <t>פלסטופיל</t>
  </si>
  <si>
    <t>1092840</t>
  </si>
  <si>
    <t>513681247</t>
  </si>
  <si>
    <t>פלרם*</t>
  </si>
  <si>
    <t>644013</t>
  </si>
  <si>
    <t>520039843</t>
  </si>
  <si>
    <t>פנינסולה*</t>
  </si>
  <si>
    <t>333013</t>
  </si>
  <si>
    <t>520033713</t>
  </si>
  <si>
    <t>קבוצת אקרשטיין</t>
  </si>
  <si>
    <t>1176205</t>
  </si>
  <si>
    <t>512714494</t>
  </si>
  <si>
    <t>קיסטון ריט*</t>
  </si>
  <si>
    <t>1175934</t>
  </si>
  <si>
    <t>515983476</t>
  </si>
  <si>
    <t>קליל*</t>
  </si>
  <si>
    <t>797035</t>
  </si>
  <si>
    <t>520032442</t>
  </si>
  <si>
    <t>קמהדע</t>
  </si>
  <si>
    <t>1094119</t>
  </si>
  <si>
    <t>511524605</t>
  </si>
  <si>
    <t>ביוטכנולוגיה</t>
  </si>
  <si>
    <t>קרדן אן.וי ש*</t>
  </si>
  <si>
    <t>1087949</t>
  </si>
  <si>
    <t>NV1239114</t>
  </si>
  <si>
    <t>קרדן נדלן</t>
  </si>
  <si>
    <t>1118447</t>
  </si>
  <si>
    <t>520041005</t>
  </si>
  <si>
    <t>קרור*</t>
  </si>
  <si>
    <t>621011</t>
  </si>
  <si>
    <t>520001546</t>
  </si>
  <si>
    <t>רבל*</t>
  </si>
  <si>
    <t>1103878</t>
  </si>
  <si>
    <t>513506329</t>
  </si>
  <si>
    <t>ריט אזורים ליוי*</t>
  </si>
  <si>
    <t>1162775</t>
  </si>
  <si>
    <t>516117181</t>
  </si>
  <si>
    <t>רייזור</t>
  </si>
  <si>
    <t>1172527</t>
  </si>
  <si>
    <t>515369296</t>
  </si>
  <si>
    <t>רימון*</t>
  </si>
  <si>
    <t>1178722</t>
  </si>
  <si>
    <t>512467994</t>
  </si>
  <si>
    <t>רימוני*</t>
  </si>
  <si>
    <t>1080456</t>
  </si>
  <si>
    <t>520041823</t>
  </si>
  <si>
    <t>רם און*</t>
  </si>
  <si>
    <t>1090943</t>
  </si>
  <si>
    <t>512776964</t>
  </si>
  <si>
    <t>תומר אנרגיה*</t>
  </si>
  <si>
    <t>1129493</t>
  </si>
  <si>
    <t>514837111</t>
  </si>
  <si>
    <t>ARBE ROBOTICS</t>
  </si>
  <si>
    <t>IL0011796625</t>
  </si>
  <si>
    <t>NASDAQ</t>
  </si>
  <si>
    <t>515333128</t>
  </si>
  <si>
    <t>Technology Hardware &amp; Equipment</t>
  </si>
  <si>
    <t>BRENMILLER ENERGY LTD*</t>
  </si>
  <si>
    <t>IL0011415309</t>
  </si>
  <si>
    <t>514720374</t>
  </si>
  <si>
    <t>CAMTEK*</t>
  </si>
  <si>
    <t>IL0010952641</t>
  </si>
  <si>
    <t>CHECK POINT SOFTWARE TECH</t>
  </si>
  <si>
    <t>IL0010824113</t>
  </si>
  <si>
    <t>520042821</t>
  </si>
  <si>
    <t>Software &amp; Services</t>
  </si>
  <si>
    <t>CYBERARK SOFTWARE</t>
  </si>
  <si>
    <t>IL0011334468</t>
  </si>
  <si>
    <t>512291642</t>
  </si>
  <si>
    <t>ELBIT SYSTEMS LTD</t>
  </si>
  <si>
    <t>IL0010811243</t>
  </si>
  <si>
    <t>ENERGEAN OIL &amp; GAS</t>
  </si>
  <si>
    <t>GB00BG12Y042</t>
  </si>
  <si>
    <t>ENLIGHT*</t>
  </si>
  <si>
    <t>IL0007200111</t>
  </si>
  <si>
    <t>FIVERR INTERNATIONAL LTD</t>
  </si>
  <si>
    <t>IL0011582033</t>
  </si>
  <si>
    <t>NYSE</t>
  </si>
  <si>
    <t>514440874</t>
  </si>
  <si>
    <t>Commercial &amp; Professional Services</t>
  </si>
  <si>
    <t>GLOBAL E ONLINE LTD</t>
  </si>
  <si>
    <t>IL0011741688</t>
  </si>
  <si>
    <t>514889534</t>
  </si>
  <si>
    <t>Retailing</t>
  </si>
  <si>
    <t>INMODE LTD</t>
  </si>
  <si>
    <t>IL0011595993</t>
  </si>
  <si>
    <t>514073618</t>
  </si>
  <si>
    <t>Health Care Equipment &amp; Services</t>
  </si>
  <si>
    <t>INNOVIZ TECHNOLOGIES LTD</t>
  </si>
  <si>
    <t>IL0011745804</t>
  </si>
  <si>
    <t>515382422</t>
  </si>
  <si>
    <t>JFROG</t>
  </si>
  <si>
    <t>IL0011684185</t>
  </si>
  <si>
    <t>514130491</t>
  </si>
  <si>
    <t>KORNIT DIGITAL LTD</t>
  </si>
  <si>
    <t>IL0011216723</t>
  </si>
  <si>
    <t>513195420</t>
  </si>
  <si>
    <t>Capital Goods</t>
  </si>
  <si>
    <t>MOBILEYE NV</t>
  </si>
  <si>
    <t>US60741F1049</t>
  </si>
  <si>
    <t>560030876</t>
  </si>
  <si>
    <t>Automobiles &amp; Components</t>
  </si>
  <si>
    <t>MONDAY.COM LTD</t>
  </si>
  <si>
    <t>IL0011762130</t>
  </si>
  <si>
    <t>514025428</t>
  </si>
  <si>
    <t>NICE</t>
  </si>
  <si>
    <t>US6536561086</t>
  </si>
  <si>
    <t>NOVA MEASURING INSTRUMENTS*</t>
  </si>
  <si>
    <t>IL0010845571</t>
  </si>
  <si>
    <t>ORMAT TECHNOLOGIES INC*</t>
  </si>
  <si>
    <t>US6866881021</t>
  </si>
  <si>
    <t>PERION NETWORK LTD</t>
  </si>
  <si>
    <t>IL0010958192</t>
  </si>
  <si>
    <t>RISKIFIED</t>
  </si>
  <si>
    <t>IL0011786493</t>
  </si>
  <si>
    <t>514844117</t>
  </si>
  <si>
    <t>SIMILARWEB LTD</t>
  </si>
  <si>
    <t>IL0011751653</t>
  </si>
  <si>
    <t>514244714</t>
  </si>
  <si>
    <t>SOL GEL TECHNOLOGIES LTD</t>
  </si>
  <si>
    <t>IL0011417206</t>
  </si>
  <si>
    <t>512544693</t>
  </si>
  <si>
    <t>Pharmaceuticals &amp; Biotechnology</t>
  </si>
  <si>
    <t>SOLAREDGE TECHNOLOGIES</t>
  </si>
  <si>
    <t>US83417M1045</t>
  </si>
  <si>
    <t>513865329</t>
  </si>
  <si>
    <t>Semiconductors &amp; Semiconductor Equipment</t>
  </si>
  <si>
    <t>SPLITIT PAYMENTS</t>
  </si>
  <si>
    <t>IL0011570806</t>
  </si>
  <si>
    <t>514193291</t>
  </si>
  <si>
    <t>STRATASYS</t>
  </si>
  <si>
    <t>IL0011267213</t>
  </si>
  <si>
    <t>512607698</t>
  </si>
  <si>
    <t>TEVA PHARMACEUTICAL SP ADR</t>
  </si>
  <si>
    <t>US8816242098</t>
  </si>
  <si>
    <t>TOWER SEMICONDUCTOR LTD</t>
  </si>
  <si>
    <t>IL0010823792</t>
  </si>
  <si>
    <t>UROGEN PHARMA</t>
  </si>
  <si>
    <t>IL0011407140</t>
  </si>
  <si>
    <t>513537621</t>
  </si>
  <si>
    <t>VERINT SYSTEMS</t>
  </si>
  <si>
    <t>US92343X1000</t>
  </si>
  <si>
    <t>WIX.COM LTD</t>
  </si>
  <si>
    <t>IL0011301780</t>
  </si>
  <si>
    <t>513881177</t>
  </si>
  <si>
    <t>ZIM Integrated Shipping Services</t>
  </si>
  <si>
    <t>IL0065100930</t>
  </si>
  <si>
    <t>520015041</t>
  </si>
  <si>
    <t>Transportation</t>
  </si>
  <si>
    <t>ADOBE INC</t>
  </si>
  <si>
    <t>US00724F1012</t>
  </si>
  <si>
    <t>AGCO CORP</t>
  </si>
  <si>
    <t>US0010841023</t>
  </si>
  <si>
    <t>AIRBUS</t>
  </si>
  <si>
    <t>NL0000235190</t>
  </si>
  <si>
    <t>ALPHABET INC CL C</t>
  </si>
  <si>
    <t>US02079K1079</t>
  </si>
  <si>
    <t>Media</t>
  </si>
  <si>
    <t>AMAZON.COM INC</t>
  </si>
  <si>
    <t>US0231351067</t>
  </si>
  <si>
    <t>APPLIED MATERIALS INC</t>
  </si>
  <si>
    <t>US0382221051</t>
  </si>
  <si>
    <t>AROUNDTOWN</t>
  </si>
  <si>
    <t>LU1673108939</t>
  </si>
  <si>
    <t>Real Estate</t>
  </si>
  <si>
    <t>ASML HOLDING NV</t>
  </si>
  <si>
    <t>NL0010273215</t>
  </si>
  <si>
    <t>BANK OF AMERICA CORP</t>
  </si>
  <si>
    <t>US0605051046</t>
  </si>
  <si>
    <t>Banks</t>
  </si>
  <si>
    <t>Berkshire Hathaway INC CL A</t>
  </si>
  <si>
    <t>US0846701086</t>
  </si>
  <si>
    <t>Diversified Financials</t>
  </si>
  <si>
    <t>BLACKROCK</t>
  </si>
  <si>
    <t>US09247X1019</t>
  </si>
  <si>
    <t>BOEING</t>
  </si>
  <si>
    <t>US0970231058</t>
  </si>
  <si>
    <t>BROADCOM LTD</t>
  </si>
  <si>
    <t>US11135F1012</t>
  </si>
  <si>
    <t>BYTE ACQUISITION</t>
  </si>
  <si>
    <t>KYG1R25Q1059</t>
  </si>
  <si>
    <t>CIE FINAN RICHEMONT</t>
  </si>
  <si>
    <t>CH0210483332</t>
  </si>
  <si>
    <t>Consumer Durables &amp; Apparel</t>
  </si>
  <si>
    <t>פרנק שווצרי</t>
  </si>
  <si>
    <t>COSTCO WHOLESALE</t>
  </si>
  <si>
    <t>US22160K1051</t>
  </si>
  <si>
    <t>Food &amp; Staples Retailing</t>
  </si>
  <si>
    <t>CROWDSTRIKE HOLDINGS INC  A</t>
  </si>
  <si>
    <t>US22788C1053</t>
  </si>
  <si>
    <t>D.R. HORTON INC</t>
  </si>
  <si>
    <t>US23331A1097</t>
  </si>
  <si>
    <t>DATADOG INC  CLASS A</t>
  </si>
  <si>
    <t>US23804L1035</t>
  </si>
  <si>
    <t>DYNATRACE INC</t>
  </si>
  <si>
    <t>US2681501092</t>
  </si>
  <si>
    <t>EIFFAGE</t>
  </si>
  <si>
    <t>FR0000130452</t>
  </si>
  <si>
    <t>FORTINET</t>
  </si>
  <si>
    <t>US34959E1091</t>
  </si>
  <si>
    <t>GOLDMAN SACHS GROUP INC</t>
  </si>
  <si>
    <t>US38141G1040</t>
  </si>
  <si>
    <t>JPMORGAN CHASE</t>
  </si>
  <si>
    <t>US46625H1005</t>
  </si>
  <si>
    <t>LENNAR CORP A</t>
  </si>
  <si>
    <t>US5260571048</t>
  </si>
  <si>
    <t>LVMH MOET HENNESSY LOUIS VUI</t>
  </si>
  <si>
    <t>FR0000121014</t>
  </si>
  <si>
    <t>MASTERCARD INC CLASS A</t>
  </si>
  <si>
    <t>US57636Q1040</t>
  </si>
  <si>
    <t>META PLATFORMS</t>
  </si>
  <si>
    <t>US30303M1027</t>
  </si>
  <si>
    <t>MICROSOFT CORP</t>
  </si>
  <si>
    <t>US5949181045</t>
  </si>
  <si>
    <t>MORGAN STANLEY</t>
  </si>
  <si>
    <t>US6174464486</t>
  </si>
  <si>
    <t>NETAPP INC</t>
  </si>
  <si>
    <t>US64110D1046</t>
  </si>
  <si>
    <t>NETFLIX INC</t>
  </si>
  <si>
    <t>US64110L1061</t>
  </si>
  <si>
    <t>NVIDIA CORP</t>
  </si>
  <si>
    <t>US67066G1040</t>
  </si>
  <si>
    <t>PALO ALTO NETWORKS</t>
  </si>
  <si>
    <t>US6974351057</t>
  </si>
  <si>
    <t>PAYONEER GLOBAL INC</t>
  </si>
  <si>
    <t>US70451X1046</t>
  </si>
  <si>
    <t>PFIZER INC</t>
  </si>
  <si>
    <t>US7170811035</t>
  </si>
  <si>
    <t>PURE STORAGE INC  CLASS A</t>
  </si>
  <si>
    <t>US74624M1027</t>
  </si>
  <si>
    <t>SAMSUNG ELECTR GDR REG</t>
  </si>
  <si>
    <t>US7960508882</t>
  </si>
  <si>
    <t>SENTINELONE INC  CLASS A</t>
  </si>
  <si>
    <t>US81730H1095</t>
  </si>
  <si>
    <t>Taboola</t>
  </si>
  <si>
    <t>IL0011754137</t>
  </si>
  <si>
    <t>TAIWAN SEMICONDUCTOR</t>
  </si>
  <si>
    <t>US8740391003</t>
  </si>
  <si>
    <t>TALKSPACE INC US</t>
  </si>
  <si>
    <t>US87427V1035</t>
  </si>
  <si>
    <t>TESLA INC</t>
  </si>
  <si>
    <t>US88160R1014</t>
  </si>
  <si>
    <t>VINCI SA</t>
  </si>
  <si>
    <t>FR0000125486</t>
  </si>
  <si>
    <t>VISA</t>
  </si>
  <si>
    <t>US92826C8394</t>
  </si>
  <si>
    <t>הראל סל תא 125</t>
  </si>
  <si>
    <t>1148899</t>
  </si>
  <si>
    <t>511776783</t>
  </si>
  <si>
    <t>מניות</t>
  </si>
  <si>
    <t>הראל סל תא 90</t>
  </si>
  <si>
    <t>1148931</t>
  </si>
  <si>
    <t>הראל סל תא בנקים</t>
  </si>
  <si>
    <t>1148949</t>
  </si>
  <si>
    <t>פסגות סל בנקים סדרה 1</t>
  </si>
  <si>
    <t>1148774</t>
  </si>
  <si>
    <t>513765339</t>
  </si>
  <si>
    <t>קסם סל תא 90</t>
  </si>
  <si>
    <t>1146331</t>
  </si>
  <si>
    <t>510938608</t>
  </si>
  <si>
    <t>קסם תא 35</t>
  </si>
  <si>
    <t>1146570</t>
  </si>
  <si>
    <t>קסם תא בנקים</t>
  </si>
  <si>
    <t>1146430</t>
  </si>
  <si>
    <t>קסם תא125</t>
  </si>
  <si>
    <t>1146356</t>
  </si>
  <si>
    <t>תכלית סל תא 90</t>
  </si>
  <si>
    <t>1143783</t>
  </si>
  <si>
    <t>513534974</t>
  </si>
  <si>
    <t>תכלית סל תא ביטוח</t>
  </si>
  <si>
    <t>1197698</t>
  </si>
  <si>
    <t>תכלית תא 125</t>
  </si>
  <si>
    <t>1143718</t>
  </si>
  <si>
    <t>תכלית תא 35</t>
  </si>
  <si>
    <t>1143700</t>
  </si>
  <si>
    <t>תכלית תא בנקים</t>
  </si>
  <si>
    <t>1143726</t>
  </si>
  <si>
    <t>AMUNDI INDEX MSCI EM UCITS</t>
  </si>
  <si>
    <t>LU1437017350</t>
  </si>
  <si>
    <t>AMUNDI MSCI EM MKT 2</t>
  </si>
  <si>
    <t>LU2573967036</t>
  </si>
  <si>
    <t>COMM SERV SELECT SECTOR SPDR</t>
  </si>
  <si>
    <t>US81369Y8527</t>
  </si>
  <si>
    <t>CONSUMER DISCRETIONARY SELT</t>
  </si>
  <si>
    <t>US81369Y4070</t>
  </si>
  <si>
    <t>CONSUMER STAPLES SPDR</t>
  </si>
  <si>
    <t>US81369Y3080</t>
  </si>
  <si>
    <t>ENERGY SELECT SECTOR SPDR</t>
  </si>
  <si>
    <t>US81369Y5069</t>
  </si>
  <si>
    <t>FINANCIAL SELECT SECTOR SPDR</t>
  </si>
  <si>
    <t>US81369Y6059</t>
  </si>
  <si>
    <t>HORIZONS S&amp;P/TSX 60 INDEX</t>
  </si>
  <si>
    <t>CA44056G1054</t>
  </si>
  <si>
    <t>HSBC MSCI EMERGING MARKETS</t>
  </si>
  <si>
    <t>IE00B5SSQT16</t>
  </si>
  <si>
    <t>INDUSTRIAL SELECT SECT SPDR</t>
  </si>
  <si>
    <t>US81369Y7040</t>
  </si>
  <si>
    <t>INVESCO MSCI EMERGING MKTS</t>
  </si>
  <si>
    <t>IE00B3DWVS88</t>
  </si>
  <si>
    <t>INVESCO S&amp;P500 ESG ACC</t>
  </si>
  <si>
    <t>IE00BKS7L097</t>
  </si>
  <si>
    <t>ISH MSCI USA ESG EHNCD USD D</t>
  </si>
  <si>
    <t>IE00BHZPJ890</t>
  </si>
  <si>
    <t>ISHARES CORE MSCI CH IND ETF</t>
  </si>
  <si>
    <t>HK2801040828</t>
  </si>
  <si>
    <t>HKSE</t>
  </si>
  <si>
    <t>ISHARES CORE MSCI EURPOE</t>
  </si>
  <si>
    <t>IE00B1YZSC51</t>
  </si>
  <si>
    <t>ISHARES MSCI BRAZIL UCITS DE</t>
  </si>
  <si>
    <t>DE000A0Q4R85</t>
  </si>
  <si>
    <t>ISHARES MSCI EM ESG ENHANCED UCITS ETF</t>
  </si>
  <si>
    <t>IE00BHZPJ122</t>
  </si>
  <si>
    <t>ISHARES MSCI EMERGING MARKET UCITS</t>
  </si>
  <si>
    <t>IE00B0M63177</t>
  </si>
  <si>
    <t>ISHARES MSCI EUROPE ESG EHNCD</t>
  </si>
  <si>
    <t>IE00BHZPJ783</t>
  </si>
  <si>
    <t>ISHARES S&amp;P HEALTH CARE</t>
  </si>
  <si>
    <t>IE00B43HR379</t>
  </si>
  <si>
    <t>ISHARES S&amp;P NA TECH SOFT IF</t>
  </si>
  <si>
    <t>US4642875151</t>
  </si>
  <si>
    <t>ISHARES S&amp;P500 SWAP UCITS</t>
  </si>
  <si>
    <t>IE00BMTX1Y45</t>
  </si>
  <si>
    <t>ISHARES US MEDICAL DEVICES A</t>
  </si>
  <si>
    <t>IE00BMX0DF60</t>
  </si>
  <si>
    <t>ISHR EUR600 IND GDS&amp;SERV (DE)</t>
  </si>
  <si>
    <t>DE000A0H08J9</t>
  </si>
  <si>
    <t>LYXOR CORE EURSTX 600 DR</t>
  </si>
  <si>
    <t>LU0908500753</t>
  </si>
  <si>
    <t>LYXOR STOXX BASIC RSRCES</t>
  </si>
  <si>
    <t>LU1834983550</t>
  </si>
  <si>
    <t>LYXOR STOXX EUROPE 600 BKS UCITS</t>
  </si>
  <si>
    <t>LU1834983477</t>
  </si>
  <si>
    <t>NOMURA ETF</t>
  </si>
  <si>
    <t>JP3027630007</t>
  </si>
  <si>
    <t>SOURCE S&amp;P 500 UCITS ETF</t>
  </si>
  <si>
    <t>IE00B3YCGJ38</t>
  </si>
  <si>
    <t>SPDR EMERGING MARKETS</t>
  </si>
  <si>
    <t>IE00B469F816</t>
  </si>
  <si>
    <t>SPDR EUROPE ENERGY</t>
  </si>
  <si>
    <t>IE00BKWQ0F09</t>
  </si>
  <si>
    <t>SPDR MSCI EUROPE CONSUMER ST</t>
  </si>
  <si>
    <t>IE00BKWQ0D84</t>
  </si>
  <si>
    <t>SPDR MSCI Europe Health CareSM UCITS</t>
  </si>
  <si>
    <t>IE00BKWQ0H23</t>
  </si>
  <si>
    <t>SPDR S&amp;P BIOTECH ETF</t>
  </si>
  <si>
    <t>US78464A8707</t>
  </si>
  <si>
    <t>SPDR S&amp;P US ENERGY SELECT</t>
  </si>
  <si>
    <t>IE00BWBXM492</t>
  </si>
  <si>
    <t>TECHNOLOGY SELECT SECT SPDR</t>
  </si>
  <si>
    <t>US81369Y8030</t>
  </si>
  <si>
    <t>VANECK SEMICONDUCTOR ETF</t>
  </si>
  <si>
    <t>US92189F6768</t>
  </si>
  <si>
    <t>VANGUARD AUST SHARES IDX ETF</t>
  </si>
  <si>
    <t>AU000000VAS1</t>
  </si>
  <si>
    <t>AWI ASH WO INDIA OPP FD DUSD*</t>
  </si>
  <si>
    <t>IE00BH3N4915</t>
  </si>
  <si>
    <t>NR</t>
  </si>
  <si>
    <t>GS INDIA EQ IUSDA</t>
  </si>
  <si>
    <t>LU0333811072</t>
  </si>
  <si>
    <t>VANGUARD IS EM.MKTS STK.IDX</t>
  </si>
  <si>
    <t>IE00BFPM9H50</t>
  </si>
  <si>
    <t>כתבי אופציה בישראל</t>
  </si>
  <si>
    <t>מניבים ריט אפ 4*</t>
  </si>
  <si>
    <t>1199322</t>
  </si>
  <si>
    <t>סיפיה אופציה 1*</t>
  </si>
  <si>
    <t>1182005</t>
  </si>
  <si>
    <t>כתבי אופציה בחו"ל</t>
  </si>
  <si>
    <t>BYTE ACQUISITION CORP</t>
  </si>
  <si>
    <t>KYG1R25Q1133</t>
  </si>
  <si>
    <t>INNOVID EQY WARRANT</t>
  </si>
  <si>
    <t>US4576791168</t>
  </si>
  <si>
    <t>BC 3460 NOV 2023</t>
  </si>
  <si>
    <t>84573880</t>
  </si>
  <si>
    <t>BP 3460 NOV 2023</t>
  </si>
  <si>
    <t>84574946</t>
  </si>
  <si>
    <t>BZC 420.00 NOV 2023</t>
  </si>
  <si>
    <t>84590926</t>
  </si>
  <si>
    <t>BZP 420.00 NOV 2023</t>
  </si>
  <si>
    <t>84591189</t>
  </si>
  <si>
    <t>KWEB US 11/17/23 C33</t>
  </si>
  <si>
    <t>SPXW 12/29/23 P4000</t>
  </si>
  <si>
    <t>SPXW 12/29/23 P4400</t>
  </si>
  <si>
    <t>MSCI EMGMKT DEC23</t>
  </si>
  <si>
    <t>MESZ3</t>
  </si>
  <si>
    <t>NASDAQ 100 DEC23</t>
  </si>
  <si>
    <t>NQZ3</t>
  </si>
  <si>
    <t>S&amp;P500 EMINI FUT DEC23</t>
  </si>
  <si>
    <t>ESZ3</t>
  </si>
  <si>
    <t>TOPIX FUTR DEC23</t>
  </si>
  <si>
    <t>TPZ3</t>
  </si>
  <si>
    <t>מבטיח תשואה 01.02.2028</t>
  </si>
  <si>
    <t>RF</t>
  </si>
  <si>
    <t>מבטיח תשואה 01.03.2028</t>
  </si>
  <si>
    <t>מבטיח תשואה 01.05.2028</t>
  </si>
  <si>
    <t>מבטיח תשואה 01.06.2028</t>
  </si>
  <si>
    <t>מבטיח תשואה 01.07.2028</t>
  </si>
  <si>
    <t>מבטיח תשואה 01.08.2028</t>
  </si>
  <si>
    <t>מבטיח תשואה 01.09.2028</t>
  </si>
  <si>
    <t>ערד   4.8%   סדרה  8751  2024</t>
  </si>
  <si>
    <t>8287518</t>
  </si>
  <si>
    <t>ערד   4.8%   סדרה  8752   2024</t>
  </si>
  <si>
    <t>8287526</t>
  </si>
  <si>
    <t>ערד   8754    4%</t>
  </si>
  <si>
    <t>98287542</t>
  </si>
  <si>
    <t>ערד 2024 סדרה 8761</t>
  </si>
  <si>
    <t>8287617</t>
  </si>
  <si>
    <t>ערד 2025 סדרה 8765</t>
  </si>
  <si>
    <t>8287658</t>
  </si>
  <si>
    <t>ערד 2025 סדרה 8769</t>
  </si>
  <si>
    <t>8287690</t>
  </si>
  <si>
    <t>ערד 2025 סדרה 8771</t>
  </si>
  <si>
    <t>8287716</t>
  </si>
  <si>
    <t>ערד 8786_1/2027</t>
  </si>
  <si>
    <t>71116487</t>
  </si>
  <si>
    <t>ערד 8790 2027 4.8%</t>
  </si>
  <si>
    <t>ערד 8792</t>
  </si>
  <si>
    <t>8287928</t>
  </si>
  <si>
    <t>ערד 8793</t>
  </si>
  <si>
    <t>87930</t>
  </si>
  <si>
    <t>ערד 8794</t>
  </si>
  <si>
    <t>71120232</t>
  </si>
  <si>
    <t>ערד 8795</t>
  </si>
  <si>
    <t>71120356</t>
  </si>
  <si>
    <t>ערד 8796</t>
  </si>
  <si>
    <t>98796000</t>
  </si>
  <si>
    <t>ערד 8797</t>
  </si>
  <si>
    <t>98797000</t>
  </si>
  <si>
    <t>ערד 8798</t>
  </si>
  <si>
    <t>98798000</t>
  </si>
  <si>
    <t>ערד 8799</t>
  </si>
  <si>
    <t>98799000</t>
  </si>
  <si>
    <t>ערד 8800</t>
  </si>
  <si>
    <t>98800000</t>
  </si>
  <si>
    <t>ערד 8801</t>
  </si>
  <si>
    <t>71120935</t>
  </si>
  <si>
    <t>ערד 8802</t>
  </si>
  <si>
    <t>ערד 8803</t>
  </si>
  <si>
    <t>71121057</t>
  </si>
  <si>
    <t>ערד 8805</t>
  </si>
  <si>
    <t>ערד 8806</t>
  </si>
  <si>
    <t>88061</t>
  </si>
  <si>
    <t>ערד 8807</t>
  </si>
  <si>
    <t>3236000</t>
  </si>
  <si>
    <t>ערד 8808</t>
  </si>
  <si>
    <t>3275000</t>
  </si>
  <si>
    <t>ערד 8809</t>
  </si>
  <si>
    <t>3322000</t>
  </si>
  <si>
    <t>ערד 8811</t>
  </si>
  <si>
    <t>98811000</t>
  </si>
  <si>
    <t>ערד 8812</t>
  </si>
  <si>
    <t>98812000</t>
  </si>
  <si>
    <t>ערד 8813</t>
  </si>
  <si>
    <t>98813000</t>
  </si>
  <si>
    <t>ערד 8814</t>
  </si>
  <si>
    <t>98814000</t>
  </si>
  <si>
    <t>ערד 8815</t>
  </si>
  <si>
    <t>98815000</t>
  </si>
  <si>
    <t>ערד 8816</t>
  </si>
  <si>
    <t>98816000</t>
  </si>
  <si>
    <t>ערד 8817</t>
  </si>
  <si>
    <t>98817000</t>
  </si>
  <si>
    <t>ערד 8818</t>
  </si>
  <si>
    <t>98818000</t>
  </si>
  <si>
    <t>ערד 8819</t>
  </si>
  <si>
    <t>98819000</t>
  </si>
  <si>
    <t>ערד 8820</t>
  </si>
  <si>
    <t>98820000</t>
  </si>
  <si>
    <t>ערד 8821</t>
  </si>
  <si>
    <t>98821000</t>
  </si>
  <si>
    <t>ערד 8822</t>
  </si>
  <si>
    <t>9882200</t>
  </si>
  <si>
    <t>ערד 8823</t>
  </si>
  <si>
    <t>9882300</t>
  </si>
  <si>
    <t>ערד 8824</t>
  </si>
  <si>
    <t>9882500</t>
  </si>
  <si>
    <t>ערד 8825</t>
  </si>
  <si>
    <t>9882600</t>
  </si>
  <si>
    <t>ערד 8826</t>
  </si>
  <si>
    <t>9882700</t>
  </si>
  <si>
    <t>ערד 8827</t>
  </si>
  <si>
    <t>9882800</t>
  </si>
  <si>
    <t>ערד 8829</t>
  </si>
  <si>
    <t>9882900</t>
  </si>
  <si>
    <t>ערד 8832</t>
  </si>
  <si>
    <t>8831000</t>
  </si>
  <si>
    <t>ערד 8833</t>
  </si>
  <si>
    <t>8833000</t>
  </si>
  <si>
    <t>ערד 8834</t>
  </si>
  <si>
    <t>8834000</t>
  </si>
  <si>
    <t>ערד 8837</t>
  </si>
  <si>
    <t>8837000</t>
  </si>
  <si>
    <t>ערד 8838</t>
  </si>
  <si>
    <t>8838000</t>
  </si>
  <si>
    <t>ערד 8839</t>
  </si>
  <si>
    <t>8839000</t>
  </si>
  <si>
    <t>ערד 8840</t>
  </si>
  <si>
    <t>8840000</t>
  </si>
  <si>
    <t>ערד 8841</t>
  </si>
  <si>
    <t>8841000</t>
  </si>
  <si>
    <t>ערד 8842</t>
  </si>
  <si>
    <t>8842000</t>
  </si>
  <si>
    <t>ערד 8843</t>
  </si>
  <si>
    <t>8843000</t>
  </si>
  <si>
    <t>ערד 8844</t>
  </si>
  <si>
    <t>8844000</t>
  </si>
  <si>
    <t>ערד 8845</t>
  </si>
  <si>
    <t>8845000</t>
  </si>
  <si>
    <t>ערד 8846</t>
  </si>
  <si>
    <t>8846000</t>
  </si>
  <si>
    <t>ערד 8847</t>
  </si>
  <si>
    <t>8847000</t>
  </si>
  <si>
    <t>ערד 8848</t>
  </si>
  <si>
    <t>8848000</t>
  </si>
  <si>
    <t>ערד 8849</t>
  </si>
  <si>
    <t>8849000</t>
  </si>
  <si>
    <t>ערד 8850</t>
  </si>
  <si>
    <t>8850000</t>
  </si>
  <si>
    <t>ערד 8851</t>
  </si>
  <si>
    <t>8851000</t>
  </si>
  <si>
    <t>ערד 8852</t>
  </si>
  <si>
    <t>8852000</t>
  </si>
  <si>
    <t>ערד 8853</t>
  </si>
  <si>
    <t>8853000</t>
  </si>
  <si>
    <t>ערד 8854</t>
  </si>
  <si>
    <t>8854000</t>
  </si>
  <si>
    <t>ערד 8855</t>
  </si>
  <si>
    <t>88550000</t>
  </si>
  <si>
    <t>ערד 8856</t>
  </si>
  <si>
    <t>88560000</t>
  </si>
  <si>
    <t>ערד 8857</t>
  </si>
  <si>
    <t>88570000</t>
  </si>
  <si>
    <t>ערד 8858</t>
  </si>
  <si>
    <t>88580000</t>
  </si>
  <si>
    <t>ערד 8859</t>
  </si>
  <si>
    <t>88590000</t>
  </si>
  <si>
    <t>ערד 8860</t>
  </si>
  <si>
    <t>88600000</t>
  </si>
  <si>
    <t>ערד 8862</t>
  </si>
  <si>
    <t>88620000</t>
  </si>
  <si>
    <t>ערד 8863</t>
  </si>
  <si>
    <t>88630000</t>
  </si>
  <si>
    <t>ערד 8864</t>
  </si>
  <si>
    <t>88640000</t>
  </si>
  <si>
    <t>ערד 8865</t>
  </si>
  <si>
    <t>88650000</t>
  </si>
  <si>
    <t>ערד 8866</t>
  </si>
  <si>
    <t>88660000</t>
  </si>
  <si>
    <t>ערד 8867</t>
  </si>
  <si>
    <t>88670000</t>
  </si>
  <si>
    <t>ערד 8868</t>
  </si>
  <si>
    <t>88680000</t>
  </si>
  <si>
    <t>ערד 8869</t>
  </si>
  <si>
    <t>88690000</t>
  </si>
  <si>
    <t>ערד 8871</t>
  </si>
  <si>
    <t>88710000</t>
  </si>
  <si>
    <t>ערד 8872</t>
  </si>
  <si>
    <t>88720000</t>
  </si>
  <si>
    <t>ערד 8873</t>
  </si>
  <si>
    <t>88730000</t>
  </si>
  <si>
    <t>ערד 8874</t>
  </si>
  <si>
    <t>88740000</t>
  </si>
  <si>
    <t>ערד 8875</t>
  </si>
  <si>
    <t>88750000</t>
  </si>
  <si>
    <t>ערד 8876</t>
  </si>
  <si>
    <t>88760000</t>
  </si>
  <si>
    <t>ערד 8877</t>
  </si>
  <si>
    <t>88770000</t>
  </si>
  <si>
    <t>ערד 8878</t>
  </si>
  <si>
    <t>88780000</t>
  </si>
  <si>
    <t>ערד 8879</t>
  </si>
  <si>
    <t>88790000</t>
  </si>
  <si>
    <t>ערד 8880</t>
  </si>
  <si>
    <t>88800000</t>
  </si>
  <si>
    <t>ערד 8881</t>
  </si>
  <si>
    <t>88810000</t>
  </si>
  <si>
    <t>ערד 8882</t>
  </si>
  <si>
    <t>88820000</t>
  </si>
  <si>
    <t>ערד 8883</t>
  </si>
  <si>
    <t>88830000</t>
  </si>
  <si>
    <t>ערד 8884</t>
  </si>
  <si>
    <t>88840000</t>
  </si>
  <si>
    <t>ערד 8888</t>
  </si>
  <si>
    <t>88880000</t>
  </si>
  <si>
    <t>ערד 8889</t>
  </si>
  <si>
    <t>88890000</t>
  </si>
  <si>
    <t>ערד 8892</t>
  </si>
  <si>
    <t>88920000</t>
  </si>
  <si>
    <t>ערד 8893</t>
  </si>
  <si>
    <t>88930000</t>
  </si>
  <si>
    <t>ערד 8894</t>
  </si>
  <si>
    <t>88940000</t>
  </si>
  <si>
    <t>ערד 8895</t>
  </si>
  <si>
    <t>88950000</t>
  </si>
  <si>
    <t>ערד 8896</t>
  </si>
  <si>
    <t>88960000</t>
  </si>
  <si>
    <t>ערד 8897</t>
  </si>
  <si>
    <t>88970000</t>
  </si>
  <si>
    <t>ערד 8898</t>
  </si>
  <si>
    <t>88980000</t>
  </si>
  <si>
    <t>ערד 8899</t>
  </si>
  <si>
    <t>88990000</t>
  </si>
  <si>
    <t>ערד 8900</t>
  </si>
  <si>
    <t>89000000</t>
  </si>
  <si>
    <t>ערד 8901</t>
  </si>
  <si>
    <t>89010000</t>
  </si>
  <si>
    <t>ערד 8903</t>
  </si>
  <si>
    <t>89030000</t>
  </si>
  <si>
    <t>ערד 8904</t>
  </si>
  <si>
    <t>89040000</t>
  </si>
  <si>
    <t>ערד 8905</t>
  </si>
  <si>
    <t>89050000</t>
  </si>
  <si>
    <t>ערד 8908</t>
  </si>
  <si>
    <t>89080000</t>
  </si>
  <si>
    <t>ערד סדרה 2024  8758  4.8%</t>
  </si>
  <si>
    <t>8287583</t>
  </si>
  <si>
    <t>ערד סדרה 2024  8759  4.8%</t>
  </si>
  <si>
    <t>8287591</t>
  </si>
  <si>
    <t>ערד סדרה 2024  8760  4.8%</t>
  </si>
  <si>
    <t>8287609</t>
  </si>
  <si>
    <t>ערד סדרה 8753 2024 4.8%</t>
  </si>
  <si>
    <t>8287534</t>
  </si>
  <si>
    <t>ערד סדרה 8755 2024 4.8%</t>
  </si>
  <si>
    <t>8287559</t>
  </si>
  <si>
    <t>ערד סדרה 8756 2024 4.8%</t>
  </si>
  <si>
    <t>8287567</t>
  </si>
  <si>
    <t>ערד סדרה 8757 2024 4.8%</t>
  </si>
  <si>
    <t>8287575</t>
  </si>
  <si>
    <t>ערד סדרה 8762 %4.8 2025</t>
  </si>
  <si>
    <t>8287625</t>
  </si>
  <si>
    <t>ערד סדרה 8763 %4.8 2025</t>
  </si>
  <si>
    <t>8287633</t>
  </si>
  <si>
    <t>ערד סדרה 8764 %4.8 2025</t>
  </si>
  <si>
    <t>8287641</t>
  </si>
  <si>
    <t>ערד סדרה 8766 2025 4.8%</t>
  </si>
  <si>
    <t>8287666</t>
  </si>
  <si>
    <t>ערד סדרה 8768 2025 4.8%</t>
  </si>
  <si>
    <t>8287682</t>
  </si>
  <si>
    <t>ערד סדרה 8770   2025   4.8%</t>
  </si>
  <si>
    <t>8287708</t>
  </si>
  <si>
    <t>ערד סדרה 8772 4.8% 2025</t>
  </si>
  <si>
    <t>8287724</t>
  </si>
  <si>
    <t>ערד סדרה 8773 4.8% 2025</t>
  </si>
  <si>
    <t>8287732</t>
  </si>
  <si>
    <t>ערד סדרה 8774 2026 4.8%</t>
  </si>
  <si>
    <t>8287740</t>
  </si>
  <si>
    <t>ערד סדרה 8775 2026 4.8%</t>
  </si>
  <si>
    <t>8287757</t>
  </si>
  <si>
    <t>ערד סדרה 8776 2026 4.8%</t>
  </si>
  <si>
    <t>8287765</t>
  </si>
  <si>
    <t>ערד סדרה 8777 2026 4.8%</t>
  </si>
  <si>
    <t>8287773</t>
  </si>
  <si>
    <t>ערד סדרה 8778 2026 4.8%</t>
  </si>
  <si>
    <t>8287781</t>
  </si>
  <si>
    <t>ערד סדרה 8781 2026 4.8%</t>
  </si>
  <si>
    <t>8287815</t>
  </si>
  <si>
    <t>ערד סדרה 8784  4.8%  2026</t>
  </si>
  <si>
    <t>8287849</t>
  </si>
  <si>
    <t>ערד סדרה 8787 4.8% 2027</t>
  </si>
  <si>
    <t>8287872</t>
  </si>
  <si>
    <t>ערד סדרה 8788 4.8% 2027</t>
  </si>
  <si>
    <t>71116727</t>
  </si>
  <si>
    <t>ערד סדרה 8789 2027 4.8%</t>
  </si>
  <si>
    <t>87890</t>
  </si>
  <si>
    <t>ערד סדרה 8810 2029 4.8%</t>
  </si>
  <si>
    <t>71121438</t>
  </si>
  <si>
    <t>ערד8911</t>
  </si>
  <si>
    <t>89110000</t>
  </si>
  <si>
    <t>סה"כ קרנות השקעה</t>
  </si>
  <si>
    <t>סה"כ קרנות השקעה בישראל</t>
  </si>
  <si>
    <t>Noked Long L.P</t>
  </si>
  <si>
    <t>992880</t>
  </si>
  <si>
    <t>סה"כ קרנות השקעה בחו"ל</t>
  </si>
  <si>
    <t>קרנות גידור</t>
  </si>
  <si>
    <t>ION TECH FEEDER FUND</t>
  </si>
  <si>
    <t>KYG4939W1188</t>
  </si>
  <si>
    <t>LUCID ALTERNATIVE u 7/23</t>
  </si>
  <si>
    <t>LUCID ALTERNATIVE U 8/23</t>
  </si>
  <si>
    <t>סה"כ כתבי אופציה בישראל:</t>
  </si>
  <si>
    <t>ג'י סיטי בע"מ*</t>
  </si>
  <si>
    <t>נוסטרומו אופ*</t>
  </si>
  <si>
    <t>₪ / מט"ח</t>
  </si>
  <si>
    <t>C +USD/-ILS 3.74 11-02 (11)</t>
  </si>
  <si>
    <t>10003973</t>
  </si>
  <si>
    <t>P -USD/+ILS 3.5725 11-02 (11)</t>
  </si>
  <si>
    <t>10003974</t>
  </si>
  <si>
    <t>P -USD/+ILS 3.7 12-11 (11)</t>
  </si>
  <si>
    <t>10004069</t>
  </si>
  <si>
    <t>10004068</t>
  </si>
  <si>
    <t>P -USD/+ILS 3.7 12-11 (20)</t>
  </si>
  <si>
    <t>10004078</t>
  </si>
  <si>
    <t>10004088</t>
  </si>
  <si>
    <t>או פי סי אנרגיה</t>
  </si>
  <si>
    <t>10000668</t>
  </si>
  <si>
    <t>10000669</t>
  </si>
  <si>
    <t>10000632</t>
  </si>
  <si>
    <t>10000677</t>
  </si>
  <si>
    <t>10000676</t>
  </si>
  <si>
    <t>10000667</t>
  </si>
  <si>
    <t>10000757</t>
  </si>
  <si>
    <t>10000643</t>
  </si>
  <si>
    <t>10000721</t>
  </si>
  <si>
    <t>+ILS/-USD 3.31 11-10-23 (11) -437</t>
  </si>
  <si>
    <t>10003349</t>
  </si>
  <si>
    <t>10000665</t>
  </si>
  <si>
    <t>+ILS/-USD 3.31 11-10-23 (98) -438</t>
  </si>
  <si>
    <t>10003353</t>
  </si>
  <si>
    <t>+ILS/-USD 3.3115 11-10-23 (20) -435</t>
  </si>
  <si>
    <t>10003351</t>
  </si>
  <si>
    <t>+ILS/-USD 3.332 10-10-23 (11) -442</t>
  </si>
  <si>
    <t>10000663</t>
  </si>
  <si>
    <t>+ILS/-USD 3.3358 10-10-23 (10) -442</t>
  </si>
  <si>
    <t>10003345</t>
  </si>
  <si>
    <t>+ILS/-USD 3.336 10-10-23 (12) -444</t>
  </si>
  <si>
    <t>10003347</t>
  </si>
  <si>
    <t>+ILS/-USD 3.3392 12-10-23 (20) -438</t>
  </si>
  <si>
    <t>10003359</t>
  </si>
  <si>
    <t>+ILS/-USD 3.34 12-10-23 (10) -438</t>
  </si>
  <si>
    <t>10003355</t>
  </si>
  <si>
    <t>+ILS/-USD 3.3413 12-10-23 (11) -437</t>
  </si>
  <si>
    <t>10003357</t>
  </si>
  <si>
    <t>+ILS/-USD 3.3736 19-10-23 (94) -435</t>
  </si>
  <si>
    <t>10003396</t>
  </si>
  <si>
    <t>+ILS/-USD 3.3767 19-10-23 (11) -433</t>
  </si>
  <si>
    <t>10003394</t>
  </si>
  <si>
    <t>10000673</t>
  </si>
  <si>
    <t>+ILS/-USD 3.3915 18-10-23 (11) -455</t>
  </si>
  <si>
    <t>10000671</t>
  </si>
  <si>
    <t>10003389</t>
  </si>
  <si>
    <t>+ILS/-USD 3.393 18-10-23 (12) -456</t>
  </si>
  <si>
    <t>10003391</t>
  </si>
  <si>
    <t>+ILS/-USD 3.3933 18-10-23 (10) -457</t>
  </si>
  <si>
    <t>10003387</t>
  </si>
  <si>
    <t>+ILS/-USD 3.3945 23-10-23 (20) -455</t>
  </si>
  <si>
    <t>10003405</t>
  </si>
  <si>
    <t>+ILS/-USD 3.397 23-10-23 (10) -455</t>
  </si>
  <si>
    <t>10003401</t>
  </si>
  <si>
    <t>+ILS/-USD 3.4 23-10-23 (12) -457</t>
  </si>
  <si>
    <t>10003403</t>
  </si>
  <si>
    <t>+ILS/-USD 3.4253 25-10-23 (11) -447</t>
  </si>
  <si>
    <t>10003415</t>
  </si>
  <si>
    <t>10000675</t>
  </si>
  <si>
    <t>+ILS/-USD 3.4289 24-10-23 (11) -451</t>
  </si>
  <si>
    <t>10003413</t>
  </si>
  <si>
    <t>+ILS/-USD 3.43 16-10-23 (10) -463</t>
  </si>
  <si>
    <t>10003370</t>
  </si>
  <si>
    <t>+ILS/-USD 3.43 16-10-23 (12) -463</t>
  </si>
  <si>
    <t>10003374</t>
  </si>
  <si>
    <t>+ILS/-USD 3.432 17-10-23 (93) -460</t>
  </si>
  <si>
    <t>10003380</t>
  </si>
  <si>
    <t>+ILS/-USD 3.4335 16-10-23 (11) -465</t>
  </si>
  <si>
    <t>10003372</t>
  </si>
  <si>
    <t>+ILS/-USD 3.4336 16-10-23 (94) -464</t>
  </si>
  <si>
    <t>10003376</t>
  </si>
  <si>
    <t>+ILS/-USD 3.491 26-10-23 (10) -483</t>
  </si>
  <si>
    <t>10003478</t>
  </si>
  <si>
    <t>10000681</t>
  </si>
  <si>
    <t>+ILS/-USD 3.4916 26-10-23 (98) -484</t>
  </si>
  <si>
    <t>10003476</t>
  </si>
  <si>
    <t>+ILS/-USD 3.502 01-11-23 (12) -436</t>
  </si>
  <si>
    <t>10003490</t>
  </si>
  <si>
    <t>+ILS/-USD 3.5024 01-11-23 (11) -436</t>
  </si>
  <si>
    <t>10003488</t>
  </si>
  <si>
    <t>+ILS/-USD 3.5131 02-11-23 (20) -449</t>
  </si>
  <si>
    <t>10003494</t>
  </si>
  <si>
    <t>+ILS/-USD 3.5143 02-11-23 (11) -447</t>
  </si>
  <si>
    <t>10000683</t>
  </si>
  <si>
    <t>+ILS/-USD 3.517 16-11-23 (20) -393</t>
  </si>
  <si>
    <t>10003599</t>
  </si>
  <si>
    <t>10000711</t>
  </si>
  <si>
    <t>+ILS/-USD 3.52 16-11-23 (12) -390</t>
  </si>
  <si>
    <t>10003597</t>
  </si>
  <si>
    <t>+ILS/-USD 3.524 16-11-23 (93) -390</t>
  </si>
  <si>
    <t>10003601</t>
  </si>
  <si>
    <t>+ILS/-USD 3.526 21-11-23 (11) -390</t>
  </si>
  <si>
    <t>10003603</t>
  </si>
  <si>
    <t>10000713</t>
  </si>
  <si>
    <t>+ILS/-USD 3.5275 20-11-23 (10) -380</t>
  </si>
  <si>
    <t>10003593</t>
  </si>
  <si>
    <t>+ILS/-USD 3.528 21-11-23 (94) -390</t>
  </si>
  <si>
    <t>10003605</t>
  </si>
  <si>
    <t>+ILS/-USD 3.53 20-11-23 (12) -383</t>
  </si>
  <si>
    <t>10003595</t>
  </si>
  <si>
    <t>+ILS/-USD 3.537 30-11-23 (11) -260</t>
  </si>
  <si>
    <t>10003829</t>
  </si>
  <si>
    <t>+ILS/-USD 3.542 30-11-23 (12) -266</t>
  </si>
  <si>
    <t>10003831</t>
  </si>
  <si>
    <t>+ILS/-USD 3.547 30-11-23 (10) -264</t>
  </si>
  <si>
    <t>10000748</t>
  </si>
  <si>
    <t>+ILS/-USD 3.555 22-11-23 (11) -400</t>
  </si>
  <si>
    <t>10003615</t>
  </si>
  <si>
    <t>10000717</t>
  </si>
  <si>
    <t>+ILS/-USD 3.5568 22-11-23 (10) -397</t>
  </si>
  <si>
    <t>10000715</t>
  </si>
  <si>
    <t>10003611</t>
  </si>
  <si>
    <t>+ILS/-USD 3.558 16-10-23 (11) -178</t>
  </si>
  <si>
    <t>10000753</t>
  </si>
  <si>
    <t>+ILS/-USD 3.558 22-11-23 (94) -380</t>
  </si>
  <si>
    <t>10003613</t>
  </si>
  <si>
    <t>+ILS/-USD 3.56 16-10-23 (20) -179</t>
  </si>
  <si>
    <t>10000751</t>
  </si>
  <si>
    <t>+ILS/-USD 3.56 22-01-24 (11) -320</t>
  </si>
  <si>
    <t>10003961</t>
  </si>
  <si>
    <t>+ILS/-USD 3.5626 14-11-23 (11) -474</t>
  </si>
  <si>
    <t>10003556</t>
  </si>
  <si>
    <t>+ILS/-USD 3.564 22-01-24 (10) -320</t>
  </si>
  <si>
    <t>10003959</t>
  </si>
  <si>
    <t>+ILS/-USD 3.5656 14-11-23 (98) -474</t>
  </si>
  <si>
    <t>10003560</t>
  </si>
  <si>
    <t>+ILS/-USD 3.5657 14-11-23 (10) -473</t>
  </si>
  <si>
    <t>10003554</t>
  </si>
  <si>
    <t>+ILS/-USD 3.5662 08-11-23 (10) -438</t>
  </si>
  <si>
    <t>10003524</t>
  </si>
  <si>
    <t>+ILS/-USD 3.5672 08-11-23 (20) -438</t>
  </si>
  <si>
    <t>10003526</t>
  </si>
  <si>
    <t>+ILS/-USD 3.57 14-11-23 (12) -473</t>
  </si>
  <si>
    <t>10003558</t>
  </si>
  <si>
    <t>10000697</t>
  </si>
  <si>
    <t>+ILS/-USD 3.5717 06-11-23 (11) -483</t>
  </si>
  <si>
    <t>10000685</t>
  </si>
  <si>
    <t>10003498</t>
  </si>
  <si>
    <t>+ILS/-USD 3.572 14-12-23 (10) -460</t>
  </si>
  <si>
    <t>10003564</t>
  </si>
  <si>
    <t>+ILS/-USD 3.572 20-11-23 (11) -187</t>
  </si>
  <si>
    <t>10000781</t>
  </si>
  <si>
    <t>+ILS/-USD 3.582 17-10-23 (11) -174</t>
  </si>
  <si>
    <t>10000756</t>
  </si>
  <si>
    <t>+ILS/-USD 3.5882 14-12-23 (11) -458</t>
  </si>
  <si>
    <t>10003568</t>
  </si>
  <si>
    <t>10000703</t>
  </si>
  <si>
    <t>+ILS/-USD 3.595 26-10-23 (11) -420</t>
  </si>
  <si>
    <t>10000693</t>
  </si>
  <si>
    <t>+ILS/-USD 3.596 24-10-23 (12) -192</t>
  </si>
  <si>
    <t>10003844</t>
  </si>
  <si>
    <t>+ILS/-USD 3.602 09-11-23 (12) -440</t>
  </si>
  <si>
    <t>10003546</t>
  </si>
  <si>
    <t>+ILS/-USD 3.602 09-11-23 (20) -443</t>
  </si>
  <si>
    <t>10003544</t>
  </si>
  <si>
    <t>+ILS/-USD 3.603 09-11-23 (98) -440</t>
  </si>
  <si>
    <t>10003548</t>
  </si>
  <si>
    <t>+ILS/-USD 3.604 09-11-23 (11) -440</t>
  </si>
  <si>
    <t>10003542</t>
  </si>
  <si>
    <t>+ILS/-USD 3.6041 09-11-23 (10) -364</t>
  </si>
  <si>
    <t>10003632</t>
  </si>
  <si>
    <t>+ILS/-USD 3.6055 27-11-23 (94) -375</t>
  </si>
  <si>
    <t>10003645</t>
  </si>
  <si>
    <t>+ILS/-USD 3.6076 09-11-23 (12) -359</t>
  </si>
  <si>
    <t>10003636</t>
  </si>
  <si>
    <t>+ILS/-USD 3.608 27-11-23 (10) -374</t>
  </si>
  <si>
    <t>10003639</t>
  </si>
  <si>
    <t>+ILS/-USD 3.6085 27-11-23 (11) -375</t>
  </si>
  <si>
    <t>10003641</t>
  </si>
  <si>
    <t>10000720</t>
  </si>
  <si>
    <t>+ILS/-USD 3.6085 27-11-23 (93) -375</t>
  </si>
  <si>
    <t>10003643</t>
  </si>
  <si>
    <t>+ILS/-USD 3.6092 15-11-23 (11) -348</t>
  </si>
  <si>
    <t>10003646</t>
  </si>
  <si>
    <t>+ILS/-USD 3.611 13-12-23 (12) -440</t>
  </si>
  <si>
    <t>10003589</t>
  </si>
  <si>
    <t>+ILS/-USD 3.612 13-12-23 (20) -445</t>
  </si>
  <si>
    <t>10003591</t>
  </si>
  <si>
    <t>+ILS/-USD 3.6122 15-11-23 (11) -348</t>
  </si>
  <si>
    <t>10003648</t>
  </si>
  <si>
    <t>+ILS/-USD 3.6125 07-11-23 (12) -450</t>
  </si>
  <si>
    <t>10003519</t>
  </si>
  <si>
    <t>+ILS/-USD 3.612902 07-11-23 (93) -443</t>
  </si>
  <si>
    <t>10000691</t>
  </si>
  <si>
    <t>+ILS/-USD 3.613 07-11-23 (11) -450</t>
  </si>
  <si>
    <t>10003517</t>
  </si>
  <si>
    <t>+ILS/-USD 3.6146 07-11-23 (20) -444</t>
  </si>
  <si>
    <t>10003521</t>
  </si>
  <si>
    <t>10000689</t>
  </si>
  <si>
    <t>+ILS/-USD 3.6149 13-11-23 (11) -441</t>
  </si>
  <si>
    <t>10000695</t>
  </si>
  <si>
    <t>+ILS/-USD 3.615 28-11-23 (11) -368</t>
  </si>
  <si>
    <t>10003651</t>
  </si>
  <si>
    <t>+ILS/-USD 3.617 16-11-23 (10) -390</t>
  </si>
  <si>
    <t>10003587</t>
  </si>
  <si>
    <t>+ILS/-USD 3.617 29-11-23 (10) -370</t>
  </si>
  <si>
    <t>10003660</t>
  </si>
  <si>
    <t>+ILS/-USD 3.62 29-11-23 (12) -370</t>
  </si>
  <si>
    <t>10003656</t>
  </si>
  <si>
    <t>+ILS/-USD 3.62 29-11-23 (20) -371</t>
  </si>
  <si>
    <t>10003658</t>
  </si>
  <si>
    <t>+ILS/-USD 3.62 29-11-23 (98) -370</t>
  </si>
  <si>
    <t>10003662</t>
  </si>
  <si>
    <t>+ILS/-USD 3.625 07-11-23 (12) -463</t>
  </si>
  <si>
    <t>10003506</t>
  </si>
  <si>
    <t>+ILS/-USD 3.63 30-11-23 (11) -327</t>
  </si>
  <si>
    <t>10003706</t>
  </si>
  <si>
    <t>+ILS/-USD 3.63 30-11-23 (12) -328</t>
  </si>
  <si>
    <t>10003708</t>
  </si>
  <si>
    <t>+ILS/-USD 3.6317 30-11-23 (10) -327</t>
  </si>
  <si>
    <t>10003704</t>
  </si>
  <si>
    <t>+ILS/-USD 3.637 15-11-23 (12) -433</t>
  </si>
  <si>
    <t>10003579</t>
  </si>
  <si>
    <t>+ILS/-USD 3.649 07-12-23 (11) -269</t>
  </si>
  <si>
    <t>10003870</t>
  </si>
  <si>
    <t>+ILS/-USD 3.6527 25-01-24 (12) -333</t>
  </si>
  <si>
    <t>10003972</t>
  </si>
  <si>
    <t>+ILS/-USD 3.6654 23-01-24 (12) -346</t>
  </si>
  <si>
    <t>10000788</t>
  </si>
  <si>
    <t>+ILS/-USD 3.675 23-01-24 (11) -340</t>
  </si>
  <si>
    <t>10000786</t>
  </si>
  <si>
    <t>+ILS/-USD 3.6758 23-01-24 (10) -342</t>
  </si>
  <si>
    <t>10003965</t>
  </si>
  <si>
    <t>+ILS/-USD 3.6761 23-01-24 (11) -339</t>
  </si>
  <si>
    <t>10003966</t>
  </si>
  <si>
    <t>+ILS/-USD 3.6801 23-01-24 (11) -339</t>
  </si>
  <si>
    <t>10003967</t>
  </si>
  <si>
    <t>+ILS/-USD 3.694 29-11-23 (10) -235</t>
  </si>
  <si>
    <t>10003875</t>
  </si>
  <si>
    <t>+ILS/-USD 3.696 07-12-23 (12) -245</t>
  </si>
  <si>
    <t>10003873</t>
  </si>
  <si>
    <t>+ILS/-USD 3.6968 29-11-23 (11) -232</t>
  </si>
  <si>
    <t>10000769</t>
  </si>
  <si>
    <t>+ILS/-USD 3.7359 09-11-23 (11) -141</t>
  </si>
  <si>
    <t>10003985</t>
  </si>
  <si>
    <t>+ILS/-USD 3.741 29-01-24 (11) -308</t>
  </si>
  <si>
    <t>10004007</t>
  </si>
  <si>
    <t>+ILS/-USD 3.7437 25-01-24 (12) -293</t>
  </si>
  <si>
    <t>10003998</t>
  </si>
  <si>
    <t>+ILS/-USD 3.744 25-01-24 (10) -295</t>
  </si>
  <si>
    <t>10003996</t>
  </si>
  <si>
    <t>+ILS/-USD 3.744 29-01-24 (10) -306</t>
  </si>
  <si>
    <t>10004005</t>
  </si>
  <si>
    <t>+ILS/-USD 3.744 29-01-24 (12) -310</t>
  </si>
  <si>
    <t>10004003</t>
  </si>
  <si>
    <t>+ILS/-USD 3.751 29-01-24 (11) -310</t>
  </si>
  <si>
    <t>10004029</t>
  </si>
  <si>
    <t>+ILS/-USD 3.765 21-02-24 (11) -324</t>
  </si>
  <si>
    <t>10000799</t>
  </si>
  <si>
    <t>10004046</t>
  </si>
  <si>
    <t>+ILS/-USD 3.7659 14-02-24 (10) -316</t>
  </si>
  <si>
    <t>10004033</t>
  </si>
  <si>
    <t>+ILS/-USD 3.769 21-02-24 (10) -324</t>
  </si>
  <si>
    <t>10004044</t>
  </si>
  <si>
    <t>10000797</t>
  </si>
  <si>
    <t>+ILS/-USD 3.77 28-02-24 (11) -340</t>
  </si>
  <si>
    <t>10000801</t>
  </si>
  <si>
    <t>10004077</t>
  </si>
  <si>
    <t>+ILS/-USD 3.7705 28-02-24 (10) -340</t>
  </si>
  <si>
    <t>10004075</t>
  </si>
  <si>
    <t>+ILS/-USD 3.7725 25-01-24 (11) -315</t>
  </si>
  <si>
    <t>10004001</t>
  </si>
  <si>
    <t>+ILS/-USD 3.7732 29-01-24 (20) -318</t>
  </si>
  <si>
    <t>10004023</t>
  </si>
  <si>
    <t>+ILS/-USD 3.7736 07-03-24 (94) -334</t>
  </si>
  <si>
    <t>10004107</t>
  </si>
  <si>
    <t>+ILS/-USD 3.776 21-02-24 (20) -327</t>
  </si>
  <si>
    <t>10004048</t>
  </si>
  <si>
    <t>+ILS/-USD 3.776 29-01-24 (12) -318</t>
  </si>
  <si>
    <t>10000792</t>
  </si>
  <si>
    <t>+ILS/-USD 3.7766 07-03-24 (11) -334</t>
  </si>
  <si>
    <t>10000803</t>
  </si>
  <si>
    <t>+ILS/-USD 3.7766 07-03-24 (12) -334</t>
  </si>
  <si>
    <t>10004105</t>
  </si>
  <si>
    <t>+ILS/-USD 3.777 12-03-24 (20) -330</t>
  </si>
  <si>
    <t>10004112</t>
  </si>
  <si>
    <t>+ILS/-USD 3.78 06-03-24 (11) -331</t>
  </si>
  <si>
    <t>10004102</t>
  </si>
  <si>
    <t>+ILS/-USD 3.78 06-03-24 (12) -331</t>
  </si>
  <si>
    <t>10004100</t>
  </si>
  <si>
    <t>+ILS/-USD 3.78 12-03-24 (11) -330</t>
  </si>
  <si>
    <t>10004110</t>
  </si>
  <si>
    <t>+ILS/-USD 3.783 29-02-24 (10) -353</t>
  </si>
  <si>
    <t>10004084</t>
  </si>
  <si>
    <t>+ILS/-USD 3.7847 29-02-24 (11) -353</t>
  </si>
  <si>
    <t>10004080</t>
  </si>
  <si>
    <t>+ILS/-USD 3.785 29-02-24 (12) -353</t>
  </si>
  <si>
    <t>10004082</t>
  </si>
  <si>
    <t>+ILS/-USD 3.786 15-02-24 (11) -305</t>
  </si>
  <si>
    <t>10004036</t>
  </si>
  <si>
    <t>+ILS/-USD 3.786 15-02-24 (12) -300</t>
  </si>
  <si>
    <t>10004038</t>
  </si>
  <si>
    <t>+ILS/-USD 3.7875 15-02-24 (20) -305</t>
  </si>
  <si>
    <t>10000795</t>
  </si>
  <si>
    <t>10004040</t>
  </si>
  <si>
    <t>+ILS/-USD 3.788 13-03-24 (10) -334</t>
  </si>
  <si>
    <t>10004116</t>
  </si>
  <si>
    <t>+ILS/-USD 3.788 15-02-24 (12) -303</t>
  </si>
  <si>
    <t>10004042</t>
  </si>
  <si>
    <t>+ILS/-USD 3.7896 13-03-24 (11) -334</t>
  </si>
  <si>
    <t>10004118</t>
  </si>
  <si>
    <t>10000805</t>
  </si>
  <si>
    <t>+ILS/-USD 3.79 05-03-24 (20) -337</t>
  </si>
  <si>
    <t>10004098</t>
  </si>
  <si>
    <t>+ILS/-USD 3.79 13-03-24 (98) -334</t>
  </si>
  <si>
    <t>10004120</t>
  </si>
  <si>
    <t>+ILS/-USD 3.79 22-02-24 (11) -340</t>
  </si>
  <si>
    <t>10004050</t>
  </si>
  <si>
    <t>+ILS/-USD 3.7902 22-01-24 (20) -248</t>
  </si>
  <si>
    <t>10004034</t>
  </si>
  <si>
    <t>+ILS/-USD 3.7913 22-02-24 (20) -337</t>
  </si>
  <si>
    <t>10004054</t>
  </si>
  <si>
    <t>+ILS/-USD 3.792 22-02-24 (12) -339</t>
  </si>
  <si>
    <t>10004052</t>
  </si>
  <si>
    <t>+ILS/-USD 3.7925 05-03-24 (12) -335</t>
  </si>
  <si>
    <t>10004096</t>
  </si>
  <si>
    <t>+ILS/-USD 3.793 22-02-24 (98) -347</t>
  </si>
  <si>
    <t>10004056</t>
  </si>
  <si>
    <t>+ILS/-USD 3.7936 05-03-24 (11) -334</t>
  </si>
  <si>
    <t>10004094</t>
  </si>
  <si>
    <t>+ILS/-USD 3.8132 26-02-24 (11) -328</t>
  </si>
  <si>
    <t>10004063</t>
  </si>
  <si>
    <t>+ILS/-USD 3.818 22-02-24 (20) -305</t>
  </si>
  <si>
    <t>10004126</t>
  </si>
  <si>
    <t>+USD/-ILS 3.5342 29-11-23 (12) -248</t>
  </si>
  <si>
    <t>10003832</t>
  </si>
  <si>
    <t>+USD/-ILS 3.539 29-11-23 (20) -250</t>
  </si>
  <si>
    <t>10003827</t>
  </si>
  <si>
    <t>+USD/-ILS 3.5511 07-12-23 (11) -219</t>
  </si>
  <si>
    <t>10003933</t>
  </si>
  <si>
    <t>+USD/-ILS 3.554 14-12-23 (11) -282</t>
  </si>
  <si>
    <t>10003822</t>
  </si>
  <si>
    <t>+USD/-ILS 3.557 30-11-23 (10) -251</t>
  </si>
  <si>
    <t>10003820</t>
  </si>
  <si>
    <t>+USD/-ILS 3.557 30-11-23 (11) -251</t>
  </si>
  <si>
    <t>10003824</t>
  </si>
  <si>
    <t>+USD/-ILS 3.5628 14-11-23 (10) -227</t>
  </si>
  <si>
    <t>10003825</t>
  </si>
  <si>
    <t>+USD/-ILS 3.5695 09-11-23 (10) -155</t>
  </si>
  <si>
    <t>10003927</t>
  </si>
  <si>
    <t>+USD/-ILS 3.57 09-11-23 (11) -155</t>
  </si>
  <si>
    <t>10003929</t>
  </si>
  <si>
    <t>+USD/-ILS 3.57 09-11-23 (12) -155</t>
  </si>
  <si>
    <t>10003931</t>
  </si>
  <si>
    <t>+USD/-ILS 3.5745 06-11-23 (11) -220</t>
  </si>
  <si>
    <t>10003812</t>
  </si>
  <si>
    <t>+USD/-ILS 3.5745 15-11-23 (11) -155</t>
  </si>
  <si>
    <t>10003950</t>
  </si>
  <si>
    <t>+USD/-ILS 3.575 07-11-23 (12) -220</t>
  </si>
  <si>
    <t>10003813</t>
  </si>
  <si>
    <t>+USD/-ILS 3.5756 20-11-23 (10) -164</t>
  </si>
  <si>
    <t>10003952</t>
  </si>
  <si>
    <t>+USD/-ILS 3.58 28-11-23 (11) -242</t>
  </si>
  <si>
    <t>10003861</t>
  </si>
  <si>
    <t>+USD/-ILS 3.5842 26-10-23 (10) -183</t>
  </si>
  <si>
    <t>10003863</t>
  </si>
  <si>
    <t>+USD/-ILS 3.5848 23-10-23 (10) -177</t>
  </si>
  <si>
    <t>10003865</t>
  </si>
  <si>
    <t>+USD/-ILS 3.59 29-11-23 (10) -252</t>
  </si>
  <si>
    <t>10003851</t>
  </si>
  <si>
    <t>+USD/-ILS 3.59 30-11-23 (11) -253</t>
  </si>
  <si>
    <t>10003847</t>
  </si>
  <si>
    <t>+USD/-ILS 3.59 30-11-23 (12) -252</t>
  </si>
  <si>
    <t>10003849</t>
  </si>
  <si>
    <t>+USD/-ILS 3.5953 14-12-23 (11) -272</t>
  </si>
  <si>
    <t>10000765</t>
  </si>
  <si>
    <t>+USD/-ILS 3.608 22-11-23 (11) -315</t>
  </si>
  <si>
    <t>10003686</t>
  </si>
  <si>
    <t>+USD/-ILS 3.6092 27-11-23 (11) -338</t>
  </si>
  <si>
    <t>10003687</t>
  </si>
  <si>
    <t>+USD/-ILS 3.65425 08-11-23 (10) -157.5</t>
  </si>
  <si>
    <t>10003963</t>
  </si>
  <si>
    <t>+ILS/-USD 3.5605 04-12-23 (10) -260</t>
  </si>
  <si>
    <t>10000291</t>
  </si>
  <si>
    <t>+ILS/-USD 3.6427 04-12-23 (10) -233</t>
  </si>
  <si>
    <t>10000293</t>
  </si>
  <si>
    <t>+USD/-ILS 3.6024 04-12-23 (10) -361</t>
  </si>
  <si>
    <t>10000289</t>
  </si>
  <si>
    <t>+USD/-ILS 3.607 04-12-23 (10) -240</t>
  </si>
  <si>
    <t>10000292</t>
  </si>
  <si>
    <t>+USD/-ILS 3.6223 04-12-23 (10) -377</t>
  </si>
  <si>
    <t>10000288</t>
  </si>
  <si>
    <t>+USD/-ILS 3.8367 04-12-23 (10) -113</t>
  </si>
  <si>
    <t>10000302</t>
  </si>
  <si>
    <t>10000304</t>
  </si>
  <si>
    <t>+AUD/-USD 0.64482 16-01-24 (10) +34.2</t>
  </si>
  <si>
    <t>10004021</t>
  </si>
  <si>
    <t>+AUD/-USD 0.64582 16-01-24 (10) +34.2</t>
  </si>
  <si>
    <t>10004022</t>
  </si>
  <si>
    <t>+AUD/-USD 0.65395 16-01-24 (10) +33.5</t>
  </si>
  <si>
    <t>10004030</t>
  </si>
  <si>
    <t>+CAD/-USD 1.3567 22-01-24 (10) -33</t>
  </si>
  <si>
    <t>10004020</t>
  </si>
  <si>
    <t>+CAD/-USD 1.36055 22-01-24 (12) -34.5</t>
  </si>
  <si>
    <t>10004026</t>
  </si>
  <si>
    <t>+JPY/-USD 135.582 16-01-24 (12) -391.8</t>
  </si>
  <si>
    <t>10003948</t>
  </si>
  <si>
    <t>+JPY/-USD 135.615 16-01-24 (11) -393.5</t>
  </si>
  <si>
    <t>10003954</t>
  </si>
  <si>
    <t>+JPY/-USD 135.623 16-01-24 (10) -393.5</t>
  </si>
  <si>
    <t>10003956</t>
  </si>
  <si>
    <t>+JPY/-USD 143 16-01-24 (12) -329</t>
  </si>
  <si>
    <t>10004028</t>
  </si>
  <si>
    <t>+JPY/-USD 143.088 16-01-24 (10) -335.2</t>
  </si>
  <si>
    <t>10004016</t>
  </si>
  <si>
    <t>+JPY/-USD 143.14 16-01-24 (12) -336</t>
  </si>
  <si>
    <t>10004017</t>
  </si>
  <si>
    <t>+JPY/-USD 143.145 16-01-24 (10) -329.5</t>
  </si>
  <si>
    <t>10004027</t>
  </si>
  <si>
    <t>+JPY/-USD 145.165 16-01-24 (12) -284.5</t>
  </si>
  <si>
    <t>10004103</t>
  </si>
  <si>
    <t>+JPY/-USD 145.22 16-01-24 (20) -285</t>
  </si>
  <si>
    <t>10004108</t>
  </si>
  <si>
    <t>+JPY/-USD 146.193 16-01-24 (12) -2.7</t>
  </si>
  <si>
    <t>10004121</t>
  </si>
  <si>
    <t>+JPY/-USD 146.62 16-01-24 (10) -257</t>
  </si>
  <si>
    <t>10004123</t>
  </si>
  <si>
    <t>+USD/-AUD 0.63995 16-01-24 (10) +29.5</t>
  </si>
  <si>
    <t>10004061</t>
  </si>
  <si>
    <t>+USD/-AUD 0.64493 16-01-24 (10) +34.3</t>
  </si>
  <si>
    <t>10004014</t>
  </si>
  <si>
    <t>+USD/-AUD 0.64637 16-01-24 (10) +28.7</t>
  </si>
  <si>
    <t>10004065</t>
  </si>
  <si>
    <t>+USD/-CAD 1.30937 22-01-24 (10) -33.3</t>
  </si>
  <si>
    <t>10003942</t>
  </si>
  <si>
    <t>+USD/-CAD 1.30967 22-01-24 (11) -33.3</t>
  </si>
  <si>
    <t>10003944</t>
  </si>
  <si>
    <t>+USD/-CAD 1.31013 22-01-24 (12) -33.7</t>
  </si>
  <si>
    <t>10003946</t>
  </si>
  <si>
    <t>+USD/-EUR 1.06675 04-03-24 (10) +79.5</t>
  </si>
  <si>
    <t>10004122</t>
  </si>
  <si>
    <t>+USD/-EUR 1.067 04-03-24 (12) +79</t>
  </si>
  <si>
    <t>10004113</t>
  </si>
  <si>
    <t>+USD/-EUR 1.0759 06-11-23 (10) +89</t>
  </si>
  <si>
    <t>10003771</t>
  </si>
  <si>
    <t>+USD/-EUR 1.0759 06-11-23 (20) +89</t>
  </si>
  <si>
    <t>10003773</t>
  </si>
  <si>
    <t>+USD/-EUR 1.08135 04-03-24 (12) +95.5</t>
  </si>
  <si>
    <t>10004073</t>
  </si>
  <si>
    <t>+USD/-EUR 1.08155 04-03-24 (11) +95.5</t>
  </si>
  <si>
    <t>10004071</t>
  </si>
  <si>
    <t>+USD/-EUR 1.0816 18-03-24 (11) +106</t>
  </si>
  <si>
    <t>10004060</t>
  </si>
  <si>
    <t>+USD/-EUR 1.0818 18-03-24 (10) +106</t>
  </si>
  <si>
    <t>10004058</t>
  </si>
  <si>
    <t>+USD/-EUR 1.08345 25-03-24 (10) +98.5</t>
  </si>
  <si>
    <t>10004090</t>
  </si>
  <si>
    <t>+USD/-EUR 1.0835 25-03-24 (12) +98</t>
  </si>
  <si>
    <t>10004092</t>
  </si>
  <si>
    <t>+USD/-EUR 1.0919 27-02-24 (10) +106</t>
  </si>
  <si>
    <t>10004011</t>
  </si>
  <si>
    <t>+USD/-EUR 1.11079 10-01-24 (10) +112.9</t>
  </si>
  <si>
    <t>10003867</t>
  </si>
  <si>
    <t>+USD/-EUR 1.11501 27-02-24 (20) +110.1</t>
  </si>
  <si>
    <t>10003983</t>
  </si>
  <si>
    <t>+USD/-EUR 1.1171 12-02-24 (12) +111</t>
  </si>
  <si>
    <t>10003969</t>
  </si>
  <si>
    <t>+USD/-EUR 1.1176 12-02-24 (10) +111</t>
  </si>
  <si>
    <t>10003971</t>
  </si>
  <si>
    <t>+USD/-EUR 1.1308 18-01-24 (10) +102</t>
  </si>
  <si>
    <t>10003935</t>
  </si>
  <si>
    <t>+USD/-EUR 1.1308 18-01-24 (20) +102</t>
  </si>
  <si>
    <t>10003939</t>
  </si>
  <si>
    <t>+USD/-EUR 1.1312 18-01-24 (12) +102</t>
  </si>
  <si>
    <t>10003937</t>
  </si>
  <si>
    <t>+USD/-GBP 1.22007 11-03-24 (11) +13.7</t>
  </si>
  <si>
    <t>10004114</t>
  </si>
  <si>
    <t>+USD/-GBP 1.268895 20-02-24 (11) -3.05</t>
  </si>
  <si>
    <t>10003989</t>
  </si>
  <si>
    <t>+USD/-GBP 1.269 20-02-24 (12) -3.2</t>
  </si>
  <si>
    <t>10003991</t>
  </si>
  <si>
    <t>+USD/-GBP 1.2692 20-02-24 (10) -3</t>
  </si>
  <si>
    <t>10003987</t>
  </si>
  <si>
    <t>+USD/-GBP 1.27056 11-01-24 (10) -12.4</t>
  </si>
  <si>
    <t>10003888</t>
  </si>
  <si>
    <t>+USD/-GBP 1.27077 11-01-24 (12) -13.3</t>
  </si>
  <si>
    <t>10003886</t>
  </si>
  <si>
    <t>+USD/-GBP 1.2711 11-01-24 (11) -13</t>
  </si>
  <si>
    <t>10003884</t>
  </si>
  <si>
    <t>+USD/-JPY 139.172 16-01-24 (10) -377</t>
  </si>
  <si>
    <t>10003976</t>
  </si>
  <si>
    <t>+EUR/-USD 1.1099 13-02-24 (10) +109</t>
  </si>
  <si>
    <t>10000301</t>
  </si>
  <si>
    <t>10000296</t>
  </si>
  <si>
    <t>+USD/-EUR 1.05772 13-02-24 (10) +68.2</t>
  </si>
  <si>
    <t>10000303</t>
  </si>
  <si>
    <t>+USD/-JPY 135.623 16-01-24 (10) -393.5</t>
  </si>
  <si>
    <t>10000298</t>
  </si>
  <si>
    <t>BXTRNIFT</t>
  </si>
  <si>
    <t>10003757</t>
  </si>
  <si>
    <t>NIKKEI 225 TOTAL RETURN</t>
  </si>
  <si>
    <t>10003228</t>
  </si>
  <si>
    <t>SPNASEUT INDX</t>
  </si>
  <si>
    <t>10003094</t>
  </si>
  <si>
    <t>SPTR TRS</t>
  </si>
  <si>
    <t>10003491</t>
  </si>
  <si>
    <t>10003756</t>
  </si>
  <si>
    <t>10003992</t>
  </si>
  <si>
    <t>SZCOMP</t>
  </si>
  <si>
    <t>10003957</t>
  </si>
  <si>
    <t>TOPIX TOTAL RETURN INDEX JPY</t>
  </si>
  <si>
    <t>10003789</t>
  </si>
  <si>
    <t>10003492</t>
  </si>
  <si>
    <t>דולר ניו-זילנד</t>
  </si>
  <si>
    <t>כתר נורבגי</t>
  </si>
  <si>
    <t>רובל רוסי</t>
  </si>
  <si>
    <t>יואן סיני</t>
  </si>
  <si>
    <t>בנק דיסקונט לישראל בע"מ</t>
  </si>
  <si>
    <t>מעלות S&amp;P</t>
  </si>
  <si>
    <t>בנק הפועלים בע"מ</t>
  </si>
  <si>
    <t>בנק לאומי לישראל בע"מ</t>
  </si>
  <si>
    <t>בנק מזרחי טפחות בע"מ</t>
  </si>
  <si>
    <t>ilAAA</t>
  </si>
  <si>
    <t>JP MORGAN</t>
  </si>
  <si>
    <t>A-</t>
  </si>
  <si>
    <t>S&amp;P</t>
  </si>
  <si>
    <t>סה"כ תעודות חוב מסחריות</t>
  </si>
  <si>
    <t>סה"כ אגרות חוב קונצרניות</t>
  </si>
  <si>
    <t>סה"כ מוצרים מובנים</t>
  </si>
  <si>
    <t>סה"כ אג"ח קונצרני</t>
  </si>
  <si>
    <t>סה"כ הלוואות</t>
  </si>
  <si>
    <t>סה"כ  פקדונות מעל 3 חודשים</t>
  </si>
  <si>
    <t>סה"כ מקרקעין</t>
  </si>
  <si>
    <t>סה"כ השקעה בחברות מוחזקות</t>
  </si>
  <si>
    <t>סה"כ השקעות אחרות</t>
  </si>
  <si>
    <t>סה"כ יתרות התחייבות להשקעה</t>
  </si>
  <si>
    <t>סה"כ אג"ח קונצרני סחיר</t>
  </si>
  <si>
    <t>סה"כ אג"ח קונצרני לא סחיר</t>
  </si>
  <si>
    <t>סה"כ מסגרת אשראי מנוצלות ללווים</t>
  </si>
  <si>
    <t>אפיק מובטח תשואה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</si>
</sst>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  <numFmt numFmtId="167" formatCode="0.0000"/>
  </numFmts>
  <fonts count="33">
    <font>
      <sz val="10"/>
      <name val="Arial"/>
      <charset val="177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David"/>
      <family val="2"/>
      <charset val="177"/>
    </font>
    <font>
      <b/>
      <sz val="14"/>
      <name val="Arial"/>
      <family val="2"/>
    </font>
    <font>
      <b/>
      <u/>
      <sz val="14"/>
      <name val="David"/>
      <family val="2"/>
      <charset val="177"/>
    </font>
    <font>
      <b/>
      <sz val="16"/>
      <name val="Arial"/>
      <family val="2"/>
    </font>
    <font>
      <sz val="10"/>
      <name val="David"/>
      <family val="2"/>
      <charset val="177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sz val="6"/>
      <name val="Switzerland"/>
      <family val="2"/>
      <charset val="177"/>
    </font>
    <font>
      <b/>
      <sz val="6"/>
      <name val="Switzerland"/>
      <family val="2"/>
      <charset val="177"/>
    </font>
    <font>
      <b/>
      <sz val="13"/>
      <name val="David"/>
      <family val="2"/>
      <charset val="177"/>
    </font>
    <font>
      <sz val="12"/>
      <name val="Times New Roman"/>
      <family val="1"/>
    </font>
    <font>
      <sz val="10"/>
      <name val="Arial"/>
      <family val="2"/>
    </font>
    <font>
      <b/>
      <sz val="12"/>
      <name val="David"/>
      <family val="2"/>
      <charset val="177"/>
    </font>
    <font>
      <sz val="14"/>
      <name val="arial"/>
      <family val="2"/>
    </font>
    <font>
      <sz val="10"/>
      <color indexed="12"/>
      <name val="Arial"/>
      <family val="2"/>
    </font>
    <font>
      <b/>
      <sz val="14"/>
      <name val="David"/>
      <family val="2"/>
      <charset val="177"/>
    </font>
    <font>
      <b/>
      <sz val="12"/>
      <name val="Arial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10"/>
      <name val="Arial"/>
      <charset val="177"/>
    </font>
    <font>
      <sz val="11"/>
      <color rgb="FF000000"/>
      <name val="Arial"/>
      <family val="2"/>
      <charset val="177"/>
    </font>
    <font>
      <b/>
      <sz val="12"/>
      <name val="David"/>
      <family val="2"/>
    </font>
    <font>
      <b/>
      <sz val="11"/>
      <color rgb="FF000000"/>
      <name val="Arial"/>
      <family val="2"/>
      <charset val="177"/>
    </font>
    <font>
      <b/>
      <sz val="11"/>
      <color theme="1"/>
      <name val="Arial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thin">
        <color rgb="FF95B3D7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5">
    <xf numFmtId="0" fontId="0" fillId="0" borderId="0"/>
    <xf numFmtId="43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16" fillId="0" borderId="0"/>
    <xf numFmtId="0" fontId="22" fillId="0" borderId="0"/>
    <xf numFmtId="0" fontId="1" fillId="0" borderId="0"/>
    <xf numFmtId="9" fontId="22" fillId="0" borderId="0" applyFont="0" applyFill="0" applyBorder="0" applyAlignment="0" applyProtection="0"/>
    <xf numFmtId="165" fontId="12" fillId="0" borderId="0" applyFill="0" applyBorder="0" applyProtection="0">
      <alignment horizontal="right"/>
    </xf>
    <xf numFmtId="165" fontId="13" fillId="0" borderId="0" applyFill="0" applyBorder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141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right" readingOrder="2"/>
    </xf>
    <xf numFmtId="0" fontId="4" fillId="0" borderId="0" xfId="0" applyFont="1" applyAlignment="1">
      <alignment horizontal="center" readingOrder="2"/>
    </xf>
    <xf numFmtId="0" fontId="4" fillId="0" borderId="0" xfId="7" applyFont="1" applyAlignment="1">
      <alignment horizontal="right"/>
    </xf>
    <xf numFmtId="0" fontId="4" fillId="0" borderId="0" xfId="7" applyFont="1" applyAlignment="1">
      <alignment horizontal="center"/>
    </xf>
    <xf numFmtId="0" fontId="6" fillId="0" borderId="0" xfId="7" applyFont="1" applyAlignment="1">
      <alignment horizontal="center" vertical="center" wrapText="1"/>
    </xf>
    <xf numFmtId="0" fontId="8" fillId="0" borderId="0" xfId="7" applyFont="1" applyAlignment="1">
      <alignment horizontal="center" wrapText="1"/>
    </xf>
    <xf numFmtId="0" fontId="15" fillId="0" borderId="0" xfId="7" applyFont="1" applyAlignment="1">
      <alignment horizontal="justify" readingOrder="2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wrapText="1"/>
    </xf>
    <xf numFmtId="49" fontId="5" fillId="2" borderId="2" xfId="0" applyNumberFormat="1" applyFont="1" applyFill="1" applyBorder="1" applyAlignment="1">
      <alignment horizontal="center" wrapText="1"/>
    </xf>
    <xf numFmtId="49" fontId="5" fillId="2" borderId="3" xfId="0" applyNumberFormat="1" applyFont="1" applyFill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49" fontId="14" fillId="2" borderId="1" xfId="7" applyNumberFormat="1" applyFont="1" applyFill="1" applyBorder="1" applyAlignment="1">
      <alignment horizontal="center" vertical="center" wrapText="1" readingOrder="2"/>
    </xf>
    <xf numFmtId="0" fontId="5" fillId="2" borderId="2" xfId="7" applyFont="1" applyFill="1" applyBorder="1" applyAlignment="1">
      <alignment horizontal="center" vertical="center" wrapText="1"/>
    </xf>
    <xf numFmtId="0" fontId="5" fillId="2" borderId="3" xfId="7" applyFont="1" applyFill="1" applyBorder="1" applyAlignment="1">
      <alignment horizontal="center" vertical="center" wrapText="1"/>
    </xf>
    <xf numFmtId="0" fontId="9" fillId="2" borderId="2" xfId="7" applyFont="1" applyFill="1" applyBorder="1" applyAlignment="1">
      <alignment horizontal="center" vertical="center" wrapText="1"/>
    </xf>
    <xf numFmtId="0" fontId="9" fillId="2" borderId="3" xfId="7" applyFont="1" applyFill="1" applyBorder="1" applyAlignment="1">
      <alignment horizontal="center" vertical="center" wrapText="1"/>
    </xf>
    <xf numFmtId="49" fontId="5" fillId="2" borderId="3" xfId="7" applyNumberFormat="1" applyFont="1" applyFill="1" applyBorder="1" applyAlignment="1">
      <alignment horizontal="center" wrapText="1"/>
    </xf>
    <xf numFmtId="0" fontId="14" fillId="2" borderId="1" xfId="7" applyNumberFormat="1" applyFont="1" applyFill="1" applyBorder="1" applyAlignment="1">
      <alignment horizontal="right" vertical="center" wrapText="1" indent="1"/>
    </xf>
    <xf numFmtId="49" fontId="14" fillId="2" borderId="1" xfId="7" applyNumberFormat="1" applyFont="1" applyFill="1" applyBorder="1" applyAlignment="1">
      <alignment horizontal="right" vertical="center" wrapText="1" indent="3" readingOrder="2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wrapText="1"/>
    </xf>
    <xf numFmtId="0" fontId="5" fillId="2" borderId="4" xfId="7" applyFont="1" applyFill="1" applyBorder="1" applyAlignment="1">
      <alignment horizontal="center" vertical="center" wrapText="1"/>
    </xf>
    <xf numFmtId="49" fontId="14" fillId="2" borderId="5" xfId="7" applyNumberFormat="1" applyFont="1" applyFill="1" applyBorder="1" applyAlignment="1">
      <alignment horizontal="center" vertical="center" wrapText="1" readingOrder="2"/>
    </xf>
    <xf numFmtId="49" fontId="14" fillId="2" borderId="7" xfId="7" applyNumberFormat="1" applyFont="1" applyFill="1" applyBorder="1" applyAlignment="1">
      <alignment horizontal="center" vertical="center" wrapText="1" readingOrder="2"/>
    </xf>
    <xf numFmtId="0" fontId="5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wrapText="1"/>
    </xf>
    <xf numFmtId="49" fontId="17" fillId="2" borderId="2" xfId="0" applyNumberFormat="1" applyFont="1" applyFill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19" fillId="0" borderId="0" xfId="11" applyFont="1" applyFill="1" applyBorder="1" applyAlignment="1" applyProtection="1">
      <alignment horizontal="center" readingOrder="2"/>
    </xf>
    <xf numFmtId="49" fontId="5" fillId="2" borderId="6" xfId="0" applyNumberFormat="1" applyFont="1" applyFill="1" applyBorder="1" applyAlignment="1">
      <alignment horizontal="center" wrapText="1"/>
    </xf>
    <xf numFmtId="0" fontId="2" fillId="0" borderId="0" xfId="11" applyFill="1" applyBorder="1" applyAlignment="1" applyProtection="1">
      <alignment horizontal="center" readingOrder="2"/>
    </xf>
    <xf numFmtId="0" fontId="14" fillId="2" borderId="5" xfId="7" applyNumberFormat="1" applyFont="1" applyFill="1" applyBorder="1" applyAlignment="1">
      <alignment horizontal="right" vertical="center" wrapText="1" indent="1"/>
    </xf>
    <xf numFmtId="0" fontId="21" fillId="0" borderId="0" xfId="7" applyFont="1" applyAlignment="1">
      <alignment horizontal="right"/>
    </xf>
    <xf numFmtId="49" fontId="14" fillId="2" borderId="10" xfId="7" applyNumberFormat="1" applyFont="1" applyFill="1" applyBorder="1" applyAlignment="1">
      <alignment horizontal="center" vertical="center" wrapText="1" readingOrder="2"/>
    </xf>
    <xf numFmtId="3" fontId="5" fillId="2" borderId="11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3" fontId="5" fillId="2" borderId="9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14" fillId="2" borderId="5" xfId="7" applyNumberFormat="1" applyFont="1" applyFill="1" applyBorder="1" applyAlignment="1">
      <alignment horizontal="right" vertical="center" wrapText="1" readingOrder="2"/>
    </xf>
    <xf numFmtId="0" fontId="14" fillId="2" borderId="1" xfId="7" applyNumberFormat="1" applyFont="1" applyFill="1" applyBorder="1" applyAlignment="1">
      <alignment horizontal="right" vertical="center" wrapText="1" readingOrder="2"/>
    </xf>
    <xf numFmtId="0" fontId="14" fillId="2" borderId="5" xfId="7" applyNumberFormat="1" applyFont="1" applyFill="1" applyBorder="1" applyAlignment="1">
      <alignment horizontal="right" vertical="center" wrapText="1" indent="1" readingOrder="2"/>
    </xf>
    <xf numFmtId="0" fontId="9" fillId="2" borderId="21" xfId="0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 vertical="center" wrapText="1"/>
    </xf>
    <xf numFmtId="0" fontId="5" fillId="2" borderId="14" xfId="7" applyFont="1" applyFill="1" applyBorder="1" applyAlignment="1">
      <alignment horizontal="center" vertical="center" wrapText="1"/>
    </xf>
    <xf numFmtId="0" fontId="5" fillId="2" borderId="1" xfId="7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21" fillId="0" borderId="0" xfId="7" applyFont="1" applyFill="1" applyBorder="1" applyAlignment="1">
      <alignment horizontal="right"/>
    </xf>
    <xf numFmtId="0" fontId="25" fillId="0" borderId="0" xfId="0" applyFont="1" applyFill="1" applyBorder="1" applyAlignment="1">
      <alignment horizontal="right"/>
    </xf>
    <xf numFmtId="0" fontId="27" fillId="0" borderId="23" xfId="0" applyFont="1" applyFill="1" applyBorder="1" applyAlignment="1">
      <alignment horizontal="right"/>
    </xf>
    <xf numFmtId="0" fontId="27" fillId="0" borderId="0" xfId="0" applyFont="1" applyFill="1" applyBorder="1" applyAlignment="1">
      <alignment horizontal="right" indent="1"/>
    </xf>
    <xf numFmtId="0" fontId="27" fillId="0" borderId="0" xfId="0" applyFont="1" applyFill="1" applyBorder="1" applyAlignment="1">
      <alignment horizontal="right" indent="2"/>
    </xf>
    <xf numFmtId="0" fontId="25" fillId="0" borderId="0" xfId="0" applyFont="1" applyFill="1" applyBorder="1" applyAlignment="1">
      <alignment horizontal="right" indent="3"/>
    </xf>
    <xf numFmtId="0" fontId="25" fillId="0" borderId="0" xfId="0" applyFont="1" applyFill="1" applyBorder="1" applyAlignment="1">
      <alignment horizontal="right" indent="2"/>
    </xf>
    <xf numFmtId="0" fontId="27" fillId="0" borderId="23" xfId="0" applyNumberFormat="1" applyFont="1" applyFill="1" applyBorder="1" applyAlignment="1">
      <alignment horizontal="right"/>
    </xf>
    <xf numFmtId="4" fontId="27" fillId="0" borderId="23" xfId="0" applyNumberFormat="1" applyFont="1" applyFill="1" applyBorder="1" applyAlignment="1">
      <alignment horizontal="right"/>
    </xf>
    <xf numFmtId="2" fontId="27" fillId="0" borderId="23" xfId="0" applyNumberFormat="1" applyFont="1" applyFill="1" applyBorder="1" applyAlignment="1">
      <alignment horizontal="right"/>
    </xf>
    <xf numFmtId="10" fontId="27" fillId="0" borderId="23" xfId="0" applyNumberFormat="1" applyFont="1" applyFill="1" applyBorder="1" applyAlignment="1">
      <alignment horizontal="right"/>
    </xf>
    <xf numFmtId="0" fontId="27" fillId="0" borderId="0" xfId="0" applyNumberFormat="1" applyFont="1" applyFill="1" applyBorder="1" applyAlignment="1">
      <alignment horizontal="right"/>
    </xf>
    <xf numFmtId="4" fontId="27" fillId="0" borderId="0" xfId="0" applyNumberFormat="1" applyFont="1" applyFill="1" applyBorder="1" applyAlignment="1">
      <alignment horizontal="right"/>
    </xf>
    <xf numFmtId="2" fontId="27" fillId="0" borderId="0" xfId="0" applyNumberFormat="1" applyFont="1" applyFill="1" applyBorder="1" applyAlignment="1">
      <alignment horizontal="right"/>
    </xf>
    <xf numFmtId="10" fontId="27" fillId="0" borderId="0" xfId="0" applyNumberFormat="1" applyFont="1" applyFill="1" applyBorder="1" applyAlignment="1">
      <alignment horizontal="right"/>
    </xf>
    <xf numFmtId="0" fontId="25" fillId="0" borderId="0" xfId="0" applyNumberFormat="1" applyFont="1" applyFill="1" applyBorder="1" applyAlignment="1">
      <alignment horizontal="right"/>
    </xf>
    <xf numFmtId="49" fontId="25" fillId="0" borderId="0" xfId="0" applyNumberFormat="1" applyFont="1" applyFill="1" applyBorder="1" applyAlignment="1">
      <alignment horizontal="right"/>
    </xf>
    <xf numFmtId="4" fontId="25" fillId="0" borderId="0" xfId="0" applyNumberFormat="1" applyFont="1" applyFill="1" applyBorder="1" applyAlignment="1">
      <alignment horizontal="right"/>
    </xf>
    <xf numFmtId="2" fontId="25" fillId="0" borderId="0" xfId="0" applyNumberFormat="1" applyFont="1" applyFill="1" applyBorder="1" applyAlignment="1">
      <alignment horizontal="right"/>
    </xf>
    <xf numFmtId="10" fontId="25" fillId="0" borderId="0" xfId="0" applyNumberFormat="1" applyFont="1" applyFill="1" applyBorder="1" applyAlignment="1">
      <alignment horizontal="right"/>
    </xf>
    <xf numFmtId="0" fontId="25" fillId="0" borderId="0" xfId="0" applyFont="1" applyFill="1" applyBorder="1" applyAlignment="1">
      <alignment horizontal="right" indent="1"/>
    </xf>
    <xf numFmtId="0" fontId="27" fillId="0" borderId="0" xfId="0" applyFont="1" applyFill="1" applyBorder="1" applyAlignment="1">
      <alignment horizontal="right"/>
    </xf>
    <xf numFmtId="166" fontId="27" fillId="0" borderId="23" xfId="0" applyNumberFormat="1" applyFont="1" applyFill="1" applyBorder="1" applyAlignment="1">
      <alignment horizontal="right"/>
    </xf>
    <xf numFmtId="166" fontId="27" fillId="0" borderId="0" xfId="0" applyNumberFormat="1" applyFont="1" applyFill="1" applyBorder="1" applyAlignment="1">
      <alignment horizontal="right"/>
    </xf>
    <xf numFmtId="14" fontId="25" fillId="0" borderId="0" xfId="0" applyNumberFormat="1" applyFont="1" applyFill="1" applyBorder="1" applyAlignment="1">
      <alignment horizontal="right"/>
    </xf>
    <xf numFmtId="166" fontId="25" fillId="0" borderId="0" xfId="0" applyNumberFormat="1" applyFont="1" applyFill="1" applyBorder="1" applyAlignment="1">
      <alignment horizontal="right"/>
    </xf>
    <xf numFmtId="0" fontId="29" fillId="0" borderId="0" xfId="0" applyFont="1" applyFill="1" applyBorder="1" applyAlignment="1">
      <alignment horizontal="right" indent="3"/>
    </xf>
    <xf numFmtId="43" fontId="5" fillId="0" borderId="24" xfId="13" applyFont="1" applyFill="1" applyBorder="1" applyAlignment="1">
      <alignment horizontal="right"/>
    </xf>
    <xf numFmtId="10" fontId="5" fillId="0" borderId="24" xfId="14" applyNumberFormat="1" applyFont="1" applyFill="1" applyBorder="1" applyAlignment="1">
      <alignment horizontal="center"/>
    </xf>
    <xf numFmtId="2" fontId="5" fillId="0" borderId="24" xfId="7" applyNumberFormat="1" applyFont="1" applyFill="1" applyBorder="1" applyAlignment="1">
      <alignment horizontal="right"/>
    </xf>
    <xf numFmtId="167" fontId="5" fillId="0" borderId="24" xfId="7" applyNumberFormat="1" applyFont="1" applyFill="1" applyBorder="1" applyAlignment="1">
      <alignment horizontal="center"/>
    </xf>
    <xf numFmtId="0" fontId="0" fillId="0" borderId="0" xfId="0" applyFill="1"/>
    <xf numFmtId="0" fontId="4" fillId="0" borderId="0" xfId="7" applyFont="1" applyFill="1" applyAlignment="1">
      <alignment horizontal="center"/>
    </xf>
    <xf numFmtId="0" fontId="27" fillId="0" borderId="0" xfId="0" applyFont="1" applyFill="1" applyAlignment="1">
      <alignment horizontal="right" indent="2"/>
    </xf>
    <xf numFmtId="166" fontId="25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 readingOrder="2"/>
    </xf>
    <xf numFmtId="0" fontId="6" fillId="0" borderId="0" xfId="0" applyFont="1" applyFill="1" applyAlignment="1">
      <alignment horizontal="right"/>
    </xf>
    <xf numFmtId="0" fontId="28" fillId="0" borderId="0" xfId="0" applyFont="1" applyFill="1"/>
    <xf numFmtId="2" fontId="28" fillId="0" borderId="0" xfId="0" applyNumberFormat="1" applyFont="1" applyFill="1"/>
    <xf numFmtId="10" fontId="28" fillId="0" borderId="0" xfId="14" applyNumberFormat="1" applyFont="1" applyFill="1"/>
    <xf numFmtId="0" fontId="6" fillId="0" borderId="0" xfId="0" applyFont="1" applyFill="1" applyAlignment="1">
      <alignment horizontal="center"/>
    </xf>
    <xf numFmtId="0" fontId="26" fillId="0" borderId="0" xfId="0" applyFont="1" applyFill="1" applyAlignment="1">
      <alignment horizontal="right" readingOrder="2"/>
    </xf>
    <xf numFmtId="0" fontId="18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49" fontId="25" fillId="0" borderId="0" xfId="0" applyNumberFormat="1" applyFont="1" applyFill="1" applyAlignment="1">
      <alignment horizontal="right"/>
    </xf>
    <xf numFmtId="166" fontId="29" fillId="0" borderId="0" xfId="0" applyNumberFormat="1" applyFont="1" applyFill="1" applyBorder="1" applyAlignment="1">
      <alignment horizontal="right"/>
    </xf>
    <xf numFmtId="2" fontId="29" fillId="0" borderId="0" xfId="14" applyNumberFormat="1" applyFont="1" applyFill="1" applyBorder="1" applyAlignment="1">
      <alignment horizontal="right"/>
    </xf>
    <xf numFmtId="10" fontId="29" fillId="0" borderId="0" xfId="14" applyNumberFormat="1" applyFont="1" applyFill="1" applyBorder="1" applyAlignment="1">
      <alignment horizontal="right"/>
    </xf>
    <xf numFmtId="4" fontId="29" fillId="0" borderId="0" xfId="0" applyNumberFormat="1" applyFont="1" applyFill="1" applyBorder="1" applyAlignment="1">
      <alignment horizontal="right"/>
    </xf>
    <xf numFmtId="14" fontId="32" fillId="0" borderId="0" xfId="0" applyNumberFormat="1" applyFont="1" applyFill="1" applyAlignment="1">
      <alignment horizontal="right" vertical="center" readingOrder="2"/>
    </xf>
    <xf numFmtId="2" fontId="25" fillId="0" borderId="0" xfId="0" applyNumberFormat="1" applyFont="1" applyFill="1" applyAlignment="1">
      <alignment horizontal="right"/>
    </xf>
    <xf numFmtId="0" fontId="29" fillId="0" borderId="0" xfId="0" applyFont="1" applyFill="1" applyAlignment="1">
      <alignment horizontal="right"/>
    </xf>
    <xf numFmtId="10" fontId="29" fillId="0" borderId="0" xfId="0" applyNumberFormat="1" applyFont="1" applyFill="1" applyAlignment="1">
      <alignment horizontal="right"/>
    </xf>
    <xf numFmtId="0" fontId="30" fillId="0" borderId="0" xfId="0" applyFont="1" applyFill="1" applyAlignment="1">
      <alignment horizontal="right"/>
    </xf>
    <xf numFmtId="10" fontId="30" fillId="0" borderId="0" xfId="0" applyNumberFormat="1" applyFont="1" applyFill="1" applyAlignment="1">
      <alignment horizontal="right"/>
    </xf>
    <xf numFmtId="2" fontId="30" fillId="0" borderId="0" xfId="0" applyNumberFormat="1" applyFont="1" applyFill="1" applyBorder="1" applyAlignment="1">
      <alignment horizontal="right"/>
    </xf>
    <xf numFmtId="10" fontId="31" fillId="0" borderId="0" xfId="14" applyNumberFormat="1" applyFont="1" applyFill="1"/>
    <xf numFmtId="0" fontId="7" fillId="2" borderId="14" xfId="7" applyFont="1" applyFill="1" applyBorder="1" applyAlignment="1">
      <alignment horizontal="center" vertical="center" wrapText="1"/>
    </xf>
    <xf numFmtId="0" fontId="7" fillId="2" borderId="15" xfId="7" applyFont="1" applyFill="1" applyBorder="1" applyAlignment="1">
      <alignment horizontal="center" vertical="center" wrapText="1"/>
    </xf>
    <xf numFmtId="0" fontId="7" fillId="2" borderId="4" xfId="7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 readingOrder="2"/>
    </xf>
    <xf numFmtId="0" fontId="7" fillId="2" borderId="19" xfId="0" applyFont="1" applyFill="1" applyBorder="1" applyAlignment="1">
      <alignment horizontal="center" vertical="center" wrapText="1" readingOrder="2"/>
    </xf>
    <xf numFmtId="0" fontId="7" fillId="2" borderId="20" xfId="0" applyFont="1" applyFill="1" applyBorder="1" applyAlignment="1">
      <alignment horizontal="center" vertical="center" wrapText="1" readingOrder="2"/>
    </xf>
    <xf numFmtId="0" fontId="20" fillId="2" borderId="16" xfId="0" applyFont="1" applyFill="1" applyBorder="1" applyAlignment="1">
      <alignment horizontal="center" vertical="center" wrapText="1" readingOrder="2"/>
    </xf>
    <xf numFmtId="0" fontId="16" fillId="0" borderId="17" xfId="0" applyFont="1" applyBorder="1" applyAlignment="1">
      <alignment horizontal="center" readingOrder="2"/>
    </xf>
    <xf numFmtId="0" fontId="16" fillId="0" borderId="13" xfId="0" applyFont="1" applyBorder="1" applyAlignment="1">
      <alignment horizontal="center" readingOrder="2"/>
    </xf>
    <xf numFmtId="0" fontId="20" fillId="2" borderId="18" xfId="0" applyFont="1" applyFill="1" applyBorder="1" applyAlignment="1">
      <alignment horizontal="center" vertical="center" wrapText="1" readingOrder="2"/>
    </xf>
    <xf numFmtId="0" fontId="16" fillId="0" borderId="19" xfId="0" applyFont="1" applyBorder="1" applyAlignment="1">
      <alignment horizontal="center" readingOrder="2"/>
    </xf>
    <xf numFmtId="0" fontId="16" fillId="0" borderId="20" xfId="0" applyFont="1" applyBorder="1" applyAlignment="1">
      <alignment horizontal="center" readingOrder="2"/>
    </xf>
    <xf numFmtId="0" fontId="5" fillId="0" borderId="0" xfId="0" applyFont="1" applyFill="1" applyAlignment="1">
      <alignment horizontal="right" readingOrder="2"/>
    </xf>
    <xf numFmtId="0" fontId="20" fillId="2" borderId="19" xfId="0" applyFont="1" applyFill="1" applyBorder="1" applyAlignment="1">
      <alignment horizontal="center" vertical="center" wrapText="1" readingOrder="2"/>
    </xf>
    <xf numFmtId="0" fontId="20" fillId="2" borderId="20" xfId="0" applyFont="1" applyFill="1" applyBorder="1" applyAlignment="1">
      <alignment horizontal="center" vertical="center" wrapText="1" readingOrder="2"/>
    </xf>
  </cellXfs>
  <cellStyles count="15">
    <cellStyle name="Comma" xfId="13" builtinId="3"/>
    <cellStyle name="Comma 2" xfId="1" xr:uid="{00000000-0005-0000-0000-000001000000}"/>
    <cellStyle name="Currency [0] _1" xfId="2" xr:uid="{00000000-0005-0000-0000-000002000000}"/>
    <cellStyle name="Hyperlink 2" xfId="3" xr:uid="{00000000-0005-0000-0000-000003000000}"/>
    <cellStyle name="Normal" xfId="0" builtinId="0"/>
    <cellStyle name="Normal 11" xfId="4" xr:uid="{00000000-0005-0000-0000-000005000000}"/>
    <cellStyle name="Normal 2" xfId="5" xr:uid="{00000000-0005-0000-0000-000006000000}"/>
    <cellStyle name="Normal 3" xfId="6" xr:uid="{00000000-0005-0000-0000-000007000000}"/>
    <cellStyle name="Normal 4" xfId="12" xr:uid="{00000000-0005-0000-0000-000008000000}"/>
    <cellStyle name="Normal_2007-16618" xfId="7" xr:uid="{00000000-0005-0000-0000-000009000000}"/>
    <cellStyle name="Percent" xfId="14" builtinId="5"/>
    <cellStyle name="Percent 2" xfId="8" xr:uid="{00000000-0005-0000-0000-00000B000000}"/>
    <cellStyle name="Text" xfId="9" xr:uid="{00000000-0005-0000-0000-00000C000000}"/>
    <cellStyle name="Total" xfId="10" xr:uid="{00000000-0005-0000-0000-00000D000000}"/>
    <cellStyle name="היפר-קישור" xfId="11" builtinId="8"/>
  </cellStyles>
  <dxfs count="9"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sheetMetadata" Target="metadata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>
    <tabColor indexed="52"/>
    <pageSetUpPr fitToPage="1"/>
  </sheetPr>
  <dimension ref="A1:D67"/>
  <sheetViews>
    <sheetView rightToLeft="1" tabSelected="1" workbookViewId="0">
      <selection activeCell="G10" sqref="G10"/>
    </sheetView>
  </sheetViews>
  <sheetFormatPr defaultColWidth="9.140625" defaultRowHeight="18"/>
  <cols>
    <col min="1" max="1" width="6.28515625" style="8" customWidth="1"/>
    <col min="2" max="2" width="47.28515625" style="7" customWidth="1"/>
    <col min="3" max="3" width="18" style="8" customWidth="1"/>
    <col min="4" max="4" width="20.140625" style="8" customWidth="1"/>
    <col min="5" max="16384" width="9.140625" style="8"/>
  </cols>
  <sheetData>
    <row r="1" spans="1:4">
      <c r="B1" s="46" t="s">
        <v>124</v>
      </c>
      <c r="C1" s="67" t="s" vm="1">
        <v>201</v>
      </c>
    </row>
    <row r="2" spans="1:4">
      <c r="B2" s="46" t="s">
        <v>123</v>
      </c>
      <c r="C2" s="67" t="s">
        <v>202</v>
      </c>
    </row>
    <row r="3" spans="1:4">
      <c r="B3" s="46" t="s">
        <v>125</v>
      </c>
      <c r="C3" s="67" t="s">
        <v>203</v>
      </c>
    </row>
    <row r="4" spans="1:4">
      <c r="B4" s="46" t="s">
        <v>126</v>
      </c>
      <c r="C4" s="67">
        <v>12147</v>
      </c>
    </row>
    <row r="6" spans="1:4" ht="26.25" customHeight="1">
      <c r="B6" s="126" t="s">
        <v>137</v>
      </c>
      <c r="C6" s="127"/>
      <c r="D6" s="128"/>
    </row>
    <row r="7" spans="1:4" s="9" customFormat="1">
      <c r="B7" s="21"/>
      <c r="C7" s="22" t="s">
        <v>90</v>
      </c>
      <c r="D7" s="23" t="s">
        <v>88</v>
      </c>
    </row>
    <row r="8" spans="1:4" s="9" customFormat="1">
      <c r="B8" s="21"/>
      <c r="C8" s="24" t="s">
        <v>182</v>
      </c>
      <c r="D8" s="25" t="s">
        <v>19</v>
      </c>
    </row>
    <row r="9" spans="1:4" s="10" customFormat="1" ht="18" customHeight="1">
      <c r="B9" s="35"/>
      <c r="C9" s="18" t="s">
        <v>0</v>
      </c>
      <c r="D9" s="26" t="s">
        <v>1</v>
      </c>
    </row>
    <row r="10" spans="1:4" s="10" customFormat="1" ht="18" customHeight="1">
      <c r="B10" s="54" t="s">
        <v>136</v>
      </c>
      <c r="C10" s="94">
        <f>C11+C12+C23+C33+C34+C35+C36+C37</f>
        <v>44896.314640544013</v>
      </c>
      <c r="D10" s="95">
        <f>C10/$C$42</f>
        <v>1</v>
      </c>
    </row>
    <row r="11" spans="1:4">
      <c r="A11" s="42" t="s">
        <v>105</v>
      </c>
      <c r="B11" s="27" t="s">
        <v>138</v>
      </c>
      <c r="C11" s="94">
        <f>מזומנים!J10</f>
        <v>6925.8556529550015</v>
      </c>
      <c r="D11" s="95">
        <f t="shared" ref="D11:D42" si="0">C11/$C$42</f>
        <v>0.15426334451738152</v>
      </c>
    </row>
    <row r="12" spans="1:4">
      <c r="B12" s="27" t="s">
        <v>139</v>
      </c>
      <c r="C12" s="94">
        <f>SUM(C13:C22)</f>
        <v>11842.643455928002</v>
      </c>
      <c r="D12" s="95">
        <f t="shared" si="0"/>
        <v>0.2637776296505504</v>
      </c>
    </row>
    <row r="13" spans="1:4">
      <c r="A13" s="44" t="s">
        <v>105</v>
      </c>
      <c r="B13" s="28" t="s">
        <v>51</v>
      </c>
      <c r="C13" s="94">
        <v>0</v>
      </c>
      <c r="D13" s="95">
        <f t="shared" si="0"/>
        <v>0</v>
      </c>
    </row>
    <row r="14" spans="1:4">
      <c r="A14" s="44" t="s">
        <v>105</v>
      </c>
      <c r="B14" s="28" t="s">
        <v>52</v>
      </c>
      <c r="C14" s="94">
        <v>0</v>
      </c>
      <c r="D14" s="95">
        <f t="shared" si="0"/>
        <v>0</v>
      </c>
    </row>
    <row r="15" spans="1:4">
      <c r="A15" s="44" t="s">
        <v>105</v>
      </c>
      <c r="B15" s="28" t="s">
        <v>53</v>
      </c>
      <c r="C15" s="94">
        <v>0</v>
      </c>
      <c r="D15" s="95">
        <f t="shared" si="0"/>
        <v>0</v>
      </c>
    </row>
    <row r="16" spans="1:4">
      <c r="A16" s="44" t="s">
        <v>105</v>
      </c>
      <c r="B16" s="28" t="s">
        <v>54</v>
      </c>
      <c r="C16" s="94">
        <f>מניות!L11</f>
        <v>6562.9067828660009</v>
      </c>
      <c r="D16" s="95">
        <f t="shared" si="0"/>
        <v>0.14617918720970718</v>
      </c>
    </row>
    <row r="17" spans="1:4">
      <c r="A17" s="44" t="s">
        <v>105</v>
      </c>
      <c r="B17" s="28" t="s">
        <v>195</v>
      </c>
      <c r="C17" s="94" vm="2">
        <v>5200.6919883290011</v>
      </c>
      <c r="D17" s="95">
        <f t="shared" si="0"/>
        <v>0.1158378372471684</v>
      </c>
    </row>
    <row r="18" spans="1:4">
      <c r="A18" s="44" t="s">
        <v>105</v>
      </c>
      <c r="B18" s="28" t="s">
        <v>55</v>
      </c>
      <c r="C18" s="94" vm="3">
        <v>215.64365794400007</v>
      </c>
      <c r="D18" s="95">
        <f t="shared" si="0"/>
        <v>4.803148313408806E-3</v>
      </c>
    </row>
    <row r="19" spans="1:4">
      <c r="A19" s="44" t="s">
        <v>105</v>
      </c>
      <c r="B19" s="28" t="s">
        <v>56</v>
      </c>
      <c r="C19" s="94" vm="4">
        <v>0.32250901500000001</v>
      </c>
      <c r="D19" s="95">
        <f t="shared" si="0"/>
        <v>7.1834184516507151E-6</v>
      </c>
    </row>
    <row r="20" spans="1:4">
      <c r="A20" s="44" t="s">
        <v>105</v>
      </c>
      <c r="B20" s="28" t="s">
        <v>57</v>
      </c>
      <c r="C20" s="94" vm="5">
        <v>23.801975128000006</v>
      </c>
      <c r="D20" s="95">
        <f t="shared" si="0"/>
        <v>5.3015431931478449E-4</v>
      </c>
    </row>
    <row r="21" spans="1:4">
      <c r="A21" s="44" t="s">
        <v>105</v>
      </c>
      <c r="B21" s="28" t="s">
        <v>58</v>
      </c>
      <c r="C21" s="94" vm="6">
        <v>-160.723457354</v>
      </c>
      <c r="D21" s="95">
        <f t="shared" si="0"/>
        <v>-3.5798808575004345E-3</v>
      </c>
    </row>
    <row r="22" spans="1:4">
      <c r="A22" s="44" t="s">
        <v>105</v>
      </c>
      <c r="B22" s="28" t="s">
        <v>59</v>
      </c>
      <c r="C22" s="94">
        <v>0</v>
      </c>
      <c r="D22" s="95">
        <f t="shared" si="0"/>
        <v>0</v>
      </c>
    </row>
    <row r="23" spans="1:4">
      <c r="B23" s="27" t="s">
        <v>140</v>
      </c>
      <c r="C23" s="94">
        <f>SUM(C24:C32)</f>
        <v>26129.231437201008</v>
      </c>
      <c r="D23" s="95">
        <f t="shared" si="0"/>
        <v>0.58199056306516472</v>
      </c>
    </row>
    <row r="24" spans="1:4">
      <c r="A24" s="44" t="s">
        <v>105</v>
      </c>
      <c r="B24" s="28" t="s">
        <v>60</v>
      </c>
      <c r="C24" s="94" vm="7">
        <v>26191.956920688011</v>
      </c>
      <c r="D24" s="95">
        <f t="shared" si="0"/>
        <v>0.58338768182623024</v>
      </c>
    </row>
    <row r="25" spans="1:4">
      <c r="A25" s="44" t="s">
        <v>105</v>
      </c>
      <c r="B25" s="28" t="s">
        <v>61</v>
      </c>
      <c r="C25" s="94">
        <v>0</v>
      </c>
      <c r="D25" s="95">
        <f t="shared" si="0"/>
        <v>0</v>
      </c>
    </row>
    <row r="26" spans="1:4">
      <c r="A26" s="44" t="s">
        <v>105</v>
      </c>
      <c r="B26" s="28" t="s">
        <v>53</v>
      </c>
      <c r="C26" s="94">
        <v>0</v>
      </c>
      <c r="D26" s="95">
        <f t="shared" si="0"/>
        <v>0</v>
      </c>
    </row>
    <row r="27" spans="1:4">
      <c r="A27" s="44" t="s">
        <v>105</v>
      </c>
      <c r="B27" s="28" t="s">
        <v>62</v>
      </c>
      <c r="C27" s="94">
        <v>0</v>
      </c>
      <c r="D27" s="95">
        <f t="shared" si="0"/>
        <v>0</v>
      </c>
    </row>
    <row r="28" spans="1:4">
      <c r="A28" s="44" t="s">
        <v>105</v>
      </c>
      <c r="B28" s="28" t="s">
        <v>63</v>
      </c>
      <c r="C28" s="94" vm="8">
        <v>19.267538636000001</v>
      </c>
      <c r="D28" s="95">
        <f t="shared" si="0"/>
        <v>4.2915635259292039E-4</v>
      </c>
    </row>
    <row r="29" spans="1:4">
      <c r="A29" s="44" t="s">
        <v>105</v>
      </c>
      <c r="B29" s="28" t="s">
        <v>64</v>
      </c>
      <c r="C29" s="94" vm="9">
        <v>8.3319900000000007E-4</v>
      </c>
      <c r="D29" s="95">
        <f t="shared" si="0"/>
        <v>1.8558293852644475E-8</v>
      </c>
    </row>
    <row r="30" spans="1:4">
      <c r="A30" s="44" t="s">
        <v>105</v>
      </c>
      <c r="B30" s="28" t="s">
        <v>163</v>
      </c>
      <c r="C30" s="94" vm="10">
        <v>1.9975934799999999</v>
      </c>
      <c r="D30" s="95">
        <f t="shared" si="0"/>
        <v>4.449348450966297E-5</v>
      </c>
    </row>
    <row r="31" spans="1:4">
      <c r="A31" s="44" t="s">
        <v>105</v>
      </c>
      <c r="B31" s="28" t="s">
        <v>85</v>
      </c>
      <c r="C31" s="94" vm="11">
        <v>-83.991448801999979</v>
      </c>
      <c r="D31" s="95">
        <f t="shared" si="0"/>
        <v>-1.8707871564618526E-3</v>
      </c>
    </row>
    <row r="32" spans="1:4">
      <c r="A32" s="44" t="s">
        <v>105</v>
      </c>
      <c r="B32" s="28" t="s">
        <v>65</v>
      </c>
      <c r="C32" s="94">
        <v>0</v>
      </c>
      <c r="D32" s="95">
        <f t="shared" si="0"/>
        <v>0</v>
      </c>
    </row>
    <row r="33" spans="1:4">
      <c r="A33" s="44" t="s">
        <v>105</v>
      </c>
      <c r="B33" s="27" t="s">
        <v>141</v>
      </c>
      <c r="C33" s="94">
        <v>0</v>
      </c>
      <c r="D33" s="95">
        <f t="shared" si="0"/>
        <v>0</v>
      </c>
    </row>
    <row r="34" spans="1:4">
      <c r="A34" s="44" t="s">
        <v>105</v>
      </c>
      <c r="B34" s="27" t="s">
        <v>142</v>
      </c>
      <c r="C34" s="94">
        <v>0</v>
      </c>
      <c r="D34" s="95">
        <f t="shared" si="0"/>
        <v>0</v>
      </c>
    </row>
    <row r="35" spans="1:4">
      <c r="A35" s="44" t="s">
        <v>105</v>
      </c>
      <c r="B35" s="27" t="s">
        <v>143</v>
      </c>
      <c r="C35" s="94">
        <v>0</v>
      </c>
      <c r="D35" s="95">
        <f t="shared" si="0"/>
        <v>0</v>
      </c>
    </row>
    <row r="36" spans="1:4">
      <c r="A36" s="44" t="s">
        <v>105</v>
      </c>
      <c r="B36" s="45" t="s">
        <v>144</v>
      </c>
      <c r="C36" s="94">
        <v>0</v>
      </c>
      <c r="D36" s="95">
        <f t="shared" si="0"/>
        <v>0</v>
      </c>
    </row>
    <row r="37" spans="1:4">
      <c r="A37" s="44" t="s">
        <v>105</v>
      </c>
      <c r="B37" s="27" t="s">
        <v>145</v>
      </c>
      <c r="C37" s="94">
        <f>'השקעות אחרות '!I10</f>
        <v>-1.41590554</v>
      </c>
      <c r="D37" s="95">
        <f t="shared" si="0"/>
        <v>-3.1537233096663885E-5</v>
      </c>
    </row>
    <row r="38" spans="1:4">
      <c r="A38" s="44"/>
      <c r="B38" s="55" t="s">
        <v>147</v>
      </c>
      <c r="C38" s="94">
        <v>0</v>
      </c>
      <c r="D38" s="95">
        <f t="shared" si="0"/>
        <v>0</v>
      </c>
    </row>
    <row r="39" spans="1:4">
      <c r="A39" s="44" t="s">
        <v>105</v>
      </c>
      <c r="B39" s="56" t="s">
        <v>148</v>
      </c>
      <c r="C39" s="94">
        <v>0</v>
      </c>
      <c r="D39" s="95">
        <f t="shared" si="0"/>
        <v>0</v>
      </c>
    </row>
    <row r="40" spans="1:4">
      <c r="A40" s="44" t="s">
        <v>105</v>
      </c>
      <c r="B40" s="56" t="s">
        <v>180</v>
      </c>
      <c r="C40" s="94">
        <v>0</v>
      </c>
      <c r="D40" s="95">
        <f t="shared" si="0"/>
        <v>0</v>
      </c>
    </row>
    <row r="41" spans="1:4">
      <c r="A41" s="44" t="s">
        <v>105</v>
      </c>
      <c r="B41" s="56" t="s">
        <v>149</v>
      </c>
      <c r="C41" s="94">
        <v>0</v>
      </c>
      <c r="D41" s="95">
        <f t="shared" si="0"/>
        <v>0</v>
      </c>
    </row>
    <row r="42" spans="1:4">
      <c r="B42" s="56" t="s">
        <v>66</v>
      </c>
      <c r="C42" s="94">
        <f>C38+C10</f>
        <v>44896.314640544013</v>
      </c>
      <c r="D42" s="95">
        <f t="shared" si="0"/>
        <v>1</v>
      </c>
    </row>
    <row r="43" spans="1:4">
      <c r="A43" s="44" t="s">
        <v>105</v>
      </c>
      <c r="B43" s="56" t="s">
        <v>146</v>
      </c>
      <c r="C43" s="94"/>
      <c r="D43" s="95"/>
    </row>
    <row r="44" spans="1:4">
      <c r="B44" s="5" t="s">
        <v>89</v>
      </c>
    </row>
    <row r="45" spans="1:4">
      <c r="C45" s="62" t="s">
        <v>131</v>
      </c>
      <c r="D45" s="34" t="s">
        <v>84</v>
      </c>
    </row>
    <row r="46" spans="1:4">
      <c r="C46" s="63" t="s">
        <v>0</v>
      </c>
      <c r="D46" s="23" t="s">
        <v>1</v>
      </c>
    </row>
    <row r="47" spans="1:4">
      <c r="C47" s="96" t="s">
        <v>114</v>
      </c>
      <c r="D47" s="97" vm="12">
        <v>2.4773999999999998</v>
      </c>
    </row>
    <row r="48" spans="1:4">
      <c r="C48" s="96" t="s">
        <v>121</v>
      </c>
      <c r="D48" s="97">
        <v>0.76144962166467534</v>
      </c>
    </row>
    <row r="49" spans="2:4">
      <c r="C49" s="96" t="s">
        <v>118</v>
      </c>
      <c r="D49" s="97" vm="13">
        <v>2.8424999999999998</v>
      </c>
    </row>
    <row r="50" spans="2:4">
      <c r="B50" s="11"/>
      <c r="C50" s="96" t="s">
        <v>874</v>
      </c>
      <c r="D50" s="97" vm="14">
        <v>4.2</v>
      </c>
    </row>
    <row r="51" spans="2:4">
      <c r="C51" s="96" t="s">
        <v>112</v>
      </c>
      <c r="D51" s="97" vm="15">
        <v>4.0530999999999997</v>
      </c>
    </row>
    <row r="52" spans="2:4">
      <c r="C52" s="96" t="s">
        <v>113</v>
      </c>
      <c r="D52" s="97" vm="16">
        <v>4.6779000000000002</v>
      </c>
    </row>
    <row r="53" spans="2:4">
      <c r="C53" s="96" t="s">
        <v>115</v>
      </c>
      <c r="D53" s="97">
        <v>0.48832814016447873</v>
      </c>
    </row>
    <row r="54" spans="2:4">
      <c r="C54" s="96" t="s">
        <v>119</v>
      </c>
      <c r="D54" s="97">
        <v>2.5659999999999999E-2</v>
      </c>
    </row>
    <row r="55" spans="2:4">
      <c r="C55" s="96" t="s">
        <v>120</v>
      </c>
      <c r="D55" s="97">
        <v>0.21951275516061627</v>
      </c>
    </row>
    <row r="56" spans="2:4">
      <c r="C56" s="96" t="s">
        <v>117</v>
      </c>
      <c r="D56" s="97" vm="17">
        <v>0.54359999999999997</v>
      </c>
    </row>
    <row r="57" spans="2:4">
      <c r="C57" s="96" t="s">
        <v>1875</v>
      </c>
      <c r="D57" s="97">
        <v>2.2928704</v>
      </c>
    </row>
    <row r="58" spans="2:4">
      <c r="C58" s="96" t="s">
        <v>116</v>
      </c>
      <c r="D58" s="97" vm="18">
        <v>0.35270000000000001</v>
      </c>
    </row>
    <row r="59" spans="2:4">
      <c r="C59" s="96" t="s">
        <v>110</v>
      </c>
      <c r="D59" s="97" vm="19">
        <v>3.8239999999999998</v>
      </c>
    </row>
    <row r="60" spans="2:4">
      <c r="C60" s="96" t="s">
        <v>122</v>
      </c>
      <c r="D60" s="97" vm="20">
        <v>0.2031</v>
      </c>
    </row>
    <row r="61" spans="2:4">
      <c r="C61" s="96" t="s">
        <v>1876</v>
      </c>
      <c r="D61" s="97" vm="21">
        <v>0.36</v>
      </c>
    </row>
    <row r="62" spans="2:4">
      <c r="C62" s="96" t="s">
        <v>1877</v>
      </c>
      <c r="D62" s="97">
        <v>3.9578505476717096E-2</v>
      </c>
    </row>
    <row r="63" spans="2:4">
      <c r="C63" s="96" t="s">
        <v>1878</v>
      </c>
      <c r="D63" s="97">
        <v>0.52397917237599345</v>
      </c>
    </row>
    <row r="64" spans="2:4">
      <c r="C64" s="96" t="s">
        <v>111</v>
      </c>
      <c r="D64" s="97">
        <v>1</v>
      </c>
    </row>
    <row r="65" spans="3:4">
      <c r="C65" s="98"/>
      <c r="D65" s="98"/>
    </row>
    <row r="66" spans="3:4">
      <c r="C66" s="98"/>
      <c r="D66" s="98"/>
    </row>
    <row r="67" spans="3:4">
      <c r="C67" s="99"/>
      <c r="D67" s="99"/>
    </row>
  </sheetData>
  <sheetProtection sheet="1" objects="1" scenarios="1"/>
  <mergeCells count="1">
    <mergeCell ref="B6:D6"/>
  </mergeCells>
  <phoneticPr fontId="3" type="noConversion"/>
  <dataValidations count="1">
    <dataValidation allowBlank="1" showInputMessage="1" showErrorMessage="1" sqref="C45:D46" xr:uid="{00000000-0002-0000-0000-000000000000}"/>
  </dataValidations>
  <hyperlinks>
    <hyperlink ref="A11" location="מזומנים!A1" display="◄" xr:uid="{00000000-0004-0000-0000-000000000000}"/>
    <hyperlink ref="A13" location="'תעודות התחייבות ממשלתיות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- תעודות התחייבות ממשלתי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קרנ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 מסחריות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'זכויות מקרקעין'!A1" display="◄" xr:uid="{00000000-0004-0000-0000-00001A000000}"/>
    <hyperlink ref="A37" location="'השקעות אחרות '!A1" display="◄" xr:uid="{00000000-0004-0000-0000-00001B000000}"/>
    <hyperlink ref="A43" location="'יתרת התחייבות להשקעה'!A1" display="◄" xr:uid="{00000000-0004-0000-0000-00001C000000}"/>
    <hyperlink ref="A36" location="'השקעה בחברות מוחזקות'!A1" display="◄" xr:uid="{00000000-0004-0000-0000-00001D000000}"/>
    <hyperlink ref="A39" location="'עלות מתואמת אג&quot;ח קונצרני סחיר'!A1" display="◄" xr:uid="{00000000-0004-0000-0000-00001E000000}"/>
    <hyperlink ref="A40" location="'עלות מתואמת אג&quot;ח קונצרני ל.סחיר'!A1" display="◄" xr:uid="{00000000-0004-0000-0000-00001F000000}"/>
    <hyperlink ref="A41" location="'עלות מתואמת מסגרות אשראי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>
    <tabColor indexed="44"/>
    <pageSetUpPr fitToPage="1"/>
  </sheetPr>
  <dimension ref="B1:M590"/>
  <sheetViews>
    <sheetView rightToLeft="1" workbookViewId="0"/>
  </sheetViews>
  <sheetFormatPr defaultColWidth="9.140625" defaultRowHeight="18"/>
  <cols>
    <col min="1" max="1" width="6.28515625" style="1" customWidth="1"/>
    <col min="2" max="2" width="29.7109375" style="2" bestFit="1" customWidth="1"/>
    <col min="3" max="3" width="63.140625" style="2" bestFit="1" customWidth="1"/>
    <col min="4" max="4" width="6.42578125" style="2" bestFit="1" customWidth="1"/>
    <col min="5" max="5" width="14.7109375" style="2" bestFit="1" customWidth="1"/>
    <col min="6" max="6" width="12" style="1" bestFit="1" customWidth="1"/>
    <col min="7" max="7" width="7" style="1" bestFit="1" customWidth="1"/>
    <col min="8" max="8" width="11.85546875" style="1" bestFit="1" customWidth="1"/>
    <col min="9" max="9" width="8" style="1" customWidth="1"/>
    <col min="10" max="10" width="6.28515625" style="1" bestFit="1" customWidth="1"/>
    <col min="11" max="11" width="9.140625" style="1" bestFit="1"/>
    <col min="12" max="12" width="9" style="1" bestFit="1" customWidth="1"/>
    <col min="13" max="16384" width="9.140625" style="1"/>
  </cols>
  <sheetData>
    <row r="1" spans="2:13">
      <c r="B1" s="46" t="s">
        <v>124</v>
      </c>
      <c r="C1" s="67" t="s" vm="1">
        <v>201</v>
      </c>
    </row>
    <row r="2" spans="2:13">
      <c r="B2" s="46" t="s">
        <v>123</v>
      </c>
      <c r="C2" s="67" t="s">
        <v>202</v>
      </c>
    </row>
    <row r="3" spans="2:13">
      <c r="B3" s="46" t="s">
        <v>125</v>
      </c>
      <c r="C3" s="67" t="s">
        <v>203</v>
      </c>
    </row>
    <row r="4" spans="2:13">
      <c r="B4" s="46" t="s">
        <v>126</v>
      </c>
      <c r="C4" s="67">
        <v>12147</v>
      </c>
    </row>
    <row r="6" spans="2:13" ht="26.25" customHeight="1">
      <c r="B6" s="129" t="s">
        <v>151</v>
      </c>
      <c r="C6" s="130"/>
      <c r="D6" s="130"/>
      <c r="E6" s="130"/>
      <c r="F6" s="130"/>
      <c r="G6" s="130"/>
      <c r="H6" s="130"/>
      <c r="I6" s="130"/>
      <c r="J6" s="130"/>
      <c r="K6" s="130"/>
      <c r="L6" s="131"/>
    </row>
    <row r="7" spans="2:13" ht="26.25" customHeight="1">
      <c r="B7" s="129" t="s">
        <v>74</v>
      </c>
      <c r="C7" s="130"/>
      <c r="D7" s="130"/>
      <c r="E7" s="130"/>
      <c r="F7" s="130"/>
      <c r="G7" s="130"/>
      <c r="H7" s="130"/>
      <c r="I7" s="130"/>
      <c r="J7" s="130"/>
      <c r="K7" s="130"/>
      <c r="L7" s="131"/>
      <c r="M7" s="3"/>
    </row>
    <row r="8" spans="2:13" s="3" customFormat="1" ht="78.75">
      <c r="B8" s="21" t="s">
        <v>95</v>
      </c>
      <c r="C8" s="29" t="s">
        <v>34</v>
      </c>
      <c r="D8" s="29" t="s">
        <v>98</v>
      </c>
      <c r="E8" s="29" t="s">
        <v>48</v>
      </c>
      <c r="F8" s="29" t="s">
        <v>82</v>
      </c>
      <c r="G8" s="29" t="s">
        <v>179</v>
      </c>
      <c r="H8" s="29" t="s">
        <v>178</v>
      </c>
      <c r="I8" s="29" t="s">
        <v>45</v>
      </c>
      <c r="J8" s="29" t="s">
        <v>44</v>
      </c>
      <c r="K8" s="29" t="s">
        <v>127</v>
      </c>
      <c r="L8" s="30" t="s">
        <v>129</v>
      </c>
    </row>
    <row r="9" spans="2:13" s="3" customFormat="1">
      <c r="B9" s="14"/>
      <c r="C9" s="29"/>
      <c r="D9" s="29"/>
      <c r="E9" s="29"/>
      <c r="F9" s="29"/>
      <c r="G9" s="15" t="s">
        <v>186</v>
      </c>
      <c r="H9" s="15"/>
      <c r="I9" s="15" t="s">
        <v>182</v>
      </c>
      <c r="J9" s="15" t="s">
        <v>19</v>
      </c>
      <c r="K9" s="31" t="s">
        <v>19</v>
      </c>
      <c r="L9" s="16" t="s">
        <v>19</v>
      </c>
    </row>
    <row r="10" spans="2:13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2</v>
      </c>
      <c r="G10" s="18" t="s">
        <v>3</v>
      </c>
      <c r="H10" s="18" t="s">
        <v>4</v>
      </c>
      <c r="I10" s="18" t="s">
        <v>5</v>
      </c>
      <c r="J10" s="18" t="s">
        <v>6</v>
      </c>
      <c r="K10" s="18" t="s">
        <v>7</v>
      </c>
      <c r="L10" s="19" t="s">
        <v>8</v>
      </c>
    </row>
    <row r="11" spans="2:13" s="4" customFormat="1" ht="18" customHeight="1">
      <c r="B11" s="88" t="s">
        <v>37</v>
      </c>
      <c r="C11" s="78"/>
      <c r="D11" s="78"/>
      <c r="E11" s="78"/>
      <c r="F11" s="78"/>
      <c r="G11" s="79"/>
      <c r="H11" s="80"/>
      <c r="I11" s="79">
        <v>23.801975128000006</v>
      </c>
      <c r="J11" s="78"/>
      <c r="K11" s="81">
        <f>IFERROR(I11/$I$11,0)</f>
        <v>1</v>
      </c>
      <c r="L11" s="81">
        <f>I11/'סכום נכסי הקרן'!$C$42</f>
        <v>5.3015431931478449E-4</v>
      </c>
    </row>
    <row r="12" spans="2:13">
      <c r="B12" s="87" t="s">
        <v>173</v>
      </c>
      <c r="C12" s="82"/>
      <c r="D12" s="82"/>
      <c r="E12" s="82"/>
      <c r="F12" s="82"/>
      <c r="G12" s="84"/>
      <c r="H12" s="85"/>
      <c r="I12" s="84">
        <v>14.613709231000003</v>
      </c>
      <c r="J12" s="82"/>
      <c r="K12" s="86">
        <f t="shared" ref="K12:K23" si="0">IFERROR(I12/$I$11,0)</f>
        <v>0.6139704437304796</v>
      </c>
      <c r="L12" s="86">
        <f>I12/'סכום נכסי הקרן'!$C$42</f>
        <v>3.2549908267532864E-4</v>
      </c>
    </row>
    <row r="13" spans="2:13">
      <c r="B13" s="71" t="s">
        <v>169</v>
      </c>
      <c r="C13" s="78"/>
      <c r="D13" s="78"/>
      <c r="E13" s="78"/>
      <c r="F13" s="78"/>
      <c r="G13" s="79"/>
      <c r="H13" s="80"/>
      <c r="I13" s="79">
        <v>14.613709231000003</v>
      </c>
      <c r="J13" s="78"/>
      <c r="K13" s="81">
        <f t="shared" si="0"/>
        <v>0.6139704437304796</v>
      </c>
      <c r="L13" s="81">
        <f>I13/'סכום נכסי הקרן'!$C$42</f>
        <v>3.2549908267532864E-4</v>
      </c>
    </row>
    <row r="14" spans="2:13">
      <c r="B14" s="72" t="s">
        <v>1061</v>
      </c>
      <c r="C14" s="82" t="s">
        <v>1062</v>
      </c>
      <c r="D14" s="83" t="s">
        <v>99</v>
      </c>
      <c r="E14" s="113" t="s">
        <v>658</v>
      </c>
      <c r="F14" s="83" t="s">
        <v>111</v>
      </c>
      <c r="G14" s="84">
        <v>0.32038800000000001</v>
      </c>
      <c r="H14" s="85">
        <v>3763400</v>
      </c>
      <c r="I14" s="84">
        <v>12.057496105000002</v>
      </c>
      <c r="J14" s="82"/>
      <c r="K14" s="86">
        <f t="shared" si="0"/>
        <v>0.50657544343099015</v>
      </c>
      <c r="L14" s="86">
        <f>I14/'סכום נכסי הקרן'!$C$42</f>
        <v>2.6856315939374173E-4</v>
      </c>
    </row>
    <row r="15" spans="2:13">
      <c r="B15" s="72" t="s">
        <v>1063</v>
      </c>
      <c r="C15" s="82" t="s">
        <v>1064</v>
      </c>
      <c r="D15" s="83" t="s">
        <v>99</v>
      </c>
      <c r="E15" s="113" t="s">
        <v>658</v>
      </c>
      <c r="F15" s="83" t="s">
        <v>111</v>
      </c>
      <c r="G15" s="84">
        <v>-0.32038800000000001</v>
      </c>
      <c r="H15" s="85">
        <v>305600</v>
      </c>
      <c r="I15" s="84">
        <v>-0.97910687400000007</v>
      </c>
      <c r="J15" s="82"/>
      <c r="K15" s="86">
        <f t="shared" si="0"/>
        <v>-4.1135530506802562E-2</v>
      </c>
      <c r="L15" s="86">
        <f>I15/'סכום נכסי הקרן'!$C$42</f>
        <v>-2.1808179175486465E-5</v>
      </c>
    </row>
    <row r="16" spans="2:13">
      <c r="B16" s="72" t="s">
        <v>1065</v>
      </c>
      <c r="C16" s="82" t="s">
        <v>1066</v>
      </c>
      <c r="D16" s="83" t="s">
        <v>99</v>
      </c>
      <c r="E16" s="113" t="s">
        <v>658</v>
      </c>
      <c r="F16" s="83" t="s">
        <v>111</v>
      </c>
      <c r="G16" s="84">
        <v>2.9460999999999999</v>
      </c>
      <c r="H16" s="85">
        <v>120100</v>
      </c>
      <c r="I16" s="84">
        <v>3.5382661000000004</v>
      </c>
      <c r="J16" s="82"/>
      <c r="K16" s="86">
        <f t="shared" si="0"/>
        <v>0.14865430624863055</v>
      </c>
      <c r="L16" s="86">
        <f>I16/'סכום נכסי הקרן'!$C$42</f>
        <v>7.880972254245425E-5</v>
      </c>
    </row>
    <row r="17" spans="2:12">
      <c r="B17" s="72" t="s">
        <v>1067</v>
      </c>
      <c r="C17" s="82" t="s">
        <v>1068</v>
      </c>
      <c r="D17" s="83" t="s">
        <v>99</v>
      </c>
      <c r="E17" s="113" t="s">
        <v>658</v>
      </c>
      <c r="F17" s="83" t="s">
        <v>111</v>
      </c>
      <c r="G17" s="84">
        <v>-2.9460999999999999</v>
      </c>
      <c r="H17" s="85">
        <v>100</v>
      </c>
      <c r="I17" s="84">
        <v>-2.9461000000000001E-3</v>
      </c>
      <c r="J17" s="82"/>
      <c r="K17" s="86">
        <f t="shared" si="0"/>
        <v>-1.2377544233857664E-4</v>
      </c>
      <c r="L17" s="86">
        <f>I17/'סכום נכסי הקרן'!$C$42</f>
        <v>-6.5620085380894456E-8</v>
      </c>
    </row>
    <row r="18" spans="2:12">
      <c r="B18" s="73"/>
      <c r="C18" s="82"/>
      <c r="D18" s="82"/>
      <c r="E18" s="82"/>
      <c r="F18" s="82"/>
      <c r="G18" s="84"/>
      <c r="H18" s="85"/>
      <c r="I18" s="82"/>
      <c r="J18" s="82"/>
      <c r="K18" s="86"/>
      <c r="L18" s="82"/>
    </row>
    <row r="19" spans="2:12">
      <c r="B19" s="87" t="s">
        <v>172</v>
      </c>
      <c r="C19" s="82"/>
      <c r="D19" s="82"/>
      <c r="E19" s="82"/>
      <c r="F19" s="82"/>
      <c r="G19" s="84"/>
      <c r="H19" s="85"/>
      <c r="I19" s="84">
        <v>9.1882658970000026</v>
      </c>
      <c r="J19" s="82"/>
      <c r="K19" s="86">
        <f t="shared" si="0"/>
        <v>0.38602955626952035</v>
      </c>
      <c r="L19" s="86">
        <f>I19/'סכום נכסי הקרן'!$C$42</f>
        <v>2.0465523663945587E-4</v>
      </c>
    </row>
    <row r="20" spans="2:12">
      <c r="B20" s="71" t="s">
        <v>169</v>
      </c>
      <c r="C20" s="78"/>
      <c r="D20" s="78"/>
      <c r="E20" s="78"/>
      <c r="F20" s="78"/>
      <c r="G20" s="79"/>
      <c r="H20" s="80"/>
      <c r="I20" s="79">
        <v>9.1882658970000026</v>
      </c>
      <c r="J20" s="78"/>
      <c r="K20" s="81">
        <f t="shared" si="0"/>
        <v>0.38602955626952035</v>
      </c>
      <c r="L20" s="81">
        <f>I20/'סכום נכסי הקרן'!$C$42</f>
        <v>2.0465523663945587E-4</v>
      </c>
    </row>
    <row r="21" spans="2:12">
      <c r="B21" s="72" t="s">
        <v>1069</v>
      </c>
      <c r="C21" s="82" t="s">
        <v>1069</v>
      </c>
      <c r="D21" s="83" t="s">
        <v>24</v>
      </c>
      <c r="E21" s="83" t="s">
        <v>658</v>
      </c>
      <c r="F21" s="83" t="s">
        <v>110</v>
      </c>
      <c r="G21" s="84">
        <v>4.4743320000000013</v>
      </c>
      <c r="H21" s="85">
        <v>18</v>
      </c>
      <c r="I21" s="84">
        <v>0.30797722</v>
      </c>
      <c r="J21" s="82"/>
      <c r="K21" s="86">
        <f t="shared" si="0"/>
        <v>1.2939145526528336E-2</v>
      </c>
      <c r="L21" s="86">
        <f>I21/'סכום נכסי הקרן'!$C$42</f>
        <v>6.8597438891315688E-6</v>
      </c>
    </row>
    <row r="22" spans="2:12">
      <c r="B22" s="72" t="s">
        <v>1070</v>
      </c>
      <c r="C22" s="82" t="s">
        <v>1070</v>
      </c>
      <c r="D22" s="83" t="s">
        <v>24</v>
      </c>
      <c r="E22" s="83" t="s">
        <v>658</v>
      </c>
      <c r="F22" s="83" t="s">
        <v>110</v>
      </c>
      <c r="G22" s="84">
        <v>-0.21211600000000005</v>
      </c>
      <c r="H22" s="85">
        <v>4682</v>
      </c>
      <c r="I22" s="84">
        <v>-3.7977266700000007</v>
      </c>
      <c r="J22" s="82"/>
      <c r="K22" s="86">
        <f t="shared" si="0"/>
        <v>-0.15955510622866154</v>
      </c>
      <c r="L22" s="86">
        <f>I22/'סכום נכסי הקרן'!$C$42</f>
        <v>-8.458882873585419E-5</v>
      </c>
    </row>
    <row r="23" spans="2:12">
      <c r="B23" s="72" t="s">
        <v>1071</v>
      </c>
      <c r="C23" s="82" t="s">
        <v>1071</v>
      </c>
      <c r="D23" s="83" t="s">
        <v>24</v>
      </c>
      <c r="E23" s="83" t="s">
        <v>658</v>
      </c>
      <c r="F23" s="83" t="s">
        <v>110</v>
      </c>
      <c r="G23" s="84">
        <v>0.21211600000000005</v>
      </c>
      <c r="H23" s="85">
        <v>15630</v>
      </c>
      <c r="I23" s="84">
        <v>12.678015347000002</v>
      </c>
      <c r="J23" s="82"/>
      <c r="K23" s="86">
        <f t="shared" si="0"/>
        <v>0.53264551697165352</v>
      </c>
      <c r="L23" s="86">
        <f>I23/'סכום נכסי הקרן'!$C$42</f>
        <v>2.823843214861785E-4</v>
      </c>
    </row>
    <row r="24" spans="2:12">
      <c r="B24" s="73"/>
      <c r="C24" s="82"/>
      <c r="D24" s="82"/>
      <c r="E24" s="82"/>
      <c r="F24" s="82"/>
      <c r="G24" s="84"/>
      <c r="H24" s="85"/>
      <c r="I24" s="82"/>
      <c r="J24" s="82"/>
      <c r="K24" s="86"/>
      <c r="L24" s="82"/>
    </row>
    <row r="25" spans="2:12"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</row>
    <row r="26" spans="2:12"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</row>
    <row r="27" spans="2:12">
      <c r="B27" s="110" t="s">
        <v>194</v>
      </c>
      <c r="C27" s="68"/>
      <c r="D27" s="68"/>
      <c r="E27" s="68"/>
      <c r="F27" s="68"/>
      <c r="G27" s="68"/>
      <c r="H27" s="68"/>
      <c r="I27" s="68"/>
      <c r="J27" s="68"/>
      <c r="K27" s="68"/>
      <c r="L27" s="68"/>
    </row>
    <row r="28" spans="2:12">
      <c r="B28" s="110" t="s">
        <v>91</v>
      </c>
      <c r="C28" s="68"/>
      <c r="D28" s="68"/>
      <c r="E28" s="68"/>
      <c r="F28" s="68"/>
      <c r="G28" s="68"/>
      <c r="H28" s="68"/>
      <c r="I28" s="68"/>
      <c r="J28" s="68"/>
      <c r="K28" s="68"/>
      <c r="L28" s="68"/>
    </row>
    <row r="29" spans="2:12">
      <c r="B29" s="110" t="s">
        <v>177</v>
      </c>
      <c r="C29" s="68"/>
      <c r="D29" s="68"/>
      <c r="E29" s="68"/>
      <c r="F29" s="68"/>
      <c r="G29" s="68"/>
      <c r="H29" s="68"/>
      <c r="I29" s="68"/>
      <c r="J29" s="68"/>
      <c r="K29" s="68"/>
      <c r="L29" s="68"/>
    </row>
    <row r="30" spans="2:12">
      <c r="B30" s="110" t="s">
        <v>185</v>
      </c>
      <c r="C30" s="68"/>
      <c r="D30" s="68"/>
      <c r="E30" s="68"/>
      <c r="F30" s="68"/>
      <c r="G30" s="68"/>
      <c r="H30" s="68"/>
      <c r="I30" s="68"/>
      <c r="J30" s="68"/>
      <c r="K30" s="68"/>
      <c r="L30" s="68"/>
    </row>
    <row r="31" spans="2:12"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</row>
    <row r="32" spans="2:12"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</row>
    <row r="33" spans="2:12"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</row>
    <row r="34" spans="2:12"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</row>
    <row r="35" spans="2:12"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</row>
    <row r="36" spans="2:12"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</row>
    <row r="37" spans="2:12"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</row>
    <row r="38" spans="2:12"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</row>
    <row r="39" spans="2:12"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</row>
    <row r="40" spans="2:12"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</row>
    <row r="41" spans="2:12"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</row>
    <row r="42" spans="2:12"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</row>
    <row r="43" spans="2:12"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</row>
    <row r="44" spans="2:12"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</row>
    <row r="45" spans="2:12"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</row>
    <row r="46" spans="2:12"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</row>
    <row r="47" spans="2:12"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</row>
    <row r="48" spans="2:12"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</row>
    <row r="49" spans="2:12"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</row>
    <row r="50" spans="2:12"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</row>
    <row r="51" spans="2:12"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</row>
    <row r="52" spans="2:12"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</row>
    <row r="53" spans="2:12"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</row>
    <row r="54" spans="2:12"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</row>
    <row r="55" spans="2:12"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</row>
    <row r="56" spans="2:12"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</row>
    <row r="57" spans="2:12"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</row>
    <row r="58" spans="2:12"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</row>
    <row r="59" spans="2:12"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</row>
    <row r="60" spans="2:12"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</row>
    <row r="61" spans="2:12"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</row>
    <row r="62" spans="2:12"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</row>
    <row r="63" spans="2:12"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</row>
    <row r="64" spans="2:12"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</row>
    <row r="65" spans="2:12"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</row>
    <row r="66" spans="2:12"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</row>
    <row r="67" spans="2:12"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</row>
    <row r="68" spans="2:12"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</row>
    <row r="69" spans="2:12"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</row>
    <row r="70" spans="2:12"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</row>
    <row r="71" spans="2:12"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</row>
    <row r="72" spans="2:12"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</row>
    <row r="73" spans="2:12"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</row>
    <row r="74" spans="2:12"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</row>
    <row r="75" spans="2:12"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</row>
    <row r="76" spans="2:12"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</row>
    <row r="77" spans="2:12"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</row>
    <row r="78" spans="2:12"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</row>
    <row r="79" spans="2:12"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</row>
    <row r="80" spans="2:12"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</row>
    <row r="81" spans="2:12"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</row>
    <row r="82" spans="2:12"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</row>
    <row r="83" spans="2:12"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</row>
    <row r="84" spans="2:12"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</row>
    <row r="85" spans="2:12"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</row>
    <row r="86" spans="2:12"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</row>
    <row r="87" spans="2:12"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</row>
    <row r="88" spans="2:12"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</row>
    <row r="89" spans="2:12"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</row>
    <row r="90" spans="2:12"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</row>
    <row r="91" spans="2:12"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</row>
    <row r="92" spans="2:12"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</row>
    <row r="93" spans="2:12"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</row>
    <row r="94" spans="2:12"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</row>
    <row r="95" spans="2:12"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</row>
    <row r="96" spans="2:12"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</row>
    <row r="97" spans="2:12"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</row>
    <row r="98" spans="2:12"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</row>
    <row r="99" spans="2:12"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</row>
    <row r="100" spans="2:12"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</row>
    <row r="101" spans="2:12"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</row>
    <row r="102" spans="2:12"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</row>
    <row r="103" spans="2:12"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</row>
    <row r="104" spans="2:12"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</row>
    <row r="105" spans="2:12"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</row>
    <row r="106" spans="2:12"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</row>
    <row r="107" spans="2:12"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</row>
    <row r="108" spans="2:12"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</row>
    <row r="109" spans="2:12"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8"/>
    </row>
    <row r="110" spans="2:12"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68"/>
    </row>
    <row r="111" spans="2:12">
      <c r="B111" s="68"/>
      <c r="C111" s="68"/>
      <c r="D111" s="68"/>
      <c r="E111" s="68"/>
      <c r="F111" s="68"/>
      <c r="G111" s="68"/>
      <c r="H111" s="68"/>
      <c r="I111" s="68"/>
      <c r="J111" s="68"/>
      <c r="K111" s="68"/>
      <c r="L111" s="68"/>
    </row>
    <row r="112" spans="2:12"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8"/>
    </row>
    <row r="113" spans="2:12">
      <c r="B113" s="68"/>
      <c r="C113" s="68"/>
      <c r="D113" s="68"/>
      <c r="E113" s="68"/>
      <c r="F113" s="68"/>
      <c r="G113" s="68"/>
      <c r="H113" s="68"/>
      <c r="I113" s="68"/>
      <c r="J113" s="68"/>
      <c r="K113" s="68"/>
      <c r="L113" s="68"/>
    </row>
    <row r="114" spans="2:12"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8"/>
    </row>
    <row r="115" spans="2:12">
      <c r="B115" s="68"/>
      <c r="C115" s="68"/>
      <c r="D115" s="68"/>
      <c r="E115" s="68"/>
      <c r="F115" s="68"/>
      <c r="G115" s="68"/>
      <c r="H115" s="68"/>
      <c r="I115" s="68"/>
      <c r="J115" s="68"/>
      <c r="K115" s="68"/>
      <c r="L115" s="68"/>
    </row>
    <row r="116" spans="2:12"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68"/>
    </row>
    <row r="117" spans="2:12">
      <c r="B117" s="68"/>
      <c r="C117" s="68"/>
      <c r="D117" s="68"/>
      <c r="E117" s="68"/>
      <c r="F117" s="68"/>
      <c r="G117" s="68"/>
      <c r="H117" s="68"/>
      <c r="I117" s="68"/>
      <c r="J117" s="68"/>
      <c r="K117" s="68"/>
      <c r="L117" s="68"/>
    </row>
    <row r="118" spans="2:12"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</row>
    <row r="119" spans="2:12"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</row>
    <row r="120" spans="2:12">
      <c r="B120" s="68"/>
      <c r="C120" s="68"/>
      <c r="D120" s="68"/>
      <c r="E120" s="68"/>
      <c r="F120" s="68"/>
      <c r="G120" s="68"/>
      <c r="H120" s="68"/>
      <c r="I120" s="68"/>
      <c r="J120" s="68"/>
      <c r="K120" s="68"/>
      <c r="L120" s="68"/>
    </row>
    <row r="121" spans="2:12">
      <c r="B121" s="68"/>
      <c r="C121" s="68"/>
      <c r="D121" s="68"/>
      <c r="E121" s="68"/>
      <c r="F121" s="68"/>
      <c r="G121" s="68"/>
      <c r="H121" s="68"/>
      <c r="I121" s="68"/>
      <c r="J121" s="68"/>
      <c r="K121" s="68"/>
      <c r="L121" s="68"/>
    </row>
    <row r="122" spans="2:12">
      <c r="B122" s="68"/>
      <c r="C122" s="68"/>
      <c r="D122" s="68"/>
      <c r="E122" s="68"/>
      <c r="F122" s="68"/>
      <c r="G122" s="68"/>
      <c r="H122" s="68"/>
      <c r="I122" s="68"/>
      <c r="J122" s="68"/>
      <c r="K122" s="68"/>
      <c r="L122" s="68"/>
    </row>
    <row r="123" spans="2:12">
      <c r="B123" s="68"/>
      <c r="C123" s="68"/>
      <c r="D123" s="68"/>
      <c r="E123" s="68"/>
      <c r="F123" s="68"/>
      <c r="G123" s="68"/>
      <c r="H123" s="68"/>
      <c r="I123" s="68"/>
      <c r="J123" s="68"/>
      <c r="K123" s="68"/>
      <c r="L123" s="68"/>
    </row>
    <row r="124" spans="2:12">
      <c r="B124" s="102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</row>
    <row r="125" spans="2:12">
      <c r="B125" s="102"/>
      <c r="C125" s="103"/>
      <c r="D125" s="103"/>
      <c r="E125" s="103"/>
      <c r="F125" s="103"/>
      <c r="G125" s="103"/>
      <c r="H125" s="103"/>
      <c r="I125" s="103"/>
      <c r="J125" s="103"/>
      <c r="K125" s="103"/>
      <c r="L125" s="103"/>
    </row>
    <row r="126" spans="2:12">
      <c r="B126" s="102"/>
      <c r="C126" s="103"/>
      <c r="D126" s="103"/>
      <c r="E126" s="103"/>
      <c r="F126" s="103"/>
      <c r="G126" s="103"/>
      <c r="H126" s="103"/>
      <c r="I126" s="103"/>
      <c r="J126" s="103"/>
      <c r="K126" s="103"/>
      <c r="L126" s="103"/>
    </row>
    <row r="127" spans="2:12">
      <c r="B127" s="102"/>
      <c r="C127" s="103"/>
      <c r="D127" s="103"/>
      <c r="E127" s="103"/>
      <c r="F127" s="103"/>
      <c r="G127" s="103"/>
      <c r="H127" s="103"/>
      <c r="I127" s="103"/>
      <c r="J127" s="103"/>
      <c r="K127" s="103"/>
      <c r="L127" s="103"/>
    </row>
    <row r="128" spans="2:12">
      <c r="B128" s="102"/>
      <c r="C128" s="103"/>
      <c r="D128" s="103"/>
      <c r="E128" s="103"/>
      <c r="F128" s="103"/>
      <c r="G128" s="103"/>
      <c r="H128" s="103"/>
      <c r="I128" s="103"/>
      <c r="J128" s="103"/>
      <c r="K128" s="103"/>
      <c r="L128" s="103"/>
    </row>
    <row r="129" spans="2:12">
      <c r="B129" s="102"/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</row>
    <row r="130" spans="2:12">
      <c r="B130" s="102"/>
      <c r="C130" s="103"/>
      <c r="D130" s="103"/>
      <c r="E130" s="103"/>
      <c r="F130" s="103"/>
      <c r="G130" s="103"/>
      <c r="H130" s="103"/>
      <c r="I130" s="103"/>
      <c r="J130" s="103"/>
      <c r="K130" s="103"/>
      <c r="L130" s="103"/>
    </row>
    <row r="131" spans="2:12">
      <c r="B131" s="102"/>
      <c r="C131" s="103"/>
      <c r="D131" s="103"/>
      <c r="E131" s="103"/>
      <c r="F131" s="103"/>
      <c r="G131" s="103"/>
      <c r="H131" s="103"/>
      <c r="I131" s="103"/>
      <c r="J131" s="103"/>
      <c r="K131" s="103"/>
      <c r="L131" s="103"/>
    </row>
    <row r="132" spans="2:12">
      <c r="B132" s="102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</row>
    <row r="133" spans="2:12">
      <c r="B133" s="102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</row>
    <row r="134" spans="2:12">
      <c r="B134" s="102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</row>
    <row r="135" spans="2:12">
      <c r="B135" s="102"/>
      <c r="C135" s="103"/>
      <c r="D135" s="103"/>
      <c r="E135" s="103"/>
      <c r="F135" s="103"/>
      <c r="G135" s="103"/>
      <c r="H135" s="103"/>
      <c r="I135" s="103"/>
      <c r="J135" s="103"/>
      <c r="K135" s="103"/>
      <c r="L135" s="103"/>
    </row>
    <row r="136" spans="2:12">
      <c r="B136" s="102"/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</row>
    <row r="137" spans="2:12">
      <c r="B137" s="102"/>
      <c r="C137" s="103"/>
      <c r="D137" s="103"/>
      <c r="E137" s="103"/>
      <c r="F137" s="103"/>
      <c r="G137" s="103"/>
      <c r="H137" s="103"/>
      <c r="I137" s="103"/>
      <c r="J137" s="103"/>
      <c r="K137" s="103"/>
      <c r="L137" s="103"/>
    </row>
    <row r="138" spans="2:12">
      <c r="B138" s="102"/>
      <c r="C138" s="103"/>
      <c r="D138" s="103"/>
      <c r="E138" s="103"/>
      <c r="F138" s="103"/>
      <c r="G138" s="103"/>
      <c r="H138" s="103"/>
      <c r="I138" s="103"/>
      <c r="J138" s="103"/>
      <c r="K138" s="103"/>
      <c r="L138" s="103"/>
    </row>
    <row r="139" spans="2:12">
      <c r="B139" s="102"/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</row>
    <row r="140" spans="2:12">
      <c r="B140" s="102"/>
      <c r="C140" s="103"/>
      <c r="D140" s="103"/>
      <c r="E140" s="103"/>
      <c r="F140" s="103"/>
      <c r="G140" s="103"/>
      <c r="H140" s="103"/>
      <c r="I140" s="103"/>
      <c r="J140" s="103"/>
      <c r="K140" s="103"/>
      <c r="L140" s="103"/>
    </row>
    <row r="141" spans="2:12">
      <c r="B141" s="102"/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</row>
    <row r="142" spans="2:12">
      <c r="B142" s="102"/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</row>
    <row r="143" spans="2:12">
      <c r="B143" s="102"/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</row>
    <row r="144" spans="2:12">
      <c r="B144" s="102"/>
      <c r="C144" s="103"/>
      <c r="D144" s="103"/>
      <c r="E144" s="103"/>
      <c r="F144" s="103"/>
      <c r="G144" s="103"/>
      <c r="H144" s="103"/>
      <c r="I144" s="103"/>
      <c r="J144" s="103"/>
      <c r="K144" s="103"/>
      <c r="L144" s="103"/>
    </row>
    <row r="145" spans="2:12">
      <c r="B145" s="102"/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</row>
    <row r="146" spans="2:12">
      <c r="B146" s="102"/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</row>
    <row r="147" spans="2:12">
      <c r="B147" s="102"/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</row>
    <row r="148" spans="2:12">
      <c r="B148" s="102"/>
      <c r="C148" s="103"/>
      <c r="D148" s="103"/>
      <c r="E148" s="103"/>
      <c r="F148" s="103"/>
      <c r="G148" s="103"/>
      <c r="H148" s="103"/>
      <c r="I148" s="103"/>
      <c r="J148" s="103"/>
      <c r="K148" s="103"/>
      <c r="L148" s="103"/>
    </row>
    <row r="149" spans="2:12">
      <c r="B149" s="102"/>
      <c r="C149" s="103"/>
      <c r="D149" s="103"/>
      <c r="E149" s="103"/>
      <c r="F149" s="103"/>
      <c r="G149" s="103"/>
      <c r="H149" s="103"/>
      <c r="I149" s="103"/>
      <c r="J149" s="103"/>
      <c r="K149" s="103"/>
      <c r="L149" s="103"/>
    </row>
    <row r="150" spans="2:12">
      <c r="B150" s="102"/>
      <c r="C150" s="103"/>
      <c r="D150" s="103"/>
      <c r="E150" s="103"/>
      <c r="F150" s="103"/>
      <c r="G150" s="103"/>
      <c r="H150" s="103"/>
      <c r="I150" s="103"/>
      <c r="J150" s="103"/>
      <c r="K150" s="103"/>
      <c r="L150" s="103"/>
    </row>
    <row r="151" spans="2:12">
      <c r="B151" s="102"/>
      <c r="C151" s="103"/>
      <c r="D151" s="103"/>
      <c r="E151" s="103"/>
      <c r="F151" s="103"/>
      <c r="G151" s="103"/>
      <c r="H151" s="103"/>
      <c r="I151" s="103"/>
      <c r="J151" s="103"/>
      <c r="K151" s="103"/>
      <c r="L151" s="103"/>
    </row>
    <row r="152" spans="2:12">
      <c r="B152" s="102"/>
      <c r="C152" s="103"/>
      <c r="D152" s="103"/>
      <c r="E152" s="103"/>
      <c r="F152" s="103"/>
      <c r="G152" s="103"/>
      <c r="H152" s="103"/>
      <c r="I152" s="103"/>
      <c r="J152" s="103"/>
      <c r="K152" s="103"/>
      <c r="L152" s="103"/>
    </row>
    <row r="153" spans="2:12">
      <c r="B153" s="102"/>
      <c r="C153" s="103"/>
      <c r="D153" s="103"/>
      <c r="E153" s="103"/>
      <c r="F153" s="103"/>
      <c r="G153" s="103"/>
      <c r="H153" s="103"/>
      <c r="I153" s="103"/>
      <c r="J153" s="103"/>
      <c r="K153" s="103"/>
      <c r="L153" s="103"/>
    </row>
    <row r="154" spans="2:12">
      <c r="B154" s="102"/>
      <c r="C154" s="103"/>
      <c r="D154" s="103"/>
      <c r="E154" s="103"/>
      <c r="F154" s="103"/>
      <c r="G154" s="103"/>
      <c r="H154" s="103"/>
      <c r="I154" s="103"/>
      <c r="J154" s="103"/>
      <c r="K154" s="103"/>
      <c r="L154" s="103"/>
    </row>
    <row r="155" spans="2:12">
      <c r="B155" s="102"/>
      <c r="C155" s="103"/>
      <c r="D155" s="103"/>
      <c r="E155" s="103"/>
      <c r="F155" s="103"/>
      <c r="G155" s="103"/>
      <c r="H155" s="103"/>
      <c r="I155" s="103"/>
      <c r="J155" s="103"/>
      <c r="K155" s="103"/>
      <c r="L155" s="103"/>
    </row>
    <row r="156" spans="2:12">
      <c r="B156" s="102"/>
      <c r="C156" s="103"/>
      <c r="D156" s="103"/>
      <c r="E156" s="103"/>
      <c r="F156" s="103"/>
      <c r="G156" s="103"/>
      <c r="H156" s="103"/>
      <c r="I156" s="103"/>
      <c r="J156" s="103"/>
      <c r="K156" s="103"/>
      <c r="L156" s="103"/>
    </row>
    <row r="157" spans="2:12">
      <c r="B157" s="102"/>
      <c r="C157" s="103"/>
      <c r="D157" s="103"/>
      <c r="E157" s="103"/>
      <c r="F157" s="103"/>
      <c r="G157" s="103"/>
      <c r="H157" s="103"/>
      <c r="I157" s="103"/>
      <c r="J157" s="103"/>
      <c r="K157" s="103"/>
      <c r="L157" s="103"/>
    </row>
    <row r="158" spans="2:12">
      <c r="B158" s="102"/>
      <c r="C158" s="103"/>
      <c r="D158" s="103"/>
      <c r="E158" s="103"/>
      <c r="F158" s="103"/>
      <c r="G158" s="103"/>
      <c r="H158" s="103"/>
      <c r="I158" s="103"/>
      <c r="J158" s="103"/>
      <c r="K158" s="103"/>
      <c r="L158" s="103"/>
    </row>
    <row r="159" spans="2:12">
      <c r="B159" s="102"/>
      <c r="C159" s="103"/>
      <c r="D159" s="103"/>
      <c r="E159" s="103"/>
      <c r="F159" s="103"/>
      <c r="G159" s="103"/>
      <c r="H159" s="103"/>
      <c r="I159" s="103"/>
      <c r="J159" s="103"/>
      <c r="K159" s="103"/>
      <c r="L159" s="103"/>
    </row>
    <row r="160" spans="2:12">
      <c r="B160" s="102"/>
      <c r="C160" s="103"/>
      <c r="D160" s="103"/>
      <c r="E160" s="103"/>
      <c r="F160" s="103"/>
      <c r="G160" s="103"/>
      <c r="H160" s="103"/>
      <c r="I160" s="103"/>
      <c r="J160" s="103"/>
      <c r="K160" s="103"/>
      <c r="L160" s="103"/>
    </row>
    <row r="161" spans="2:12">
      <c r="B161" s="102"/>
      <c r="C161" s="103"/>
      <c r="D161" s="103"/>
      <c r="E161" s="103"/>
      <c r="F161" s="103"/>
      <c r="G161" s="103"/>
      <c r="H161" s="103"/>
      <c r="I161" s="103"/>
      <c r="J161" s="103"/>
      <c r="K161" s="103"/>
      <c r="L161" s="103"/>
    </row>
    <row r="162" spans="2:12">
      <c r="B162" s="102"/>
      <c r="C162" s="103"/>
      <c r="D162" s="103"/>
      <c r="E162" s="103"/>
      <c r="F162" s="103"/>
      <c r="G162" s="103"/>
      <c r="H162" s="103"/>
      <c r="I162" s="103"/>
      <c r="J162" s="103"/>
      <c r="K162" s="103"/>
      <c r="L162" s="103"/>
    </row>
    <row r="163" spans="2:12">
      <c r="B163" s="102"/>
      <c r="C163" s="103"/>
      <c r="D163" s="103"/>
      <c r="E163" s="103"/>
      <c r="F163" s="103"/>
      <c r="G163" s="103"/>
      <c r="H163" s="103"/>
      <c r="I163" s="103"/>
      <c r="J163" s="103"/>
      <c r="K163" s="103"/>
      <c r="L163" s="103"/>
    </row>
    <row r="164" spans="2:12">
      <c r="B164" s="102"/>
      <c r="C164" s="103"/>
      <c r="D164" s="103"/>
      <c r="E164" s="103"/>
      <c r="F164" s="103"/>
      <c r="G164" s="103"/>
      <c r="H164" s="103"/>
      <c r="I164" s="103"/>
      <c r="J164" s="103"/>
      <c r="K164" s="103"/>
      <c r="L164" s="103"/>
    </row>
    <row r="165" spans="2:12">
      <c r="B165" s="102"/>
      <c r="C165" s="103"/>
      <c r="D165" s="103"/>
      <c r="E165" s="103"/>
      <c r="F165" s="103"/>
      <c r="G165" s="103"/>
      <c r="H165" s="103"/>
      <c r="I165" s="103"/>
      <c r="J165" s="103"/>
      <c r="K165" s="103"/>
      <c r="L165" s="103"/>
    </row>
    <row r="166" spans="2:12">
      <c r="B166" s="102"/>
      <c r="C166" s="103"/>
      <c r="D166" s="103"/>
      <c r="E166" s="103"/>
      <c r="F166" s="103"/>
      <c r="G166" s="103"/>
      <c r="H166" s="103"/>
      <c r="I166" s="103"/>
      <c r="J166" s="103"/>
      <c r="K166" s="103"/>
      <c r="L166" s="103"/>
    </row>
    <row r="167" spans="2:12">
      <c r="B167" s="102"/>
      <c r="C167" s="103"/>
      <c r="D167" s="103"/>
      <c r="E167" s="103"/>
      <c r="F167" s="103"/>
      <c r="G167" s="103"/>
      <c r="H167" s="103"/>
      <c r="I167" s="103"/>
      <c r="J167" s="103"/>
      <c r="K167" s="103"/>
      <c r="L167" s="103"/>
    </row>
    <row r="168" spans="2:12">
      <c r="B168" s="102"/>
      <c r="C168" s="103"/>
      <c r="D168" s="103"/>
      <c r="E168" s="103"/>
      <c r="F168" s="103"/>
      <c r="G168" s="103"/>
      <c r="H168" s="103"/>
      <c r="I168" s="103"/>
      <c r="J168" s="103"/>
      <c r="K168" s="103"/>
      <c r="L168" s="103"/>
    </row>
    <row r="169" spans="2:12">
      <c r="B169" s="102"/>
      <c r="C169" s="103"/>
      <c r="D169" s="103"/>
      <c r="E169" s="103"/>
      <c r="F169" s="103"/>
      <c r="G169" s="103"/>
      <c r="H169" s="103"/>
      <c r="I169" s="103"/>
      <c r="J169" s="103"/>
      <c r="K169" s="103"/>
      <c r="L169" s="103"/>
    </row>
    <row r="170" spans="2:12">
      <c r="B170" s="102"/>
      <c r="C170" s="103"/>
      <c r="D170" s="103"/>
      <c r="E170" s="103"/>
      <c r="F170" s="103"/>
      <c r="G170" s="103"/>
      <c r="H170" s="103"/>
      <c r="I170" s="103"/>
      <c r="J170" s="103"/>
      <c r="K170" s="103"/>
      <c r="L170" s="103"/>
    </row>
    <row r="171" spans="2:12">
      <c r="B171" s="102"/>
      <c r="C171" s="103"/>
      <c r="D171" s="103"/>
      <c r="E171" s="103"/>
      <c r="F171" s="103"/>
      <c r="G171" s="103"/>
      <c r="H171" s="103"/>
      <c r="I171" s="103"/>
      <c r="J171" s="103"/>
      <c r="K171" s="103"/>
      <c r="L171" s="103"/>
    </row>
    <row r="172" spans="2:12">
      <c r="B172" s="102"/>
      <c r="C172" s="103"/>
      <c r="D172" s="103"/>
      <c r="E172" s="103"/>
      <c r="F172" s="103"/>
      <c r="G172" s="103"/>
      <c r="H172" s="103"/>
      <c r="I172" s="103"/>
      <c r="J172" s="103"/>
      <c r="K172" s="103"/>
      <c r="L172" s="103"/>
    </row>
    <row r="173" spans="2:12">
      <c r="B173" s="102"/>
      <c r="C173" s="103"/>
      <c r="D173" s="103"/>
      <c r="E173" s="103"/>
      <c r="F173" s="103"/>
      <c r="G173" s="103"/>
      <c r="H173" s="103"/>
      <c r="I173" s="103"/>
      <c r="J173" s="103"/>
      <c r="K173" s="103"/>
      <c r="L173" s="103"/>
    </row>
    <row r="174" spans="2:12">
      <c r="B174" s="102"/>
      <c r="C174" s="103"/>
      <c r="D174" s="103"/>
      <c r="E174" s="103"/>
      <c r="F174" s="103"/>
      <c r="G174" s="103"/>
      <c r="H174" s="103"/>
      <c r="I174" s="103"/>
      <c r="J174" s="103"/>
      <c r="K174" s="103"/>
      <c r="L174" s="103"/>
    </row>
    <row r="175" spans="2:12">
      <c r="B175" s="102"/>
      <c r="C175" s="103"/>
      <c r="D175" s="103"/>
      <c r="E175" s="103"/>
      <c r="F175" s="103"/>
      <c r="G175" s="103"/>
      <c r="H175" s="103"/>
      <c r="I175" s="103"/>
      <c r="J175" s="103"/>
      <c r="K175" s="103"/>
      <c r="L175" s="103"/>
    </row>
    <row r="176" spans="2:12">
      <c r="B176" s="102"/>
      <c r="C176" s="103"/>
      <c r="D176" s="103"/>
      <c r="E176" s="103"/>
      <c r="F176" s="103"/>
      <c r="G176" s="103"/>
      <c r="H176" s="103"/>
      <c r="I176" s="103"/>
      <c r="J176" s="103"/>
      <c r="K176" s="103"/>
      <c r="L176" s="103"/>
    </row>
    <row r="177" spans="2:12">
      <c r="B177" s="102"/>
      <c r="C177" s="103"/>
      <c r="D177" s="103"/>
      <c r="E177" s="103"/>
      <c r="F177" s="103"/>
      <c r="G177" s="103"/>
      <c r="H177" s="103"/>
      <c r="I177" s="103"/>
      <c r="J177" s="103"/>
      <c r="K177" s="103"/>
      <c r="L177" s="103"/>
    </row>
    <row r="178" spans="2:12">
      <c r="B178" s="102"/>
      <c r="C178" s="103"/>
      <c r="D178" s="103"/>
      <c r="E178" s="103"/>
      <c r="F178" s="103"/>
      <c r="G178" s="103"/>
      <c r="H178" s="103"/>
      <c r="I178" s="103"/>
      <c r="J178" s="103"/>
      <c r="K178" s="103"/>
      <c r="L178" s="103"/>
    </row>
    <row r="179" spans="2:12">
      <c r="B179" s="102"/>
      <c r="C179" s="103"/>
      <c r="D179" s="103"/>
      <c r="E179" s="103"/>
      <c r="F179" s="103"/>
      <c r="G179" s="103"/>
      <c r="H179" s="103"/>
      <c r="I179" s="103"/>
      <c r="J179" s="103"/>
      <c r="K179" s="103"/>
      <c r="L179" s="103"/>
    </row>
    <row r="180" spans="2:12">
      <c r="B180" s="102"/>
      <c r="C180" s="103"/>
      <c r="D180" s="103"/>
      <c r="E180" s="103"/>
      <c r="F180" s="103"/>
      <c r="G180" s="103"/>
      <c r="H180" s="103"/>
      <c r="I180" s="103"/>
      <c r="J180" s="103"/>
      <c r="K180" s="103"/>
      <c r="L180" s="103"/>
    </row>
    <row r="181" spans="2:12">
      <c r="B181" s="102"/>
      <c r="C181" s="103"/>
      <c r="D181" s="103"/>
      <c r="E181" s="103"/>
      <c r="F181" s="103"/>
      <c r="G181" s="103"/>
      <c r="H181" s="103"/>
      <c r="I181" s="103"/>
      <c r="J181" s="103"/>
      <c r="K181" s="103"/>
      <c r="L181" s="103"/>
    </row>
    <row r="182" spans="2:12">
      <c r="B182" s="102"/>
      <c r="C182" s="103"/>
      <c r="D182" s="103"/>
      <c r="E182" s="103"/>
      <c r="F182" s="103"/>
      <c r="G182" s="103"/>
      <c r="H182" s="103"/>
      <c r="I182" s="103"/>
      <c r="J182" s="103"/>
      <c r="K182" s="103"/>
      <c r="L182" s="103"/>
    </row>
    <row r="183" spans="2:12">
      <c r="B183" s="102"/>
      <c r="C183" s="103"/>
      <c r="D183" s="103"/>
      <c r="E183" s="103"/>
      <c r="F183" s="103"/>
      <c r="G183" s="103"/>
      <c r="H183" s="103"/>
      <c r="I183" s="103"/>
      <c r="J183" s="103"/>
      <c r="K183" s="103"/>
      <c r="L183" s="103"/>
    </row>
    <row r="184" spans="2:12">
      <c r="B184" s="102"/>
      <c r="C184" s="103"/>
      <c r="D184" s="103"/>
      <c r="E184" s="103"/>
      <c r="F184" s="103"/>
      <c r="G184" s="103"/>
      <c r="H184" s="103"/>
      <c r="I184" s="103"/>
      <c r="J184" s="103"/>
      <c r="K184" s="103"/>
      <c r="L184" s="103"/>
    </row>
    <row r="185" spans="2:12">
      <c r="B185" s="102"/>
      <c r="C185" s="103"/>
      <c r="D185" s="103"/>
      <c r="E185" s="103"/>
      <c r="F185" s="103"/>
      <c r="G185" s="103"/>
      <c r="H185" s="103"/>
      <c r="I185" s="103"/>
      <c r="J185" s="103"/>
      <c r="K185" s="103"/>
      <c r="L185" s="103"/>
    </row>
    <row r="186" spans="2:12">
      <c r="B186" s="102"/>
      <c r="C186" s="103"/>
      <c r="D186" s="103"/>
      <c r="E186" s="103"/>
      <c r="F186" s="103"/>
      <c r="G186" s="103"/>
      <c r="H186" s="103"/>
      <c r="I186" s="103"/>
      <c r="J186" s="103"/>
      <c r="K186" s="103"/>
      <c r="L186" s="103"/>
    </row>
    <row r="187" spans="2:12">
      <c r="B187" s="102"/>
      <c r="C187" s="103"/>
      <c r="D187" s="103"/>
      <c r="E187" s="103"/>
      <c r="F187" s="103"/>
      <c r="G187" s="103"/>
      <c r="H187" s="103"/>
      <c r="I187" s="103"/>
      <c r="J187" s="103"/>
      <c r="K187" s="103"/>
      <c r="L187" s="103"/>
    </row>
    <row r="188" spans="2:12">
      <c r="B188" s="102"/>
      <c r="C188" s="103"/>
      <c r="D188" s="103"/>
      <c r="E188" s="103"/>
      <c r="F188" s="103"/>
      <c r="G188" s="103"/>
      <c r="H188" s="103"/>
      <c r="I188" s="103"/>
      <c r="J188" s="103"/>
      <c r="K188" s="103"/>
      <c r="L188" s="103"/>
    </row>
    <row r="189" spans="2:12">
      <c r="B189" s="102"/>
      <c r="C189" s="103"/>
      <c r="D189" s="103"/>
      <c r="E189" s="103"/>
      <c r="F189" s="103"/>
      <c r="G189" s="103"/>
      <c r="H189" s="103"/>
      <c r="I189" s="103"/>
      <c r="J189" s="103"/>
      <c r="K189" s="103"/>
      <c r="L189" s="103"/>
    </row>
    <row r="190" spans="2:12">
      <c r="B190" s="102"/>
      <c r="C190" s="103"/>
      <c r="D190" s="103"/>
      <c r="E190" s="103"/>
      <c r="F190" s="103"/>
      <c r="G190" s="103"/>
      <c r="H190" s="103"/>
      <c r="I190" s="103"/>
      <c r="J190" s="103"/>
      <c r="K190" s="103"/>
      <c r="L190" s="103"/>
    </row>
    <row r="191" spans="2:12">
      <c r="B191" s="102"/>
      <c r="C191" s="103"/>
      <c r="D191" s="103"/>
      <c r="E191" s="103"/>
      <c r="F191" s="103"/>
      <c r="G191" s="103"/>
      <c r="H191" s="103"/>
      <c r="I191" s="103"/>
      <c r="J191" s="103"/>
      <c r="K191" s="103"/>
      <c r="L191" s="103"/>
    </row>
    <row r="192" spans="2:12">
      <c r="B192" s="102"/>
      <c r="C192" s="103"/>
      <c r="D192" s="103"/>
      <c r="E192" s="103"/>
      <c r="F192" s="103"/>
      <c r="G192" s="103"/>
      <c r="H192" s="103"/>
      <c r="I192" s="103"/>
      <c r="J192" s="103"/>
      <c r="K192" s="103"/>
      <c r="L192" s="103"/>
    </row>
    <row r="193" spans="2:12">
      <c r="B193" s="102"/>
      <c r="C193" s="103"/>
      <c r="D193" s="103"/>
      <c r="E193" s="103"/>
      <c r="F193" s="103"/>
      <c r="G193" s="103"/>
      <c r="H193" s="103"/>
      <c r="I193" s="103"/>
      <c r="J193" s="103"/>
      <c r="K193" s="103"/>
      <c r="L193" s="103"/>
    </row>
    <row r="194" spans="2:12">
      <c r="B194" s="102"/>
      <c r="C194" s="103"/>
      <c r="D194" s="103"/>
      <c r="E194" s="103"/>
      <c r="F194" s="103"/>
      <c r="G194" s="103"/>
      <c r="H194" s="103"/>
      <c r="I194" s="103"/>
      <c r="J194" s="103"/>
      <c r="K194" s="103"/>
      <c r="L194" s="103"/>
    </row>
    <row r="195" spans="2:12">
      <c r="B195" s="102"/>
      <c r="C195" s="103"/>
      <c r="D195" s="103"/>
      <c r="E195" s="103"/>
      <c r="F195" s="103"/>
      <c r="G195" s="103"/>
      <c r="H195" s="103"/>
      <c r="I195" s="103"/>
      <c r="J195" s="103"/>
      <c r="K195" s="103"/>
      <c r="L195" s="103"/>
    </row>
    <row r="196" spans="2:12">
      <c r="B196" s="102"/>
      <c r="C196" s="103"/>
      <c r="D196" s="103"/>
      <c r="E196" s="103"/>
      <c r="F196" s="103"/>
      <c r="G196" s="103"/>
      <c r="H196" s="103"/>
      <c r="I196" s="103"/>
      <c r="J196" s="103"/>
      <c r="K196" s="103"/>
      <c r="L196" s="103"/>
    </row>
    <row r="197" spans="2:12">
      <c r="B197" s="102"/>
      <c r="C197" s="103"/>
      <c r="D197" s="103"/>
      <c r="E197" s="103"/>
      <c r="F197" s="103"/>
      <c r="G197" s="103"/>
      <c r="H197" s="103"/>
      <c r="I197" s="103"/>
      <c r="J197" s="103"/>
      <c r="K197" s="103"/>
      <c r="L197" s="103"/>
    </row>
    <row r="198" spans="2:12">
      <c r="B198" s="102"/>
      <c r="C198" s="103"/>
      <c r="D198" s="103"/>
      <c r="E198" s="103"/>
      <c r="F198" s="103"/>
      <c r="G198" s="103"/>
      <c r="H198" s="103"/>
      <c r="I198" s="103"/>
      <c r="J198" s="103"/>
      <c r="K198" s="103"/>
      <c r="L198" s="103"/>
    </row>
    <row r="199" spans="2:12">
      <c r="B199" s="102"/>
      <c r="C199" s="103"/>
      <c r="D199" s="103"/>
      <c r="E199" s="103"/>
      <c r="F199" s="103"/>
      <c r="G199" s="103"/>
      <c r="H199" s="103"/>
      <c r="I199" s="103"/>
      <c r="J199" s="103"/>
      <c r="K199" s="103"/>
      <c r="L199" s="103"/>
    </row>
    <row r="200" spans="2:12">
      <c r="B200" s="102"/>
      <c r="C200" s="103"/>
      <c r="D200" s="103"/>
      <c r="E200" s="103"/>
      <c r="F200" s="103"/>
      <c r="G200" s="103"/>
      <c r="H200" s="103"/>
      <c r="I200" s="103"/>
      <c r="J200" s="103"/>
      <c r="K200" s="103"/>
      <c r="L200" s="103"/>
    </row>
    <row r="201" spans="2:12">
      <c r="B201" s="102"/>
      <c r="C201" s="103"/>
      <c r="D201" s="103"/>
      <c r="E201" s="103"/>
      <c r="F201" s="103"/>
      <c r="G201" s="103"/>
      <c r="H201" s="103"/>
      <c r="I201" s="103"/>
      <c r="J201" s="103"/>
      <c r="K201" s="103"/>
      <c r="L201" s="103"/>
    </row>
    <row r="202" spans="2:12">
      <c r="B202" s="102"/>
      <c r="C202" s="103"/>
      <c r="D202" s="103"/>
      <c r="E202" s="103"/>
      <c r="F202" s="103"/>
      <c r="G202" s="103"/>
      <c r="H202" s="103"/>
      <c r="I202" s="103"/>
      <c r="J202" s="103"/>
      <c r="K202" s="103"/>
      <c r="L202" s="103"/>
    </row>
    <row r="203" spans="2:12">
      <c r="B203" s="102"/>
      <c r="C203" s="103"/>
      <c r="D203" s="103"/>
      <c r="E203" s="103"/>
      <c r="F203" s="103"/>
      <c r="G203" s="103"/>
      <c r="H203" s="103"/>
      <c r="I203" s="103"/>
      <c r="J203" s="103"/>
      <c r="K203" s="103"/>
      <c r="L203" s="103"/>
    </row>
    <row r="204" spans="2:12">
      <c r="B204" s="102"/>
      <c r="C204" s="103"/>
      <c r="D204" s="103"/>
      <c r="E204" s="103"/>
      <c r="F204" s="103"/>
      <c r="G204" s="103"/>
      <c r="H204" s="103"/>
      <c r="I204" s="103"/>
      <c r="J204" s="103"/>
      <c r="K204" s="103"/>
      <c r="L204" s="103"/>
    </row>
    <row r="205" spans="2:12">
      <c r="B205" s="102"/>
      <c r="C205" s="103"/>
      <c r="D205" s="103"/>
      <c r="E205" s="103"/>
      <c r="F205" s="103"/>
      <c r="G205" s="103"/>
      <c r="H205" s="103"/>
      <c r="I205" s="103"/>
      <c r="J205" s="103"/>
      <c r="K205" s="103"/>
      <c r="L205" s="103"/>
    </row>
    <row r="206" spans="2:12">
      <c r="B206" s="102"/>
      <c r="C206" s="103"/>
      <c r="D206" s="103"/>
      <c r="E206" s="103"/>
      <c r="F206" s="103"/>
      <c r="G206" s="103"/>
      <c r="H206" s="103"/>
      <c r="I206" s="103"/>
      <c r="J206" s="103"/>
      <c r="K206" s="103"/>
      <c r="L206" s="103"/>
    </row>
    <row r="207" spans="2:12">
      <c r="B207" s="102"/>
      <c r="C207" s="103"/>
      <c r="D207" s="103"/>
      <c r="E207" s="103"/>
      <c r="F207" s="103"/>
      <c r="G207" s="103"/>
      <c r="H207" s="103"/>
      <c r="I207" s="103"/>
      <c r="J207" s="103"/>
      <c r="K207" s="103"/>
      <c r="L207" s="103"/>
    </row>
    <row r="208" spans="2:12">
      <c r="B208" s="102"/>
      <c r="C208" s="103"/>
      <c r="D208" s="103"/>
      <c r="E208" s="103"/>
      <c r="F208" s="103"/>
      <c r="G208" s="103"/>
      <c r="H208" s="103"/>
      <c r="I208" s="103"/>
      <c r="J208" s="103"/>
      <c r="K208" s="103"/>
      <c r="L208" s="103"/>
    </row>
    <row r="209" spans="2:12">
      <c r="B209" s="102"/>
      <c r="C209" s="103"/>
      <c r="D209" s="103"/>
      <c r="E209" s="103"/>
      <c r="F209" s="103"/>
      <c r="G209" s="103"/>
      <c r="H209" s="103"/>
      <c r="I209" s="103"/>
      <c r="J209" s="103"/>
      <c r="K209" s="103"/>
      <c r="L209" s="103"/>
    </row>
    <row r="210" spans="2:12">
      <c r="B210" s="102"/>
      <c r="C210" s="103"/>
      <c r="D210" s="103"/>
      <c r="E210" s="103"/>
      <c r="F210" s="103"/>
      <c r="G210" s="103"/>
      <c r="H210" s="103"/>
      <c r="I210" s="103"/>
      <c r="J210" s="103"/>
      <c r="K210" s="103"/>
      <c r="L210" s="103"/>
    </row>
    <row r="211" spans="2:12">
      <c r="B211" s="102"/>
      <c r="C211" s="103"/>
      <c r="D211" s="103"/>
      <c r="E211" s="103"/>
      <c r="F211" s="103"/>
      <c r="G211" s="103"/>
      <c r="H211" s="103"/>
      <c r="I211" s="103"/>
      <c r="J211" s="103"/>
      <c r="K211" s="103"/>
      <c r="L211" s="103"/>
    </row>
    <row r="212" spans="2:12">
      <c r="B212" s="102"/>
      <c r="C212" s="103"/>
      <c r="D212" s="103"/>
      <c r="E212" s="103"/>
      <c r="F212" s="103"/>
      <c r="G212" s="103"/>
      <c r="H212" s="103"/>
      <c r="I212" s="103"/>
      <c r="J212" s="103"/>
      <c r="K212" s="103"/>
      <c r="L212" s="103"/>
    </row>
    <row r="213" spans="2:12">
      <c r="B213" s="102"/>
      <c r="C213" s="103"/>
      <c r="D213" s="103"/>
      <c r="E213" s="103"/>
      <c r="F213" s="103"/>
      <c r="G213" s="103"/>
      <c r="H213" s="103"/>
      <c r="I213" s="103"/>
      <c r="J213" s="103"/>
      <c r="K213" s="103"/>
      <c r="L213" s="103"/>
    </row>
    <row r="214" spans="2:12">
      <c r="B214" s="102"/>
      <c r="C214" s="103"/>
      <c r="D214" s="103"/>
      <c r="E214" s="103"/>
      <c r="F214" s="103"/>
      <c r="G214" s="103"/>
      <c r="H214" s="103"/>
      <c r="I214" s="103"/>
      <c r="J214" s="103"/>
      <c r="K214" s="103"/>
      <c r="L214" s="103"/>
    </row>
    <row r="215" spans="2:12">
      <c r="B215" s="102"/>
      <c r="C215" s="103"/>
      <c r="D215" s="103"/>
      <c r="E215" s="103"/>
      <c r="F215" s="103"/>
      <c r="G215" s="103"/>
      <c r="H215" s="103"/>
      <c r="I215" s="103"/>
      <c r="J215" s="103"/>
      <c r="K215" s="103"/>
      <c r="L215" s="103"/>
    </row>
    <row r="216" spans="2:12">
      <c r="B216" s="102"/>
      <c r="C216" s="103"/>
      <c r="D216" s="103"/>
      <c r="E216" s="103"/>
      <c r="F216" s="103"/>
      <c r="G216" s="103"/>
      <c r="H216" s="103"/>
      <c r="I216" s="103"/>
      <c r="J216" s="103"/>
      <c r="K216" s="103"/>
      <c r="L216" s="103"/>
    </row>
    <row r="217" spans="2:12">
      <c r="B217" s="102"/>
      <c r="C217" s="103"/>
      <c r="D217" s="103"/>
      <c r="E217" s="103"/>
      <c r="F217" s="103"/>
      <c r="G217" s="103"/>
      <c r="H217" s="103"/>
      <c r="I217" s="103"/>
      <c r="J217" s="103"/>
      <c r="K217" s="103"/>
      <c r="L217" s="103"/>
    </row>
    <row r="218" spans="2:12">
      <c r="B218" s="102"/>
      <c r="C218" s="103"/>
      <c r="D218" s="103"/>
      <c r="E218" s="103"/>
      <c r="F218" s="103"/>
      <c r="G218" s="103"/>
      <c r="H218" s="103"/>
      <c r="I218" s="103"/>
      <c r="J218" s="103"/>
      <c r="K218" s="103"/>
      <c r="L218" s="103"/>
    </row>
    <row r="219" spans="2:12">
      <c r="B219" s="102"/>
      <c r="C219" s="103"/>
      <c r="D219" s="103"/>
      <c r="E219" s="103"/>
      <c r="F219" s="103"/>
      <c r="G219" s="103"/>
      <c r="H219" s="103"/>
      <c r="I219" s="103"/>
      <c r="J219" s="103"/>
      <c r="K219" s="103"/>
      <c r="L219" s="103"/>
    </row>
    <row r="220" spans="2:12">
      <c r="B220" s="102"/>
      <c r="C220" s="103"/>
      <c r="D220" s="103"/>
      <c r="E220" s="103"/>
      <c r="F220" s="103"/>
      <c r="G220" s="103"/>
      <c r="H220" s="103"/>
      <c r="I220" s="103"/>
      <c r="J220" s="103"/>
      <c r="K220" s="103"/>
      <c r="L220" s="103"/>
    </row>
    <row r="221" spans="2:12">
      <c r="B221" s="102"/>
      <c r="C221" s="103"/>
      <c r="D221" s="103"/>
      <c r="E221" s="103"/>
      <c r="F221" s="103"/>
      <c r="G221" s="103"/>
      <c r="H221" s="103"/>
      <c r="I221" s="103"/>
      <c r="J221" s="103"/>
      <c r="K221" s="103"/>
      <c r="L221" s="103"/>
    </row>
    <row r="222" spans="2:12">
      <c r="B222" s="102"/>
      <c r="C222" s="103"/>
      <c r="D222" s="103"/>
      <c r="E222" s="103"/>
      <c r="F222" s="103"/>
      <c r="G222" s="103"/>
      <c r="H222" s="103"/>
      <c r="I222" s="103"/>
      <c r="J222" s="103"/>
      <c r="K222" s="103"/>
      <c r="L222" s="103"/>
    </row>
    <row r="223" spans="2:12">
      <c r="B223" s="102"/>
      <c r="C223" s="103"/>
      <c r="D223" s="103"/>
      <c r="E223" s="103"/>
      <c r="F223" s="103"/>
      <c r="G223" s="103"/>
      <c r="H223" s="103"/>
      <c r="I223" s="103"/>
      <c r="J223" s="103"/>
      <c r="K223" s="103"/>
      <c r="L223" s="103"/>
    </row>
    <row r="224" spans="2:12">
      <c r="B224" s="102"/>
      <c r="C224" s="103"/>
      <c r="D224" s="103"/>
      <c r="E224" s="103"/>
      <c r="F224" s="103"/>
      <c r="G224" s="103"/>
      <c r="H224" s="103"/>
      <c r="I224" s="103"/>
      <c r="J224" s="103"/>
      <c r="K224" s="103"/>
      <c r="L224" s="103"/>
    </row>
    <row r="225" spans="2:12">
      <c r="B225" s="102"/>
      <c r="C225" s="103"/>
      <c r="D225" s="103"/>
      <c r="E225" s="103"/>
      <c r="F225" s="103"/>
      <c r="G225" s="103"/>
      <c r="H225" s="103"/>
      <c r="I225" s="103"/>
      <c r="J225" s="103"/>
      <c r="K225" s="103"/>
      <c r="L225" s="103"/>
    </row>
    <row r="226" spans="2:12">
      <c r="B226" s="102"/>
      <c r="C226" s="103"/>
      <c r="D226" s="103"/>
      <c r="E226" s="103"/>
      <c r="F226" s="103"/>
      <c r="G226" s="103"/>
      <c r="H226" s="103"/>
      <c r="I226" s="103"/>
      <c r="J226" s="103"/>
      <c r="K226" s="103"/>
      <c r="L226" s="103"/>
    </row>
    <row r="227" spans="2:12">
      <c r="B227" s="102"/>
      <c r="C227" s="103"/>
      <c r="D227" s="103"/>
      <c r="E227" s="103"/>
      <c r="F227" s="103"/>
      <c r="G227" s="103"/>
      <c r="H227" s="103"/>
      <c r="I227" s="103"/>
      <c r="J227" s="103"/>
      <c r="K227" s="103"/>
      <c r="L227" s="103"/>
    </row>
    <row r="228" spans="2:12">
      <c r="B228" s="102"/>
      <c r="C228" s="103"/>
      <c r="D228" s="103"/>
      <c r="E228" s="103"/>
      <c r="F228" s="103"/>
      <c r="G228" s="103"/>
      <c r="H228" s="103"/>
      <c r="I228" s="103"/>
      <c r="J228" s="103"/>
      <c r="K228" s="103"/>
      <c r="L228" s="103"/>
    </row>
    <row r="229" spans="2:12">
      <c r="B229" s="102"/>
      <c r="C229" s="103"/>
      <c r="D229" s="103"/>
      <c r="E229" s="103"/>
      <c r="F229" s="103"/>
      <c r="G229" s="103"/>
      <c r="H229" s="103"/>
      <c r="I229" s="103"/>
      <c r="J229" s="103"/>
      <c r="K229" s="103"/>
      <c r="L229" s="103"/>
    </row>
    <row r="230" spans="2:12">
      <c r="B230" s="102"/>
      <c r="C230" s="103"/>
      <c r="D230" s="103"/>
      <c r="E230" s="103"/>
      <c r="F230" s="103"/>
      <c r="G230" s="103"/>
      <c r="H230" s="103"/>
      <c r="I230" s="103"/>
      <c r="J230" s="103"/>
      <c r="K230" s="103"/>
      <c r="L230" s="103"/>
    </row>
    <row r="231" spans="2:12">
      <c r="B231" s="102"/>
      <c r="C231" s="103"/>
      <c r="D231" s="103"/>
      <c r="E231" s="103"/>
      <c r="F231" s="103"/>
      <c r="G231" s="103"/>
      <c r="H231" s="103"/>
      <c r="I231" s="103"/>
      <c r="J231" s="103"/>
      <c r="K231" s="103"/>
      <c r="L231" s="103"/>
    </row>
    <row r="232" spans="2:12">
      <c r="B232" s="102"/>
      <c r="C232" s="103"/>
      <c r="D232" s="103"/>
      <c r="E232" s="103"/>
      <c r="F232" s="103"/>
      <c r="G232" s="103"/>
      <c r="H232" s="103"/>
      <c r="I232" s="103"/>
      <c r="J232" s="103"/>
      <c r="K232" s="103"/>
      <c r="L232" s="103"/>
    </row>
    <row r="233" spans="2:12">
      <c r="B233" s="102"/>
      <c r="C233" s="103"/>
      <c r="D233" s="103"/>
      <c r="E233" s="103"/>
      <c r="F233" s="103"/>
      <c r="G233" s="103"/>
      <c r="H233" s="103"/>
      <c r="I233" s="103"/>
      <c r="J233" s="103"/>
      <c r="K233" s="103"/>
      <c r="L233" s="103"/>
    </row>
    <row r="234" spans="2:12">
      <c r="B234" s="102"/>
      <c r="C234" s="103"/>
      <c r="D234" s="103"/>
      <c r="E234" s="103"/>
      <c r="F234" s="103"/>
      <c r="G234" s="103"/>
      <c r="H234" s="103"/>
      <c r="I234" s="103"/>
      <c r="J234" s="103"/>
      <c r="K234" s="103"/>
      <c r="L234" s="103"/>
    </row>
    <row r="235" spans="2:12">
      <c r="B235" s="102"/>
      <c r="C235" s="103"/>
      <c r="D235" s="103"/>
      <c r="E235" s="103"/>
      <c r="F235" s="103"/>
      <c r="G235" s="103"/>
      <c r="H235" s="103"/>
      <c r="I235" s="103"/>
      <c r="J235" s="103"/>
      <c r="K235" s="103"/>
      <c r="L235" s="103"/>
    </row>
    <row r="236" spans="2:12">
      <c r="B236" s="102"/>
      <c r="C236" s="103"/>
      <c r="D236" s="103"/>
      <c r="E236" s="103"/>
      <c r="F236" s="103"/>
      <c r="G236" s="103"/>
      <c r="H236" s="103"/>
      <c r="I236" s="103"/>
      <c r="J236" s="103"/>
      <c r="K236" s="103"/>
      <c r="L236" s="103"/>
    </row>
    <row r="237" spans="2:12">
      <c r="B237" s="102"/>
      <c r="C237" s="103"/>
      <c r="D237" s="103"/>
      <c r="E237" s="103"/>
      <c r="F237" s="103"/>
      <c r="G237" s="103"/>
      <c r="H237" s="103"/>
      <c r="I237" s="103"/>
      <c r="J237" s="103"/>
      <c r="K237" s="103"/>
      <c r="L237" s="103"/>
    </row>
    <row r="238" spans="2:12">
      <c r="B238" s="102"/>
      <c r="C238" s="103"/>
      <c r="D238" s="103"/>
      <c r="E238" s="103"/>
      <c r="F238" s="103"/>
      <c r="G238" s="103"/>
      <c r="H238" s="103"/>
      <c r="I238" s="103"/>
      <c r="J238" s="103"/>
      <c r="K238" s="103"/>
      <c r="L238" s="103"/>
    </row>
    <row r="239" spans="2:12">
      <c r="B239" s="102"/>
      <c r="C239" s="103"/>
      <c r="D239" s="103"/>
      <c r="E239" s="103"/>
      <c r="F239" s="103"/>
      <c r="G239" s="103"/>
      <c r="H239" s="103"/>
      <c r="I239" s="103"/>
      <c r="J239" s="103"/>
      <c r="K239" s="103"/>
      <c r="L239" s="103"/>
    </row>
    <row r="240" spans="2:12">
      <c r="B240" s="102"/>
      <c r="C240" s="103"/>
      <c r="D240" s="103"/>
      <c r="E240" s="103"/>
      <c r="F240" s="103"/>
      <c r="G240" s="103"/>
      <c r="H240" s="103"/>
      <c r="I240" s="103"/>
      <c r="J240" s="103"/>
      <c r="K240" s="103"/>
      <c r="L240" s="103"/>
    </row>
    <row r="241" spans="2:12">
      <c r="B241" s="102"/>
      <c r="C241" s="103"/>
      <c r="D241" s="103"/>
      <c r="E241" s="103"/>
      <c r="F241" s="103"/>
      <c r="G241" s="103"/>
      <c r="H241" s="103"/>
      <c r="I241" s="103"/>
      <c r="J241" s="103"/>
      <c r="K241" s="103"/>
      <c r="L241" s="103"/>
    </row>
    <row r="242" spans="2:12">
      <c r="B242" s="102"/>
      <c r="C242" s="103"/>
      <c r="D242" s="103"/>
      <c r="E242" s="103"/>
      <c r="F242" s="103"/>
      <c r="G242" s="103"/>
      <c r="H242" s="103"/>
      <c r="I242" s="103"/>
      <c r="J242" s="103"/>
      <c r="K242" s="103"/>
      <c r="L242" s="103"/>
    </row>
    <row r="243" spans="2:12">
      <c r="B243" s="102"/>
      <c r="C243" s="103"/>
      <c r="D243" s="103"/>
      <c r="E243" s="103"/>
      <c r="F243" s="103"/>
      <c r="G243" s="103"/>
      <c r="H243" s="103"/>
      <c r="I243" s="103"/>
      <c r="J243" s="103"/>
      <c r="K243" s="103"/>
      <c r="L243" s="103"/>
    </row>
    <row r="244" spans="2:12">
      <c r="B244" s="102"/>
      <c r="C244" s="103"/>
      <c r="D244" s="103"/>
      <c r="E244" s="103"/>
      <c r="F244" s="103"/>
      <c r="G244" s="103"/>
      <c r="H244" s="103"/>
      <c r="I244" s="103"/>
      <c r="J244" s="103"/>
      <c r="K244" s="103"/>
      <c r="L244" s="103"/>
    </row>
    <row r="245" spans="2:12">
      <c r="B245" s="102"/>
      <c r="C245" s="103"/>
      <c r="D245" s="103"/>
      <c r="E245" s="103"/>
      <c r="F245" s="103"/>
      <c r="G245" s="103"/>
      <c r="H245" s="103"/>
      <c r="I245" s="103"/>
      <c r="J245" s="103"/>
      <c r="K245" s="103"/>
      <c r="L245" s="103"/>
    </row>
    <row r="246" spans="2:12">
      <c r="B246" s="102"/>
      <c r="C246" s="103"/>
      <c r="D246" s="103"/>
      <c r="E246" s="103"/>
      <c r="F246" s="103"/>
      <c r="G246" s="103"/>
      <c r="H246" s="103"/>
      <c r="I246" s="103"/>
      <c r="J246" s="103"/>
      <c r="K246" s="103"/>
      <c r="L246" s="103"/>
    </row>
    <row r="247" spans="2:12">
      <c r="B247" s="102"/>
      <c r="C247" s="103"/>
      <c r="D247" s="103"/>
      <c r="E247" s="103"/>
      <c r="F247" s="103"/>
      <c r="G247" s="103"/>
      <c r="H247" s="103"/>
      <c r="I247" s="103"/>
      <c r="J247" s="103"/>
      <c r="K247" s="103"/>
      <c r="L247" s="103"/>
    </row>
    <row r="248" spans="2:12">
      <c r="B248" s="102"/>
      <c r="C248" s="103"/>
      <c r="D248" s="103"/>
      <c r="E248" s="103"/>
      <c r="F248" s="103"/>
      <c r="G248" s="103"/>
      <c r="H248" s="103"/>
      <c r="I248" s="103"/>
      <c r="J248" s="103"/>
      <c r="K248" s="103"/>
      <c r="L248" s="103"/>
    </row>
    <row r="249" spans="2:12">
      <c r="B249" s="102"/>
      <c r="C249" s="103"/>
      <c r="D249" s="103"/>
      <c r="E249" s="103"/>
      <c r="F249" s="103"/>
      <c r="G249" s="103"/>
      <c r="H249" s="103"/>
      <c r="I249" s="103"/>
      <c r="J249" s="103"/>
      <c r="K249" s="103"/>
      <c r="L249" s="103"/>
    </row>
    <row r="250" spans="2:12">
      <c r="B250" s="102"/>
      <c r="C250" s="103"/>
      <c r="D250" s="103"/>
      <c r="E250" s="103"/>
      <c r="F250" s="103"/>
      <c r="G250" s="103"/>
      <c r="H250" s="103"/>
      <c r="I250" s="103"/>
      <c r="J250" s="103"/>
      <c r="K250" s="103"/>
      <c r="L250" s="103"/>
    </row>
    <row r="251" spans="2:12">
      <c r="B251" s="102"/>
      <c r="C251" s="103"/>
      <c r="D251" s="103"/>
      <c r="E251" s="103"/>
      <c r="F251" s="103"/>
      <c r="G251" s="103"/>
      <c r="H251" s="103"/>
      <c r="I251" s="103"/>
      <c r="J251" s="103"/>
      <c r="K251" s="103"/>
      <c r="L251" s="103"/>
    </row>
    <row r="252" spans="2:12">
      <c r="B252" s="102"/>
      <c r="C252" s="103"/>
      <c r="D252" s="103"/>
      <c r="E252" s="103"/>
      <c r="F252" s="103"/>
      <c r="G252" s="103"/>
      <c r="H252" s="103"/>
      <c r="I252" s="103"/>
      <c r="J252" s="103"/>
      <c r="K252" s="103"/>
      <c r="L252" s="103"/>
    </row>
    <row r="253" spans="2:12">
      <c r="B253" s="102"/>
      <c r="C253" s="103"/>
      <c r="D253" s="103"/>
      <c r="E253" s="103"/>
      <c r="F253" s="103"/>
      <c r="G253" s="103"/>
      <c r="H253" s="103"/>
      <c r="I253" s="103"/>
      <c r="J253" s="103"/>
      <c r="K253" s="103"/>
      <c r="L253" s="103"/>
    </row>
    <row r="254" spans="2:12">
      <c r="B254" s="102"/>
      <c r="C254" s="103"/>
      <c r="D254" s="103"/>
      <c r="E254" s="103"/>
      <c r="F254" s="103"/>
      <c r="G254" s="103"/>
      <c r="H254" s="103"/>
      <c r="I254" s="103"/>
      <c r="J254" s="103"/>
      <c r="K254" s="103"/>
      <c r="L254" s="103"/>
    </row>
    <row r="255" spans="2:12">
      <c r="B255" s="102"/>
      <c r="C255" s="103"/>
      <c r="D255" s="103"/>
      <c r="E255" s="103"/>
      <c r="F255" s="103"/>
      <c r="G255" s="103"/>
      <c r="H255" s="103"/>
      <c r="I255" s="103"/>
      <c r="J255" s="103"/>
      <c r="K255" s="103"/>
      <c r="L255" s="103"/>
    </row>
    <row r="256" spans="2:12">
      <c r="B256" s="102"/>
      <c r="C256" s="103"/>
      <c r="D256" s="103"/>
      <c r="E256" s="103"/>
      <c r="F256" s="103"/>
      <c r="G256" s="103"/>
      <c r="H256" s="103"/>
      <c r="I256" s="103"/>
      <c r="J256" s="103"/>
      <c r="K256" s="103"/>
      <c r="L256" s="103"/>
    </row>
    <row r="257" spans="2:12">
      <c r="B257" s="102"/>
      <c r="C257" s="103"/>
      <c r="D257" s="103"/>
      <c r="E257" s="103"/>
      <c r="F257" s="103"/>
      <c r="G257" s="103"/>
      <c r="H257" s="103"/>
      <c r="I257" s="103"/>
      <c r="J257" s="103"/>
      <c r="K257" s="103"/>
      <c r="L257" s="103"/>
    </row>
    <row r="258" spans="2:12">
      <c r="B258" s="102"/>
      <c r="C258" s="103"/>
      <c r="D258" s="103"/>
      <c r="E258" s="103"/>
      <c r="F258" s="103"/>
      <c r="G258" s="103"/>
      <c r="H258" s="103"/>
      <c r="I258" s="103"/>
      <c r="J258" s="103"/>
      <c r="K258" s="103"/>
      <c r="L258" s="103"/>
    </row>
    <row r="259" spans="2:12">
      <c r="B259" s="102"/>
      <c r="C259" s="103"/>
      <c r="D259" s="103"/>
      <c r="E259" s="103"/>
      <c r="F259" s="103"/>
      <c r="G259" s="103"/>
      <c r="H259" s="103"/>
      <c r="I259" s="103"/>
      <c r="J259" s="103"/>
      <c r="K259" s="103"/>
      <c r="L259" s="103"/>
    </row>
    <row r="260" spans="2:12">
      <c r="B260" s="102"/>
      <c r="C260" s="103"/>
      <c r="D260" s="103"/>
      <c r="E260" s="103"/>
      <c r="F260" s="103"/>
      <c r="G260" s="103"/>
      <c r="H260" s="103"/>
      <c r="I260" s="103"/>
      <c r="J260" s="103"/>
      <c r="K260" s="103"/>
      <c r="L260" s="103"/>
    </row>
    <row r="261" spans="2:12">
      <c r="B261" s="102"/>
      <c r="C261" s="103"/>
      <c r="D261" s="103"/>
      <c r="E261" s="103"/>
      <c r="F261" s="103"/>
      <c r="G261" s="103"/>
      <c r="H261" s="103"/>
      <c r="I261" s="103"/>
      <c r="J261" s="103"/>
      <c r="K261" s="103"/>
      <c r="L261" s="103"/>
    </row>
    <row r="262" spans="2:12">
      <c r="B262" s="102"/>
      <c r="C262" s="103"/>
      <c r="D262" s="103"/>
      <c r="E262" s="103"/>
      <c r="F262" s="103"/>
      <c r="G262" s="103"/>
      <c r="H262" s="103"/>
      <c r="I262" s="103"/>
      <c r="J262" s="103"/>
      <c r="K262" s="103"/>
      <c r="L262" s="103"/>
    </row>
    <row r="263" spans="2:12">
      <c r="B263" s="102"/>
      <c r="C263" s="103"/>
      <c r="D263" s="103"/>
      <c r="E263" s="103"/>
      <c r="F263" s="103"/>
      <c r="G263" s="103"/>
      <c r="H263" s="103"/>
      <c r="I263" s="103"/>
      <c r="J263" s="103"/>
      <c r="K263" s="103"/>
      <c r="L263" s="103"/>
    </row>
    <row r="264" spans="2:12">
      <c r="B264" s="102"/>
      <c r="C264" s="103"/>
      <c r="D264" s="103"/>
      <c r="E264" s="103"/>
      <c r="F264" s="103"/>
      <c r="G264" s="103"/>
      <c r="H264" s="103"/>
      <c r="I264" s="103"/>
      <c r="J264" s="103"/>
      <c r="K264" s="103"/>
      <c r="L264" s="103"/>
    </row>
    <row r="265" spans="2:12">
      <c r="B265" s="102"/>
      <c r="C265" s="103"/>
      <c r="D265" s="103"/>
      <c r="E265" s="103"/>
      <c r="F265" s="103"/>
      <c r="G265" s="103"/>
      <c r="H265" s="103"/>
      <c r="I265" s="103"/>
      <c r="J265" s="103"/>
      <c r="K265" s="103"/>
      <c r="L265" s="103"/>
    </row>
    <row r="266" spans="2:12">
      <c r="B266" s="102"/>
      <c r="C266" s="103"/>
      <c r="D266" s="103"/>
      <c r="E266" s="103"/>
      <c r="F266" s="103"/>
      <c r="G266" s="103"/>
      <c r="H266" s="103"/>
      <c r="I266" s="103"/>
      <c r="J266" s="103"/>
      <c r="K266" s="103"/>
      <c r="L266" s="103"/>
    </row>
    <row r="267" spans="2:12">
      <c r="B267" s="102"/>
      <c r="C267" s="103"/>
      <c r="D267" s="103"/>
      <c r="E267" s="103"/>
      <c r="F267" s="103"/>
      <c r="G267" s="103"/>
      <c r="H267" s="103"/>
      <c r="I267" s="103"/>
      <c r="J267" s="103"/>
      <c r="K267" s="103"/>
      <c r="L267" s="103"/>
    </row>
    <row r="268" spans="2:12">
      <c r="B268" s="102"/>
      <c r="C268" s="103"/>
      <c r="D268" s="103"/>
      <c r="E268" s="103"/>
      <c r="F268" s="103"/>
      <c r="G268" s="103"/>
      <c r="H268" s="103"/>
      <c r="I268" s="103"/>
      <c r="J268" s="103"/>
      <c r="K268" s="103"/>
      <c r="L268" s="103"/>
    </row>
    <row r="269" spans="2:12">
      <c r="B269" s="102"/>
      <c r="C269" s="103"/>
      <c r="D269" s="103"/>
      <c r="E269" s="103"/>
      <c r="F269" s="103"/>
      <c r="G269" s="103"/>
      <c r="H269" s="103"/>
      <c r="I269" s="103"/>
      <c r="J269" s="103"/>
      <c r="K269" s="103"/>
      <c r="L269" s="103"/>
    </row>
    <row r="270" spans="2:12">
      <c r="B270" s="102"/>
      <c r="C270" s="103"/>
      <c r="D270" s="103"/>
      <c r="E270" s="103"/>
      <c r="F270" s="103"/>
      <c r="G270" s="103"/>
      <c r="H270" s="103"/>
      <c r="I270" s="103"/>
      <c r="J270" s="103"/>
      <c r="K270" s="103"/>
      <c r="L270" s="103"/>
    </row>
    <row r="271" spans="2:12">
      <c r="B271" s="102"/>
      <c r="C271" s="103"/>
      <c r="D271" s="103"/>
      <c r="E271" s="103"/>
      <c r="F271" s="103"/>
      <c r="G271" s="103"/>
      <c r="H271" s="103"/>
      <c r="I271" s="103"/>
      <c r="J271" s="103"/>
      <c r="K271" s="103"/>
      <c r="L271" s="103"/>
    </row>
    <row r="272" spans="2:12">
      <c r="B272" s="102"/>
      <c r="C272" s="103"/>
      <c r="D272" s="103"/>
      <c r="E272" s="103"/>
      <c r="F272" s="103"/>
      <c r="G272" s="103"/>
      <c r="H272" s="103"/>
      <c r="I272" s="103"/>
      <c r="J272" s="103"/>
      <c r="K272" s="103"/>
      <c r="L272" s="103"/>
    </row>
    <row r="273" spans="2:12">
      <c r="B273" s="102"/>
      <c r="C273" s="103"/>
      <c r="D273" s="103"/>
      <c r="E273" s="103"/>
      <c r="F273" s="103"/>
      <c r="G273" s="103"/>
      <c r="H273" s="103"/>
      <c r="I273" s="103"/>
      <c r="J273" s="103"/>
      <c r="K273" s="103"/>
      <c r="L273" s="103"/>
    </row>
    <row r="274" spans="2:12">
      <c r="B274" s="102"/>
      <c r="C274" s="103"/>
      <c r="D274" s="103"/>
      <c r="E274" s="103"/>
      <c r="F274" s="103"/>
      <c r="G274" s="103"/>
      <c r="H274" s="103"/>
      <c r="I274" s="103"/>
      <c r="J274" s="103"/>
      <c r="K274" s="103"/>
      <c r="L274" s="103"/>
    </row>
    <row r="275" spans="2:12">
      <c r="B275" s="102"/>
      <c r="C275" s="103"/>
      <c r="D275" s="103"/>
      <c r="E275" s="103"/>
      <c r="F275" s="103"/>
      <c r="G275" s="103"/>
      <c r="H275" s="103"/>
      <c r="I275" s="103"/>
      <c r="J275" s="103"/>
      <c r="K275" s="103"/>
      <c r="L275" s="103"/>
    </row>
    <row r="276" spans="2:12">
      <c r="B276" s="102"/>
      <c r="C276" s="103"/>
      <c r="D276" s="103"/>
      <c r="E276" s="103"/>
      <c r="F276" s="103"/>
      <c r="G276" s="103"/>
      <c r="H276" s="103"/>
      <c r="I276" s="103"/>
      <c r="J276" s="103"/>
      <c r="K276" s="103"/>
      <c r="L276" s="103"/>
    </row>
    <row r="277" spans="2:12">
      <c r="B277" s="102"/>
      <c r="C277" s="103"/>
      <c r="D277" s="103"/>
      <c r="E277" s="103"/>
      <c r="F277" s="103"/>
      <c r="G277" s="103"/>
      <c r="H277" s="103"/>
      <c r="I277" s="103"/>
      <c r="J277" s="103"/>
      <c r="K277" s="103"/>
      <c r="L277" s="103"/>
    </row>
    <row r="278" spans="2:12">
      <c r="B278" s="102"/>
      <c r="C278" s="103"/>
      <c r="D278" s="103"/>
      <c r="E278" s="103"/>
      <c r="F278" s="103"/>
      <c r="G278" s="103"/>
      <c r="H278" s="103"/>
      <c r="I278" s="103"/>
      <c r="J278" s="103"/>
      <c r="K278" s="103"/>
      <c r="L278" s="103"/>
    </row>
    <row r="279" spans="2:12">
      <c r="B279" s="102"/>
      <c r="C279" s="103"/>
      <c r="D279" s="103"/>
      <c r="E279" s="103"/>
      <c r="F279" s="103"/>
      <c r="G279" s="103"/>
      <c r="H279" s="103"/>
      <c r="I279" s="103"/>
      <c r="J279" s="103"/>
      <c r="K279" s="103"/>
      <c r="L279" s="103"/>
    </row>
    <row r="280" spans="2:12">
      <c r="B280" s="102"/>
      <c r="C280" s="103"/>
      <c r="D280" s="103"/>
      <c r="E280" s="103"/>
      <c r="F280" s="103"/>
      <c r="G280" s="103"/>
      <c r="H280" s="103"/>
      <c r="I280" s="103"/>
      <c r="J280" s="103"/>
      <c r="K280" s="103"/>
      <c r="L280" s="103"/>
    </row>
    <row r="281" spans="2:12">
      <c r="B281" s="102"/>
      <c r="C281" s="103"/>
      <c r="D281" s="103"/>
      <c r="E281" s="103"/>
      <c r="F281" s="103"/>
      <c r="G281" s="103"/>
      <c r="H281" s="103"/>
      <c r="I281" s="103"/>
      <c r="J281" s="103"/>
      <c r="K281" s="103"/>
      <c r="L281" s="103"/>
    </row>
    <row r="282" spans="2:12">
      <c r="B282" s="102"/>
      <c r="C282" s="103"/>
      <c r="D282" s="103"/>
      <c r="E282" s="103"/>
      <c r="F282" s="103"/>
      <c r="G282" s="103"/>
      <c r="H282" s="103"/>
      <c r="I282" s="103"/>
      <c r="J282" s="103"/>
      <c r="K282" s="103"/>
      <c r="L282" s="103"/>
    </row>
    <row r="283" spans="2:12">
      <c r="B283" s="102"/>
      <c r="C283" s="103"/>
      <c r="D283" s="103"/>
      <c r="E283" s="103"/>
      <c r="F283" s="103"/>
      <c r="G283" s="103"/>
      <c r="H283" s="103"/>
      <c r="I283" s="103"/>
      <c r="J283" s="103"/>
      <c r="K283" s="103"/>
      <c r="L283" s="103"/>
    </row>
    <row r="284" spans="2:12">
      <c r="B284" s="102"/>
      <c r="C284" s="103"/>
      <c r="D284" s="103"/>
      <c r="E284" s="103"/>
      <c r="F284" s="103"/>
      <c r="G284" s="103"/>
      <c r="H284" s="103"/>
      <c r="I284" s="103"/>
      <c r="J284" s="103"/>
      <c r="K284" s="103"/>
      <c r="L284" s="103"/>
    </row>
    <row r="285" spans="2:12">
      <c r="B285" s="102"/>
      <c r="C285" s="103"/>
      <c r="D285" s="103"/>
      <c r="E285" s="103"/>
      <c r="F285" s="103"/>
      <c r="G285" s="103"/>
      <c r="H285" s="103"/>
      <c r="I285" s="103"/>
      <c r="J285" s="103"/>
      <c r="K285" s="103"/>
      <c r="L285" s="103"/>
    </row>
    <row r="286" spans="2:12">
      <c r="B286" s="102"/>
      <c r="C286" s="103"/>
      <c r="D286" s="103"/>
      <c r="E286" s="103"/>
      <c r="F286" s="103"/>
      <c r="G286" s="103"/>
      <c r="H286" s="103"/>
      <c r="I286" s="103"/>
      <c r="J286" s="103"/>
      <c r="K286" s="103"/>
      <c r="L286" s="103"/>
    </row>
    <row r="287" spans="2:12">
      <c r="B287" s="102"/>
      <c r="C287" s="103"/>
      <c r="D287" s="103"/>
      <c r="E287" s="103"/>
      <c r="F287" s="103"/>
      <c r="G287" s="103"/>
      <c r="H287" s="103"/>
      <c r="I287" s="103"/>
      <c r="J287" s="103"/>
      <c r="K287" s="103"/>
      <c r="L287" s="103"/>
    </row>
    <row r="288" spans="2:12">
      <c r="B288" s="102"/>
      <c r="C288" s="103"/>
      <c r="D288" s="103"/>
      <c r="E288" s="103"/>
      <c r="F288" s="103"/>
      <c r="G288" s="103"/>
      <c r="H288" s="103"/>
      <c r="I288" s="103"/>
      <c r="J288" s="103"/>
      <c r="K288" s="103"/>
      <c r="L288" s="103"/>
    </row>
    <row r="289" spans="2:12">
      <c r="B289" s="102"/>
      <c r="C289" s="103"/>
      <c r="D289" s="103"/>
      <c r="E289" s="103"/>
      <c r="F289" s="103"/>
      <c r="G289" s="103"/>
      <c r="H289" s="103"/>
      <c r="I289" s="103"/>
      <c r="J289" s="103"/>
      <c r="K289" s="103"/>
      <c r="L289" s="103"/>
    </row>
    <row r="290" spans="2:12">
      <c r="B290" s="102"/>
      <c r="C290" s="103"/>
      <c r="D290" s="103"/>
      <c r="E290" s="103"/>
      <c r="F290" s="103"/>
      <c r="G290" s="103"/>
      <c r="H290" s="103"/>
      <c r="I290" s="103"/>
      <c r="J290" s="103"/>
      <c r="K290" s="103"/>
      <c r="L290" s="103"/>
    </row>
    <row r="291" spans="2:12">
      <c r="B291" s="102"/>
      <c r="C291" s="103"/>
      <c r="D291" s="103"/>
      <c r="E291" s="103"/>
      <c r="F291" s="103"/>
      <c r="G291" s="103"/>
      <c r="H291" s="103"/>
      <c r="I291" s="103"/>
      <c r="J291" s="103"/>
      <c r="K291" s="103"/>
      <c r="L291" s="103"/>
    </row>
    <row r="292" spans="2:12">
      <c r="B292" s="102"/>
      <c r="C292" s="103"/>
      <c r="D292" s="103"/>
      <c r="E292" s="103"/>
      <c r="F292" s="103"/>
      <c r="G292" s="103"/>
      <c r="H292" s="103"/>
      <c r="I292" s="103"/>
      <c r="J292" s="103"/>
      <c r="K292" s="103"/>
      <c r="L292" s="103"/>
    </row>
    <row r="293" spans="2:12">
      <c r="B293" s="102"/>
      <c r="C293" s="103"/>
      <c r="D293" s="103"/>
      <c r="E293" s="103"/>
      <c r="F293" s="103"/>
      <c r="G293" s="103"/>
      <c r="H293" s="103"/>
      <c r="I293" s="103"/>
      <c r="J293" s="103"/>
      <c r="K293" s="103"/>
      <c r="L293" s="103"/>
    </row>
    <row r="294" spans="2:12">
      <c r="B294" s="102"/>
      <c r="C294" s="103"/>
      <c r="D294" s="103"/>
      <c r="E294" s="103"/>
      <c r="F294" s="103"/>
      <c r="G294" s="103"/>
      <c r="H294" s="103"/>
      <c r="I294" s="103"/>
      <c r="J294" s="103"/>
      <c r="K294" s="103"/>
      <c r="L294" s="103"/>
    </row>
    <row r="295" spans="2:12">
      <c r="B295" s="102"/>
      <c r="C295" s="103"/>
      <c r="D295" s="103"/>
      <c r="E295" s="103"/>
      <c r="F295" s="103"/>
      <c r="G295" s="103"/>
      <c r="H295" s="103"/>
      <c r="I295" s="103"/>
      <c r="J295" s="103"/>
      <c r="K295" s="103"/>
      <c r="L295" s="103"/>
    </row>
    <row r="296" spans="2:12">
      <c r="B296" s="102"/>
      <c r="C296" s="103"/>
      <c r="D296" s="103"/>
      <c r="E296" s="103"/>
      <c r="F296" s="103"/>
      <c r="G296" s="103"/>
      <c r="H296" s="103"/>
      <c r="I296" s="103"/>
      <c r="J296" s="103"/>
      <c r="K296" s="103"/>
      <c r="L296" s="103"/>
    </row>
    <row r="297" spans="2:12">
      <c r="B297" s="102"/>
      <c r="C297" s="103"/>
      <c r="D297" s="103"/>
      <c r="E297" s="103"/>
      <c r="F297" s="103"/>
      <c r="G297" s="103"/>
      <c r="H297" s="103"/>
      <c r="I297" s="103"/>
      <c r="J297" s="103"/>
      <c r="K297" s="103"/>
      <c r="L297" s="103"/>
    </row>
    <row r="298" spans="2:12">
      <c r="B298" s="102"/>
      <c r="C298" s="103"/>
      <c r="D298" s="103"/>
      <c r="E298" s="103"/>
      <c r="F298" s="103"/>
      <c r="G298" s="103"/>
      <c r="H298" s="103"/>
      <c r="I298" s="103"/>
      <c r="J298" s="103"/>
      <c r="K298" s="103"/>
      <c r="L298" s="103"/>
    </row>
    <row r="299" spans="2:12">
      <c r="B299" s="102"/>
      <c r="C299" s="103"/>
      <c r="D299" s="103"/>
      <c r="E299" s="103"/>
      <c r="F299" s="103"/>
      <c r="G299" s="103"/>
      <c r="H299" s="103"/>
      <c r="I299" s="103"/>
      <c r="J299" s="103"/>
      <c r="K299" s="103"/>
      <c r="L299" s="103"/>
    </row>
    <row r="300" spans="2:12">
      <c r="B300" s="102"/>
      <c r="C300" s="103"/>
      <c r="D300" s="103"/>
      <c r="E300" s="103"/>
      <c r="F300" s="103"/>
      <c r="G300" s="103"/>
      <c r="H300" s="103"/>
      <c r="I300" s="103"/>
      <c r="J300" s="103"/>
      <c r="K300" s="103"/>
      <c r="L300" s="103"/>
    </row>
    <row r="301" spans="2:12">
      <c r="B301" s="102"/>
      <c r="C301" s="103"/>
      <c r="D301" s="103"/>
      <c r="E301" s="103"/>
      <c r="F301" s="103"/>
      <c r="G301" s="103"/>
      <c r="H301" s="103"/>
      <c r="I301" s="103"/>
      <c r="J301" s="103"/>
      <c r="K301" s="103"/>
      <c r="L301" s="103"/>
    </row>
    <row r="302" spans="2:12">
      <c r="B302" s="102"/>
      <c r="C302" s="103"/>
      <c r="D302" s="103"/>
      <c r="E302" s="103"/>
      <c r="F302" s="103"/>
      <c r="G302" s="103"/>
      <c r="H302" s="103"/>
      <c r="I302" s="103"/>
      <c r="J302" s="103"/>
      <c r="K302" s="103"/>
      <c r="L302" s="103"/>
    </row>
    <row r="303" spans="2:12">
      <c r="B303" s="102"/>
      <c r="C303" s="103"/>
      <c r="D303" s="103"/>
      <c r="E303" s="103"/>
      <c r="F303" s="103"/>
      <c r="G303" s="103"/>
      <c r="H303" s="103"/>
      <c r="I303" s="103"/>
      <c r="J303" s="103"/>
      <c r="K303" s="103"/>
      <c r="L303" s="103"/>
    </row>
    <row r="304" spans="2:12">
      <c r="B304" s="102"/>
      <c r="C304" s="103"/>
      <c r="D304" s="103"/>
      <c r="E304" s="103"/>
      <c r="F304" s="103"/>
      <c r="G304" s="103"/>
      <c r="H304" s="103"/>
      <c r="I304" s="103"/>
      <c r="J304" s="103"/>
      <c r="K304" s="103"/>
      <c r="L304" s="103"/>
    </row>
    <row r="305" spans="2:12">
      <c r="B305" s="102"/>
      <c r="C305" s="103"/>
      <c r="D305" s="103"/>
      <c r="E305" s="103"/>
      <c r="F305" s="103"/>
      <c r="G305" s="103"/>
      <c r="H305" s="103"/>
      <c r="I305" s="103"/>
      <c r="J305" s="103"/>
      <c r="K305" s="103"/>
      <c r="L305" s="103"/>
    </row>
    <row r="306" spans="2:12">
      <c r="B306" s="102"/>
      <c r="C306" s="103"/>
      <c r="D306" s="103"/>
      <c r="E306" s="103"/>
      <c r="F306" s="103"/>
      <c r="G306" s="103"/>
      <c r="H306" s="103"/>
      <c r="I306" s="103"/>
      <c r="J306" s="103"/>
      <c r="K306" s="103"/>
      <c r="L306" s="103"/>
    </row>
    <row r="307" spans="2:12">
      <c r="B307" s="102"/>
      <c r="C307" s="103"/>
      <c r="D307" s="103"/>
      <c r="E307" s="103"/>
      <c r="F307" s="103"/>
      <c r="G307" s="103"/>
      <c r="H307" s="103"/>
      <c r="I307" s="103"/>
      <c r="J307" s="103"/>
      <c r="K307" s="103"/>
      <c r="L307" s="103"/>
    </row>
    <row r="308" spans="2:12">
      <c r="B308" s="102"/>
      <c r="C308" s="103"/>
      <c r="D308" s="103"/>
      <c r="E308" s="103"/>
      <c r="F308" s="103"/>
      <c r="G308" s="103"/>
      <c r="H308" s="103"/>
      <c r="I308" s="103"/>
      <c r="J308" s="103"/>
      <c r="K308" s="103"/>
      <c r="L308" s="103"/>
    </row>
    <row r="309" spans="2:12">
      <c r="B309" s="102"/>
      <c r="C309" s="103"/>
      <c r="D309" s="103"/>
      <c r="E309" s="103"/>
      <c r="F309" s="103"/>
      <c r="G309" s="103"/>
      <c r="H309" s="103"/>
      <c r="I309" s="103"/>
      <c r="J309" s="103"/>
      <c r="K309" s="103"/>
      <c r="L309" s="103"/>
    </row>
    <row r="310" spans="2:12">
      <c r="B310" s="102"/>
      <c r="C310" s="103"/>
      <c r="D310" s="103"/>
      <c r="E310" s="103"/>
      <c r="F310" s="103"/>
      <c r="G310" s="103"/>
      <c r="H310" s="103"/>
      <c r="I310" s="103"/>
      <c r="J310" s="103"/>
      <c r="K310" s="103"/>
      <c r="L310" s="103"/>
    </row>
    <row r="311" spans="2:12">
      <c r="B311" s="102"/>
      <c r="C311" s="103"/>
      <c r="D311" s="103"/>
      <c r="E311" s="103"/>
      <c r="F311" s="103"/>
      <c r="G311" s="103"/>
      <c r="H311" s="103"/>
      <c r="I311" s="103"/>
      <c r="J311" s="103"/>
      <c r="K311" s="103"/>
      <c r="L311" s="103"/>
    </row>
    <row r="312" spans="2:12">
      <c r="B312" s="102"/>
      <c r="C312" s="103"/>
      <c r="D312" s="103"/>
      <c r="E312" s="103"/>
      <c r="F312" s="103"/>
      <c r="G312" s="103"/>
      <c r="H312" s="103"/>
      <c r="I312" s="103"/>
      <c r="J312" s="103"/>
      <c r="K312" s="103"/>
      <c r="L312" s="103"/>
    </row>
    <row r="313" spans="2:12">
      <c r="B313" s="102"/>
      <c r="C313" s="103"/>
      <c r="D313" s="103"/>
      <c r="E313" s="103"/>
      <c r="F313" s="103"/>
      <c r="G313" s="103"/>
      <c r="H313" s="103"/>
      <c r="I313" s="103"/>
      <c r="J313" s="103"/>
      <c r="K313" s="103"/>
      <c r="L313" s="103"/>
    </row>
    <row r="314" spans="2:12">
      <c r="B314" s="102"/>
      <c r="C314" s="103"/>
      <c r="D314" s="103"/>
      <c r="E314" s="103"/>
      <c r="F314" s="103"/>
      <c r="G314" s="103"/>
      <c r="H314" s="103"/>
      <c r="I314" s="103"/>
      <c r="J314" s="103"/>
      <c r="K314" s="103"/>
      <c r="L314" s="103"/>
    </row>
    <row r="315" spans="2:12">
      <c r="B315" s="102"/>
      <c r="C315" s="103"/>
      <c r="D315" s="103"/>
      <c r="E315" s="103"/>
      <c r="F315" s="103"/>
      <c r="G315" s="103"/>
      <c r="H315" s="103"/>
      <c r="I315" s="103"/>
      <c r="J315" s="103"/>
      <c r="K315" s="103"/>
      <c r="L315" s="103"/>
    </row>
    <row r="316" spans="2:12">
      <c r="B316" s="102"/>
      <c r="C316" s="103"/>
      <c r="D316" s="103"/>
      <c r="E316" s="103"/>
      <c r="F316" s="103"/>
      <c r="G316" s="103"/>
      <c r="H316" s="103"/>
      <c r="I316" s="103"/>
      <c r="J316" s="103"/>
      <c r="K316" s="103"/>
      <c r="L316" s="103"/>
    </row>
    <row r="317" spans="2:12">
      <c r="B317" s="102"/>
      <c r="C317" s="103"/>
      <c r="D317" s="103"/>
      <c r="E317" s="103"/>
      <c r="F317" s="103"/>
      <c r="G317" s="103"/>
      <c r="H317" s="103"/>
      <c r="I317" s="103"/>
      <c r="J317" s="103"/>
      <c r="K317" s="103"/>
      <c r="L317" s="103"/>
    </row>
    <row r="318" spans="2:12">
      <c r="B318" s="102"/>
      <c r="C318" s="103"/>
      <c r="D318" s="103"/>
      <c r="E318" s="103"/>
      <c r="F318" s="103"/>
      <c r="G318" s="103"/>
      <c r="H318" s="103"/>
      <c r="I318" s="103"/>
      <c r="J318" s="103"/>
      <c r="K318" s="103"/>
      <c r="L318" s="103"/>
    </row>
    <row r="319" spans="2:12">
      <c r="B319" s="102"/>
      <c r="C319" s="103"/>
      <c r="D319" s="103"/>
      <c r="E319" s="103"/>
      <c r="F319" s="103"/>
      <c r="G319" s="103"/>
      <c r="H319" s="103"/>
      <c r="I319" s="103"/>
      <c r="J319" s="103"/>
      <c r="K319" s="103"/>
      <c r="L319" s="103"/>
    </row>
    <row r="320" spans="2:12">
      <c r="B320" s="102"/>
      <c r="C320" s="103"/>
      <c r="D320" s="103"/>
      <c r="E320" s="103"/>
      <c r="F320" s="103"/>
      <c r="G320" s="103"/>
      <c r="H320" s="103"/>
      <c r="I320" s="103"/>
      <c r="J320" s="103"/>
      <c r="K320" s="103"/>
      <c r="L320" s="103"/>
    </row>
    <row r="321" spans="2:12">
      <c r="B321" s="102"/>
      <c r="C321" s="103"/>
      <c r="D321" s="103"/>
      <c r="E321" s="103"/>
      <c r="F321" s="103"/>
      <c r="G321" s="103"/>
      <c r="H321" s="103"/>
      <c r="I321" s="103"/>
      <c r="J321" s="103"/>
      <c r="K321" s="103"/>
      <c r="L321" s="103"/>
    </row>
    <row r="322" spans="2:12">
      <c r="B322" s="102"/>
      <c r="C322" s="103"/>
      <c r="D322" s="103"/>
      <c r="E322" s="103"/>
      <c r="F322" s="103"/>
      <c r="G322" s="103"/>
      <c r="H322" s="103"/>
      <c r="I322" s="103"/>
      <c r="J322" s="103"/>
      <c r="K322" s="103"/>
      <c r="L322" s="103"/>
    </row>
    <row r="323" spans="2:12">
      <c r="B323" s="102"/>
      <c r="C323" s="103"/>
      <c r="D323" s="103"/>
      <c r="E323" s="103"/>
      <c r="F323" s="103"/>
      <c r="G323" s="103"/>
      <c r="H323" s="103"/>
      <c r="I323" s="103"/>
      <c r="J323" s="103"/>
      <c r="K323" s="103"/>
      <c r="L323" s="103"/>
    </row>
    <row r="324" spans="2:12">
      <c r="B324" s="102"/>
      <c r="C324" s="103"/>
      <c r="D324" s="103"/>
      <c r="E324" s="103"/>
      <c r="F324" s="103"/>
      <c r="G324" s="103"/>
      <c r="H324" s="103"/>
      <c r="I324" s="103"/>
      <c r="J324" s="103"/>
      <c r="K324" s="103"/>
      <c r="L324" s="103"/>
    </row>
    <row r="325" spans="2:12">
      <c r="B325" s="102"/>
      <c r="C325" s="103"/>
      <c r="D325" s="103"/>
      <c r="E325" s="103"/>
      <c r="F325" s="103"/>
      <c r="G325" s="103"/>
      <c r="H325" s="103"/>
      <c r="I325" s="103"/>
      <c r="J325" s="103"/>
      <c r="K325" s="103"/>
      <c r="L325" s="103"/>
    </row>
    <row r="326" spans="2:12">
      <c r="B326" s="102"/>
      <c r="C326" s="103"/>
      <c r="D326" s="103"/>
      <c r="E326" s="103"/>
      <c r="F326" s="103"/>
      <c r="G326" s="103"/>
      <c r="H326" s="103"/>
      <c r="I326" s="103"/>
      <c r="J326" s="103"/>
      <c r="K326" s="103"/>
      <c r="L326" s="103"/>
    </row>
    <row r="327" spans="2:12">
      <c r="B327" s="102"/>
      <c r="C327" s="103"/>
      <c r="D327" s="103"/>
      <c r="E327" s="103"/>
      <c r="F327" s="103"/>
      <c r="G327" s="103"/>
      <c r="H327" s="103"/>
      <c r="I327" s="103"/>
      <c r="J327" s="103"/>
      <c r="K327" s="103"/>
      <c r="L327" s="103"/>
    </row>
    <row r="328" spans="2:12">
      <c r="B328" s="102"/>
      <c r="C328" s="103"/>
      <c r="D328" s="103"/>
      <c r="E328" s="103"/>
      <c r="F328" s="103"/>
      <c r="G328" s="103"/>
      <c r="H328" s="103"/>
      <c r="I328" s="103"/>
      <c r="J328" s="103"/>
      <c r="K328" s="103"/>
      <c r="L328" s="103"/>
    </row>
    <row r="329" spans="2:12">
      <c r="B329" s="102"/>
      <c r="C329" s="103"/>
      <c r="D329" s="103"/>
      <c r="E329" s="103"/>
      <c r="F329" s="103"/>
      <c r="G329" s="103"/>
      <c r="H329" s="103"/>
      <c r="I329" s="103"/>
      <c r="J329" s="103"/>
      <c r="K329" s="103"/>
      <c r="L329" s="103"/>
    </row>
    <row r="330" spans="2:12">
      <c r="B330" s="102"/>
      <c r="C330" s="103"/>
      <c r="D330" s="103"/>
      <c r="E330" s="103"/>
      <c r="F330" s="103"/>
      <c r="G330" s="103"/>
      <c r="H330" s="103"/>
      <c r="I330" s="103"/>
      <c r="J330" s="103"/>
      <c r="K330" s="103"/>
      <c r="L330" s="103"/>
    </row>
    <row r="331" spans="2:12">
      <c r="B331" s="102"/>
      <c r="C331" s="103"/>
      <c r="D331" s="103"/>
      <c r="E331" s="103"/>
      <c r="F331" s="103"/>
      <c r="G331" s="103"/>
      <c r="H331" s="103"/>
      <c r="I331" s="103"/>
      <c r="J331" s="103"/>
      <c r="K331" s="103"/>
      <c r="L331" s="103"/>
    </row>
    <row r="332" spans="2:12">
      <c r="B332" s="102"/>
      <c r="C332" s="103"/>
      <c r="D332" s="103"/>
      <c r="E332" s="103"/>
      <c r="F332" s="103"/>
      <c r="G332" s="103"/>
      <c r="H332" s="103"/>
      <c r="I332" s="103"/>
      <c r="J332" s="103"/>
      <c r="K332" s="103"/>
      <c r="L332" s="103"/>
    </row>
    <row r="333" spans="2:12">
      <c r="B333" s="102"/>
      <c r="C333" s="103"/>
      <c r="D333" s="103"/>
      <c r="E333" s="103"/>
      <c r="F333" s="103"/>
      <c r="G333" s="103"/>
      <c r="H333" s="103"/>
      <c r="I333" s="103"/>
      <c r="J333" s="103"/>
      <c r="K333" s="103"/>
      <c r="L333" s="103"/>
    </row>
    <row r="334" spans="2:12">
      <c r="B334" s="102"/>
      <c r="C334" s="103"/>
      <c r="D334" s="103"/>
      <c r="E334" s="103"/>
      <c r="F334" s="103"/>
      <c r="G334" s="103"/>
      <c r="H334" s="103"/>
      <c r="I334" s="103"/>
      <c r="J334" s="103"/>
      <c r="K334" s="103"/>
      <c r="L334" s="103"/>
    </row>
    <row r="335" spans="2:12">
      <c r="B335" s="102"/>
      <c r="C335" s="103"/>
      <c r="D335" s="103"/>
      <c r="E335" s="103"/>
      <c r="F335" s="103"/>
      <c r="G335" s="103"/>
      <c r="H335" s="103"/>
      <c r="I335" s="103"/>
      <c r="J335" s="103"/>
      <c r="K335" s="103"/>
      <c r="L335" s="103"/>
    </row>
    <row r="336" spans="2:12">
      <c r="B336" s="102"/>
      <c r="C336" s="103"/>
      <c r="D336" s="103"/>
      <c r="E336" s="103"/>
      <c r="F336" s="103"/>
      <c r="G336" s="103"/>
      <c r="H336" s="103"/>
      <c r="I336" s="103"/>
      <c r="J336" s="103"/>
      <c r="K336" s="103"/>
      <c r="L336" s="103"/>
    </row>
    <row r="337" spans="2:12">
      <c r="B337" s="102"/>
      <c r="C337" s="103"/>
      <c r="D337" s="103"/>
      <c r="E337" s="103"/>
      <c r="F337" s="103"/>
      <c r="G337" s="103"/>
      <c r="H337" s="103"/>
      <c r="I337" s="103"/>
      <c r="J337" s="103"/>
      <c r="K337" s="103"/>
      <c r="L337" s="103"/>
    </row>
    <row r="338" spans="2:12">
      <c r="B338" s="102"/>
      <c r="C338" s="103"/>
      <c r="D338" s="103"/>
      <c r="E338" s="103"/>
      <c r="F338" s="103"/>
      <c r="G338" s="103"/>
      <c r="H338" s="103"/>
      <c r="I338" s="103"/>
      <c r="J338" s="103"/>
      <c r="K338" s="103"/>
      <c r="L338" s="103"/>
    </row>
    <row r="339" spans="2:12">
      <c r="B339" s="102"/>
      <c r="C339" s="103"/>
      <c r="D339" s="103"/>
      <c r="E339" s="103"/>
      <c r="F339" s="103"/>
      <c r="G339" s="103"/>
      <c r="H339" s="103"/>
      <c r="I339" s="103"/>
      <c r="J339" s="103"/>
      <c r="K339" s="103"/>
      <c r="L339" s="103"/>
    </row>
    <row r="340" spans="2:12">
      <c r="B340" s="102"/>
      <c r="C340" s="103"/>
      <c r="D340" s="103"/>
      <c r="E340" s="103"/>
      <c r="F340" s="103"/>
      <c r="G340" s="103"/>
      <c r="H340" s="103"/>
      <c r="I340" s="103"/>
      <c r="J340" s="103"/>
      <c r="K340" s="103"/>
      <c r="L340" s="103"/>
    </row>
    <row r="341" spans="2:12">
      <c r="B341" s="102"/>
      <c r="C341" s="103"/>
      <c r="D341" s="103"/>
      <c r="E341" s="103"/>
      <c r="F341" s="103"/>
      <c r="G341" s="103"/>
      <c r="H341" s="103"/>
      <c r="I341" s="103"/>
      <c r="J341" s="103"/>
      <c r="K341" s="103"/>
      <c r="L341" s="103"/>
    </row>
    <row r="342" spans="2:12">
      <c r="B342" s="102"/>
      <c r="C342" s="103"/>
      <c r="D342" s="103"/>
      <c r="E342" s="103"/>
      <c r="F342" s="103"/>
      <c r="G342" s="103"/>
      <c r="H342" s="103"/>
      <c r="I342" s="103"/>
      <c r="J342" s="103"/>
      <c r="K342" s="103"/>
      <c r="L342" s="103"/>
    </row>
    <row r="343" spans="2:12">
      <c r="B343" s="102"/>
      <c r="C343" s="103"/>
      <c r="D343" s="103"/>
      <c r="E343" s="103"/>
      <c r="F343" s="103"/>
      <c r="G343" s="103"/>
      <c r="H343" s="103"/>
      <c r="I343" s="103"/>
      <c r="J343" s="103"/>
      <c r="K343" s="103"/>
      <c r="L343" s="103"/>
    </row>
    <row r="344" spans="2:12">
      <c r="B344" s="102"/>
      <c r="C344" s="103"/>
      <c r="D344" s="103"/>
      <c r="E344" s="103"/>
      <c r="F344" s="103"/>
      <c r="G344" s="103"/>
      <c r="H344" s="103"/>
      <c r="I344" s="103"/>
      <c r="J344" s="103"/>
      <c r="K344" s="103"/>
      <c r="L344" s="103"/>
    </row>
    <row r="345" spans="2:12">
      <c r="B345" s="102"/>
      <c r="C345" s="103"/>
      <c r="D345" s="103"/>
      <c r="E345" s="103"/>
      <c r="F345" s="103"/>
      <c r="G345" s="103"/>
      <c r="H345" s="103"/>
      <c r="I345" s="103"/>
      <c r="J345" s="103"/>
      <c r="K345" s="103"/>
      <c r="L345" s="103"/>
    </row>
    <row r="346" spans="2:12">
      <c r="B346" s="102"/>
      <c r="C346" s="103"/>
      <c r="D346" s="103"/>
      <c r="E346" s="103"/>
      <c r="F346" s="103"/>
      <c r="G346" s="103"/>
      <c r="H346" s="103"/>
      <c r="I346" s="103"/>
      <c r="J346" s="103"/>
      <c r="K346" s="103"/>
      <c r="L346" s="103"/>
    </row>
    <row r="347" spans="2:12">
      <c r="B347" s="102"/>
      <c r="C347" s="103"/>
      <c r="D347" s="103"/>
      <c r="E347" s="103"/>
      <c r="F347" s="103"/>
      <c r="G347" s="103"/>
      <c r="H347" s="103"/>
      <c r="I347" s="103"/>
      <c r="J347" s="103"/>
      <c r="K347" s="103"/>
      <c r="L347" s="103"/>
    </row>
    <row r="348" spans="2:12">
      <c r="B348" s="102"/>
      <c r="C348" s="103"/>
      <c r="D348" s="103"/>
      <c r="E348" s="103"/>
      <c r="F348" s="103"/>
      <c r="G348" s="103"/>
      <c r="H348" s="103"/>
      <c r="I348" s="103"/>
      <c r="J348" s="103"/>
      <c r="K348" s="103"/>
      <c r="L348" s="103"/>
    </row>
    <row r="349" spans="2:12">
      <c r="B349" s="102"/>
      <c r="C349" s="103"/>
      <c r="D349" s="103"/>
      <c r="E349" s="103"/>
      <c r="F349" s="103"/>
      <c r="G349" s="103"/>
      <c r="H349" s="103"/>
      <c r="I349" s="103"/>
      <c r="J349" s="103"/>
      <c r="K349" s="103"/>
      <c r="L349" s="103"/>
    </row>
    <row r="350" spans="2:12">
      <c r="B350" s="102"/>
      <c r="C350" s="103"/>
      <c r="D350" s="103"/>
      <c r="E350" s="103"/>
      <c r="F350" s="103"/>
      <c r="G350" s="103"/>
      <c r="H350" s="103"/>
      <c r="I350" s="103"/>
      <c r="J350" s="103"/>
      <c r="K350" s="103"/>
      <c r="L350" s="103"/>
    </row>
    <row r="351" spans="2:12">
      <c r="B351" s="102"/>
      <c r="C351" s="103"/>
      <c r="D351" s="103"/>
      <c r="E351" s="103"/>
      <c r="F351" s="103"/>
      <c r="G351" s="103"/>
      <c r="H351" s="103"/>
      <c r="I351" s="103"/>
      <c r="J351" s="103"/>
      <c r="K351" s="103"/>
      <c r="L351" s="103"/>
    </row>
    <row r="352" spans="2:12">
      <c r="B352" s="102"/>
      <c r="C352" s="103"/>
      <c r="D352" s="103"/>
      <c r="E352" s="103"/>
      <c r="F352" s="103"/>
      <c r="G352" s="103"/>
      <c r="H352" s="103"/>
      <c r="I352" s="103"/>
      <c r="J352" s="103"/>
      <c r="K352" s="103"/>
      <c r="L352" s="103"/>
    </row>
    <row r="353" spans="2:12">
      <c r="B353" s="102"/>
      <c r="C353" s="103"/>
      <c r="D353" s="103"/>
      <c r="E353" s="103"/>
      <c r="F353" s="103"/>
      <c r="G353" s="103"/>
      <c r="H353" s="103"/>
      <c r="I353" s="103"/>
      <c r="J353" s="103"/>
      <c r="K353" s="103"/>
      <c r="L353" s="103"/>
    </row>
    <row r="354" spans="2:12">
      <c r="B354" s="102"/>
      <c r="C354" s="103"/>
      <c r="D354" s="103"/>
      <c r="E354" s="103"/>
      <c r="F354" s="103"/>
      <c r="G354" s="103"/>
      <c r="H354" s="103"/>
      <c r="I354" s="103"/>
      <c r="J354" s="103"/>
      <c r="K354" s="103"/>
      <c r="L354" s="103"/>
    </row>
    <row r="355" spans="2:12">
      <c r="B355" s="102"/>
      <c r="C355" s="103"/>
      <c r="D355" s="103"/>
      <c r="E355" s="103"/>
      <c r="F355" s="103"/>
      <c r="G355" s="103"/>
      <c r="H355" s="103"/>
      <c r="I355" s="103"/>
      <c r="J355" s="103"/>
      <c r="K355" s="103"/>
      <c r="L355" s="103"/>
    </row>
    <row r="356" spans="2:12">
      <c r="B356" s="102"/>
      <c r="C356" s="103"/>
      <c r="D356" s="103"/>
      <c r="E356" s="103"/>
      <c r="F356" s="103"/>
      <c r="G356" s="103"/>
      <c r="H356" s="103"/>
      <c r="I356" s="103"/>
      <c r="J356" s="103"/>
      <c r="K356" s="103"/>
      <c r="L356" s="103"/>
    </row>
    <row r="357" spans="2:12">
      <c r="B357" s="102"/>
      <c r="C357" s="103"/>
      <c r="D357" s="103"/>
      <c r="E357" s="103"/>
      <c r="F357" s="103"/>
      <c r="G357" s="103"/>
      <c r="H357" s="103"/>
      <c r="I357" s="103"/>
      <c r="J357" s="103"/>
      <c r="K357" s="103"/>
      <c r="L357" s="103"/>
    </row>
    <row r="358" spans="2:12">
      <c r="B358" s="102"/>
      <c r="C358" s="103"/>
      <c r="D358" s="103"/>
      <c r="E358" s="103"/>
      <c r="F358" s="103"/>
      <c r="G358" s="103"/>
      <c r="H358" s="103"/>
      <c r="I358" s="103"/>
      <c r="J358" s="103"/>
      <c r="K358" s="103"/>
      <c r="L358" s="103"/>
    </row>
    <row r="359" spans="2:12">
      <c r="B359" s="102"/>
      <c r="C359" s="103"/>
      <c r="D359" s="103"/>
      <c r="E359" s="103"/>
      <c r="F359" s="103"/>
      <c r="G359" s="103"/>
      <c r="H359" s="103"/>
      <c r="I359" s="103"/>
      <c r="J359" s="103"/>
      <c r="K359" s="103"/>
      <c r="L359" s="103"/>
    </row>
    <row r="360" spans="2:12">
      <c r="B360" s="102"/>
      <c r="C360" s="103"/>
      <c r="D360" s="103"/>
      <c r="E360" s="103"/>
      <c r="F360" s="103"/>
      <c r="G360" s="103"/>
      <c r="H360" s="103"/>
      <c r="I360" s="103"/>
      <c r="J360" s="103"/>
      <c r="K360" s="103"/>
      <c r="L360" s="103"/>
    </row>
    <row r="361" spans="2:12">
      <c r="B361" s="102"/>
      <c r="C361" s="103"/>
      <c r="D361" s="103"/>
      <c r="E361" s="103"/>
      <c r="F361" s="103"/>
      <c r="G361" s="103"/>
      <c r="H361" s="103"/>
      <c r="I361" s="103"/>
      <c r="J361" s="103"/>
      <c r="K361" s="103"/>
      <c r="L361" s="103"/>
    </row>
    <row r="362" spans="2:12">
      <c r="B362" s="102"/>
      <c r="C362" s="103"/>
      <c r="D362" s="103"/>
      <c r="E362" s="103"/>
      <c r="F362" s="103"/>
      <c r="G362" s="103"/>
      <c r="H362" s="103"/>
      <c r="I362" s="103"/>
      <c r="J362" s="103"/>
      <c r="K362" s="103"/>
      <c r="L362" s="103"/>
    </row>
    <row r="363" spans="2:12">
      <c r="B363" s="102"/>
      <c r="C363" s="103"/>
      <c r="D363" s="103"/>
      <c r="E363" s="103"/>
      <c r="F363" s="103"/>
      <c r="G363" s="103"/>
      <c r="H363" s="103"/>
      <c r="I363" s="103"/>
      <c r="J363" s="103"/>
      <c r="K363" s="103"/>
      <c r="L363" s="103"/>
    </row>
    <row r="364" spans="2:12">
      <c r="B364" s="102"/>
      <c r="C364" s="103"/>
      <c r="D364" s="103"/>
      <c r="E364" s="103"/>
      <c r="F364" s="103"/>
      <c r="G364" s="103"/>
      <c r="H364" s="103"/>
      <c r="I364" s="103"/>
      <c r="J364" s="103"/>
      <c r="K364" s="103"/>
      <c r="L364" s="103"/>
    </row>
    <row r="365" spans="2:12">
      <c r="B365" s="102"/>
      <c r="C365" s="103"/>
      <c r="D365" s="103"/>
      <c r="E365" s="103"/>
      <c r="F365" s="103"/>
      <c r="G365" s="103"/>
      <c r="H365" s="103"/>
      <c r="I365" s="103"/>
      <c r="J365" s="103"/>
      <c r="K365" s="103"/>
      <c r="L365" s="103"/>
    </row>
    <row r="366" spans="2:12">
      <c r="B366" s="102"/>
      <c r="C366" s="103"/>
      <c r="D366" s="103"/>
      <c r="E366" s="103"/>
      <c r="F366" s="103"/>
      <c r="G366" s="103"/>
      <c r="H366" s="103"/>
      <c r="I366" s="103"/>
      <c r="J366" s="103"/>
      <c r="K366" s="103"/>
      <c r="L366" s="103"/>
    </row>
    <row r="367" spans="2:12">
      <c r="B367" s="102"/>
      <c r="C367" s="103"/>
      <c r="D367" s="103"/>
      <c r="E367" s="103"/>
      <c r="F367" s="103"/>
      <c r="G367" s="103"/>
      <c r="H367" s="103"/>
      <c r="I367" s="103"/>
      <c r="J367" s="103"/>
      <c r="K367" s="103"/>
      <c r="L367" s="103"/>
    </row>
    <row r="368" spans="2:12">
      <c r="B368" s="102"/>
      <c r="C368" s="103"/>
      <c r="D368" s="103"/>
      <c r="E368" s="103"/>
      <c r="F368" s="103"/>
      <c r="G368" s="103"/>
      <c r="H368" s="103"/>
      <c r="I368" s="103"/>
      <c r="J368" s="103"/>
      <c r="K368" s="103"/>
      <c r="L368" s="103"/>
    </row>
    <row r="369" spans="2:12">
      <c r="B369" s="102"/>
      <c r="C369" s="103"/>
      <c r="D369" s="103"/>
      <c r="E369" s="103"/>
      <c r="F369" s="103"/>
      <c r="G369" s="103"/>
      <c r="H369" s="103"/>
      <c r="I369" s="103"/>
      <c r="J369" s="103"/>
      <c r="K369" s="103"/>
      <c r="L369" s="103"/>
    </row>
    <row r="370" spans="2:12">
      <c r="B370" s="102"/>
      <c r="C370" s="103"/>
      <c r="D370" s="103"/>
      <c r="E370" s="103"/>
      <c r="F370" s="103"/>
      <c r="G370" s="103"/>
      <c r="H370" s="103"/>
      <c r="I370" s="103"/>
      <c r="J370" s="103"/>
      <c r="K370" s="103"/>
      <c r="L370" s="103"/>
    </row>
    <row r="371" spans="2:12">
      <c r="B371" s="102"/>
      <c r="C371" s="103"/>
      <c r="D371" s="103"/>
      <c r="E371" s="103"/>
      <c r="F371" s="103"/>
      <c r="G371" s="103"/>
      <c r="H371" s="103"/>
      <c r="I371" s="103"/>
      <c r="J371" s="103"/>
      <c r="K371" s="103"/>
      <c r="L371" s="103"/>
    </row>
    <row r="372" spans="2:12">
      <c r="B372" s="102"/>
      <c r="C372" s="103"/>
      <c r="D372" s="103"/>
      <c r="E372" s="103"/>
      <c r="F372" s="103"/>
      <c r="G372" s="103"/>
      <c r="H372" s="103"/>
      <c r="I372" s="103"/>
      <c r="J372" s="103"/>
      <c r="K372" s="103"/>
      <c r="L372" s="103"/>
    </row>
    <row r="373" spans="2:12">
      <c r="B373" s="102"/>
      <c r="C373" s="103"/>
      <c r="D373" s="103"/>
      <c r="E373" s="103"/>
      <c r="F373" s="103"/>
      <c r="G373" s="103"/>
      <c r="H373" s="103"/>
      <c r="I373" s="103"/>
      <c r="J373" s="103"/>
      <c r="K373" s="103"/>
      <c r="L373" s="103"/>
    </row>
    <row r="374" spans="2:12">
      <c r="B374" s="102"/>
      <c r="C374" s="103"/>
      <c r="D374" s="103"/>
      <c r="E374" s="103"/>
      <c r="F374" s="103"/>
      <c r="G374" s="103"/>
      <c r="H374" s="103"/>
      <c r="I374" s="103"/>
      <c r="J374" s="103"/>
      <c r="K374" s="103"/>
      <c r="L374" s="103"/>
    </row>
    <row r="375" spans="2:12">
      <c r="B375" s="102"/>
      <c r="C375" s="103"/>
      <c r="D375" s="103"/>
      <c r="E375" s="103"/>
      <c r="F375" s="103"/>
      <c r="G375" s="103"/>
      <c r="H375" s="103"/>
      <c r="I375" s="103"/>
      <c r="J375" s="103"/>
      <c r="K375" s="103"/>
      <c r="L375" s="103"/>
    </row>
    <row r="376" spans="2:12">
      <c r="B376" s="102"/>
      <c r="C376" s="103"/>
      <c r="D376" s="103"/>
      <c r="E376" s="103"/>
      <c r="F376" s="103"/>
      <c r="G376" s="103"/>
      <c r="H376" s="103"/>
      <c r="I376" s="103"/>
      <c r="J376" s="103"/>
      <c r="K376" s="103"/>
      <c r="L376" s="103"/>
    </row>
    <row r="377" spans="2:12">
      <c r="B377" s="102"/>
      <c r="C377" s="103"/>
      <c r="D377" s="103"/>
      <c r="E377" s="103"/>
      <c r="F377" s="103"/>
      <c r="G377" s="103"/>
      <c r="H377" s="103"/>
      <c r="I377" s="103"/>
      <c r="J377" s="103"/>
      <c r="K377" s="103"/>
      <c r="L377" s="103"/>
    </row>
    <row r="378" spans="2:12">
      <c r="B378" s="102"/>
      <c r="C378" s="103"/>
      <c r="D378" s="103"/>
      <c r="E378" s="103"/>
      <c r="F378" s="103"/>
      <c r="G378" s="103"/>
      <c r="H378" s="103"/>
      <c r="I378" s="103"/>
      <c r="J378" s="103"/>
      <c r="K378" s="103"/>
      <c r="L378" s="103"/>
    </row>
    <row r="379" spans="2:12">
      <c r="B379" s="102"/>
      <c r="C379" s="103"/>
      <c r="D379" s="103"/>
      <c r="E379" s="103"/>
      <c r="F379" s="103"/>
      <c r="G379" s="103"/>
      <c r="H379" s="103"/>
      <c r="I379" s="103"/>
      <c r="J379" s="103"/>
      <c r="K379" s="103"/>
      <c r="L379" s="103"/>
    </row>
    <row r="380" spans="2:12">
      <c r="B380" s="102"/>
      <c r="C380" s="103"/>
      <c r="D380" s="103"/>
      <c r="E380" s="103"/>
      <c r="F380" s="103"/>
      <c r="G380" s="103"/>
      <c r="H380" s="103"/>
      <c r="I380" s="103"/>
      <c r="J380" s="103"/>
      <c r="K380" s="103"/>
      <c r="L380" s="103"/>
    </row>
    <row r="381" spans="2:12">
      <c r="B381" s="102"/>
      <c r="C381" s="103"/>
      <c r="D381" s="103"/>
      <c r="E381" s="103"/>
      <c r="F381" s="103"/>
      <c r="G381" s="103"/>
      <c r="H381" s="103"/>
      <c r="I381" s="103"/>
      <c r="J381" s="103"/>
      <c r="K381" s="103"/>
      <c r="L381" s="103"/>
    </row>
    <row r="382" spans="2:12">
      <c r="B382" s="102"/>
      <c r="C382" s="103"/>
      <c r="D382" s="103"/>
      <c r="E382" s="103"/>
      <c r="F382" s="103"/>
      <c r="G382" s="103"/>
      <c r="H382" s="103"/>
      <c r="I382" s="103"/>
      <c r="J382" s="103"/>
      <c r="K382" s="103"/>
      <c r="L382" s="103"/>
    </row>
    <row r="383" spans="2:12">
      <c r="B383" s="102"/>
      <c r="C383" s="103"/>
      <c r="D383" s="103"/>
      <c r="E383" s="103"/>
      <c r="F383" s="103"/>
      <c r="G383" s="103"/>
      <c r="H383" s="103"/>
      <c r="I383" s="103"/>
      <c r="J383" s="103"/>
      <c r="K383" s="103"/>
      <c r="L383" s="103"/>
    </row>
    <row r="384" spans="2:12">
      <c r="B384" s="102"/>
      <c r="C384" s="103"/>
      <c r="D384" s="103"/>
      <c r="E384" s="103"/>
      <c r="F384" s="103"/>
      <c r="G384" s="103"/>
      <c r="H384" s="103"/>
      <c r="I384" s="103"/>
      <c r="J384" s="103"/>
      <c r="K384" s="103"/>
      <c r="L384" s="103"/>
    </row>
    <row r="385" spans="2:12">
      <c r="B385" s="102"/>
      <c r="C385" s="103"/>
      <c r="D385" s="103"/>
      <c r="E385" s="103"/>
      <c r="F385" s="103"/>
      <c r="G385" s="103"/>
      <c r="H385" s="103"/>
      <c r="I385" s="103"/>
      <c r="J385" s="103"/>
      <c r="K385" s="103"/>
      <c r="L385" s="103"/>
    </row>
    <row r="386" spans="2:12">
      <c r="B386" s="102"/>
      <c r="C386" s="103"/>
      <c r="D386" s="103"/>
      <c r="E386" s="103"/>
      <c r="F386" s="103"/>
      <c r="G386" s="103"/>
      <c r="H386" s="103"/>
      <c r="I386" s="103"/>
      <c r="J386" s="103"/>
      <c r="K386" s="103"/>
      <c r="L386" s="103"/>
    </row>
    <row r="387" spans="2:12">
      <c r="B387" s="102"/>
      <c r="C387" s="103"/>
      <c r="D387" s="103"/>
      <c r="E387" s="103"/>
      <c r="F387" s="103"/>
      <c r="G387" s="103"/>
      <c r="H387" s="103"/>
      <c r="I387" s="103"/>
      <c r="J387" s="103"/>
      <c r="K387" s="103"/>
      <c r="L387" s="103"/>
    </row>
    <row r="388" spans="2:12">
      <c r="B388" s="102"/>
      <c r="C388" s="103"/>
      <c r="D388" s="103"/>
      <c r="E388" s="103"/>
      <c r="F388" s="103"/>
      <c r="G388" s="103"/>
      <c r="H388" s="103"/>
      <c r="I388" s="103"/>
      <c r="J388" s="103"/>
      <c r="K388" s="103"/>
      <c r="L388" s="103"/>
    </row>
    <row r="389" spans="2:12">
      <c r="B389" s="102"/>
      <c r="C389" s="103"/>
      <c r="D389" s="103"/>
      <c r="E389" s="103"/>
      <c r="F389" s="103"/>
      <c r="G389" s="103"/>
      <c r="H389" s="103"/>
      <c r="I389" s="103"/>
      <c r="J389" s="103"/>
      <c r="K389" s="103"/>
      <c r="L389" s="103"/>
    </row>
    <row r="390" spans="2:12">
      <c r="B390" s="102"/>
      <c r="C390" s="103"/>
      <c r="D390" s="103"/>
      <c r="E390" s="103"/>
      <c r="F390" s="103"/>
      <c r="G390" s="103"/>
      <c r="H390" s="103"/>
      <c r="I390" s="103"/>
      <c r="J390" s="103"/>
      <c r="K390" s="103"/>
      <c r="L390" s="103"/>
    </row>
    <row r="391" spans="2:12">
      <c r="B391" s="102"/>
      <c r="C391" s="103"/>
      <c r="D391" s="103"/>
      <c r="E391" s="103"/>
      <c r="F391" s="103"/>
      <c r="G391" s="103"/>
      <c r="H391" s="103"/>
      <c r="I391" s="103"/>
      <c r="J391" s="103"/>
      <c r="K391" s="103"/>
      <c r="L391" s="103"/>
    </row>
    <row r="392" spans="2:12">
      <c r="B392" s="102"/>
      <c r="C392" s="103"/>
      <c r="D392" s="103"/>
      <c r="E392" s="103"/>
      <c r="F392" s="103"/>
      <c r="G392" s="103"/>
      <c r="H392" s="103"/>
      <c r="I392" s="103"/>
      <c r="J392" s="103"/>
      <c r="K392" s="103"/>
      <c r="L392" s="103"/>
    </row>
    <row r="393" spans="2:12">
      <c r="B393" s="102"/>
      <c r="C393" s="103"/>
      <c r="D393" s="103"/>
      <c r="E393" s="103"/>
      <c r="F393" s="103"/>
      <c r="G393" s="103"/>
      <c r="H393" s="103"/>
      <c r="I393" s="103"/>
      <c r="J393" s="103"/>
      <c r="K393" s="103"/>
      <c r="L393" s="103"/>
    </row>
    <row r="394" spans="2:12">
      <c r="B394" s="102"/>
      <c r="C394" s="103"/>
      <c r="D394" s="103"/>
      <c r="E394" s="103"/>
      <c r="F394" s="103"/>
      <c r="G394" s="103"/>
      <c r="H394" s="103"/>
      <c r="I394" s="103"/>
      <c r="J394" s="103"/>
      <c r="K394" s="103"/>
      <c r="L394" s="103"/>
    </row>
    <row r="395" spans="2:12">
      <c r="B395" s="102"/>
      <c r="C395" s="103"/>
      <c r="D395" s="103"/>
      <c r="E395" s="103"/>
      <c r="F395" s="103"/>
      <c r="G395" s="103"/>
      <c r="H395" s="103"/>
      <c r="I395" s="103"/>
      <c r="J395" s="103"/>
      <c r="K395" s="103"/>
      <c r="L395" s="103"/>
    </row>
    <row r="396" spans="2:12">
      <c r="B396" s="102"/>
      <c r="C396" s="103"/>
      <c r="D396" s="103"/>
      <c r="E396" s="103"/>
      <c r="F396" s="103"/>
      <c r="G396" s="103"/>
      <c r="H396" s="103"/>
      <c r="I396" s="103"/>
      <c r="J396" s="103"/>
      <c r="K396" s="103"/>
      <c r="L396" s="103"/>
    </row>
    <row r="397" spans="2:12">
      <c r="B397" s="102"/>
      <c r="C397" s="103"/>
      <c r="D397" s="103"/>
      <c r="E397" s="103"/>
      <c r="F397" s="103"/>
      <c r="G397" s="103"/>
      <c r="H397" s="103"/>
      <c r="I397" s="103"/>
      <c r="J397" s="103"/>
      <c r="K397" s="103"/>
      <c r="L397" s="103"/>
    </row>
    <row r="398" spans="2:12">
      <c r="B398" s="102"/>
      <c r="C398" s="103"/>
      <c r="D398" s="103"/>
      <c r="E398" s="103"/>
      <c r="F398" s="103"/>
      <c r="G398" s="103"/>
      <c r="H398" s="103"/>
      <c r="I398" s="103"/>
      <c r="J398" s="103"/>
      <c r="K398" s="103"/>
      <c r="L398" s="103"/>
    </row>
    <row r="399" spans="2:12">
      <c r="B399" s="102"/>
      <c r="C399" s="103"/>
      <c r="D399" s="103"/>
      <c r="E399" s="103"/>
      <c r="F399" s="103"/>
      <c r="G399" s="103"/>
      <c r="H399" s="103"/>
      <c r="I399" s="103"/>
      <c r="J399" s="103"/>
      <c r="K399" s="103"/>
      <c r="L399" s="103"/>
    </row>
    <row r="400" spans="2:12">
      <c r="B400" s="102"/>
      <c r="C400" s="103"/>
      <c r="D400" s="103"/>
      <c r="E400" s="103"/>
      <c r="F400" s="103"/>
      <c r="G400" s="103"/>
      <c r="H400" s="103"/>
      <c r="I400" s="103"/>
      <c r="J400" s="103"/>
      <c r="K400" s="103"/>
      <c r="L400" s="103"/>
    </row>
    <row r="401" spans="2:12">
      <c r="B401" s="102"/>
      <c r="C401" s="103"/>
      <c r="D401" s="103"/>
      <c r="E401" s="103"/>
      <c r="F401" s="103"/>
      <c r="G401" s="103"/>
      <c r="H401" s="103"/>
      <c r="I401" s="103"/>
      <c r="J401" s="103"/>
      <c r="K401" s="103"/>
      <c r="L401" s="103"/>
    </row>
    <row r="402" spans="2:12">
      <c r="B402" s="102"/>
      <c r="C402" s="103"/>
      <c r="D402" s="103"/>
      <c r="E402" s="103"/>
      <c r="F402" s="103"/>
      <c r="G402" s="103"/>
      <c r="H402" s="103"/>
      <c r="I402" s="103"/>
      <c r="J402" s="103"/>
      <c r="K402" s="103"/>
      <c r="L402" s="103"/>
    </row>
    <row r="403" spans="2:12">
      <c r="B403" s="102"/>
      <c r="C403" s="103"/>
      <c r="D403" s="103"/>
      <c r="E403" s="103"/>
      <c r="F403" s="103"/>
      <c r="G403" s="103"/>
      <c r="H403" s="103"/>
      <c r="I403" s="103"/>
      <c r="J403" s="103"/>
      <c r="K403" s="103"/>
      <c r="L403" s="103"/>
    </row>
    <row r="404" spans="2:12">
      <c r="B404" s="102"/>
      <c r="C404" s="103"/>
      <c r="D404" s="103"/>
      <c r="E404" s="103"/>
      <c r="F404" s="103"/>
      <c r="G404" s="103"/>
      <c r="H404" s="103"/>
      <c r="I404" s="103"/>
      <c r="J404" s="103"/>
      <c r="K404" s="103"/>
      <c r="L404" s="103"/>
    </row>
    <row r="405" spans="2:12">
      <c r="B405" s="102"/>
      <c r="C405" s="103"/>
      <c r="D405" s="103"/>
      <c r="E405" s="103"/>
      <c r="F405" s="103"/>
      <c r="G405" s="103"/>
      <c r="H405" s="103"/>
      <c r="I405" s="103"/>
      <c r="J405" s="103"/>
      <c r="K405" s="103"/>
      <c r="L405" s="103"/>
    </row>
    <row r="406" spans="2:12">
      <c r="B406" s="102"/>
      <c r="C406" s="103"/>
      <c r="D406" s="103"/>
      <c r="E406" s="103"/>
      <c r="F406" s="103"/>
      <c r="G406" s="103"/>
      <c r="H406" s="103"/>
      <c r="I406" s="103"/>
      <c r="J406" s="103"/>
      <c r="K406" s="103"/>
      <c r="L406" s="103"/>
    </row>
    <row r="407" spans="2:12">
      <c r="B407" s="102"/>
      <c r="C407" s="103"/>
      <c r="D407" s="103"/>
      <c r="E407" s="103"/>
      <c r="F407" s="103"/>
      <c r="G407" s="103"/>
      <c r="H407" s="103"/>
      <c r="I407" s="103"/>
      <c r="J407" s="103"/>
      <c r="K407" s="103"/>
      <c r="L407" s="103"/>
    </row>
    <row r="408" spans="2:12">
      <c r="B408" s="102"/>
      <c r="C408" s="103"/>
      <c r="D408" s="103"/>
      <c r="E408" s="103"/>
      <c r="F408" s="103"/>
      <c r="G408" s="103"/>
      <c r="H408" s="103"/>
      <c r="I408" s="103"/>
      <c r="J408" s="103"/>
      <c r="K408" s="103"/>
      <c r="L408" s="103"/>
    </row>
    <row r="409" spans="2:12">
      <c r="B409" s="102"/>
      <c r="C409" s="103"/>
      <c r="D409" s="103"/>
      <c r="E409" s="103"/>
      <c r="F409" s="103"/>
      <c r="G409" s="103"/>
      <c r="H409" s="103"/>
      <c r="I409" s="103"/>
      <c r="J409" s="103"/>
      <c r="K409" s="103"/>
      <c r="L409" s="103"/>
    </row>
    <row r="410" spans="2:12">
      <c r="B410" s="102"/>
      <c r="C410" s="103"/>
      <c r="D410" s="103"/>
      <c r="E410" s="103"/>
      <c r="F410" s="103"/>
      <c r="G410" s="103"/>
      <c r="H410" s="103"/>
      <c r="I410" s="103"/>
      <c r="J410" s="103"/>
      <c r="K410" s="103"/>
      <c r="L410" s="103"/>
    </row>
    <row r="411" spans="2:12">
      <c r="B411" s="102"/>
      <c r="C411" s="103"/>
      <c r="D411" s="103"/>
      <c r="E411" s="103"/>
      <c r="F411" s="103"/>
      <c r="G411" s="103"/>
      <c r="H411" s="103"/>
      <c r="I411" s="103"/>
      <c r="J411" s="103"/>
      <c r="K411" s="103"/>
      <c r="L411" s="103"/>
    </row>
    <row r="412" spans="2:12">
      <c r="B412" s="102"/>
      <c r="C412" s="103"/>
      <c r="D412" s="103"/>
      <c r="E412" s="103"/>
      <c r="F412" s="103"/>
      <c r="G412" s="103"/>
      <c r="H412" s="103"/>
      <c r="I412" s="103"/>
      <c r="J412" s="103"/>
      <c r="K412" s="103"/>
      <c r="L412" s="103"/>
    </row>
    <row r="413" spans="2:12">
      <c r="B413" s="102"/>
      <c r="C413" s="103"/>
      <c r="D413" s="103"/>
      <c r="E413" s="103"/>
      <c r="F413" s="103"/>
      <c r="G413" s="103"/>
      <c r="H413" s="103"/>
      <c r="I413" s="103"/>
      <c r="J413" s="103"/>
      <c r="K413" s="103"/>
      <c r="L413" s="103"/>
    </row>
    <row r="414" spans="2:12">
      <c r="B414" s="102"/>
      <c r="C414" s="103"/>
      <c r="D414" s="103"/>
      <c r="E414" s="103"/>
      <c r="F414" s="103"/>
      <c r="G414" s="103"/>
      <c r="H414" s="103"/>
      <c r="I414" s="103"/>
      <c r="J414" s="103"/>
      <c r="K414" s="103"/>
      <c r="L414" s="103"/>
    </row>
    <row r="415" spans="2:12">
      <c r="B415" s="102"/>
      <c r="C415" s="103"/>
      <c r="D415" s="103"/>
      <c r="E415" s="103"/>
      <c r="F415" s="103"/>
      <c r="G415" s="103"/>
      <c r="H415" s="103"/>
      <c r="I415" s="103"/>
      <c r="J415" s="103"/>
      <c r="K415" s="103"/>
      <c r="L415" s="103"/>
    </row>
    <row r="416" spans="2:12">
      <c r="B416" s="102"/>
      <c r="C416" s="103"/>
      <c r="D416" s="103"/>
      <c r="E416" s="103"/>
      <c r="F416" s="103"/>
      <c r="G416" s="103"/>
      <c r="H416" s="103"/>
      <c r="I416" s="103"/>
      <c r="J416" s="103"/>
      <c r="K416" s="103"/>
      <c r="L416" s="103"/>
    </row>
    <row r="417" spans="2:12">
      <c r="B417" s="102"/>
      <c r="C417" s="103"/>
      <c r="D417" s="103"/>
      <c r="E417" s="103"/>
      <c r="F417" s="103"/>
      <c r="G417" s="103"/>
      <c r="H417" s="103"/>
      <c r="I417" s="103"/>
      <c r="J417" s="103"/>
      <c r="K417" s="103"/>
      <c r="L417" s="103"/>
    </row>
    <row r="418" spans="2:12">
      <c r="B418" s="102"/>
      <c r="C418" s="103"/>
      <c r="D418" s="103"/>
      <c r="E418" s="103"/>
      <c r="F418" s="103"/>
      <c r="G418" s="103"/>
      <c r="H418" s="103"/>
      <c r="I418" s="103"/>
      <c r="J418" s="103"/>
      <c r="K418" s="103"/>
      <c r="L418" s="103"/>
    </row>
    <row r="419" spans="2:12">
      <c r="B419" s="102"/>
      <c r="C419" s="103"/>
      <c r="D419" s="103"/>
      <c r="E419" s="103"/>
      <c r="F419" s="103"/>
      <c r="G419" s="103"/>
      <c r="H419" s="103"/>
      <c r="I419" s="103"/>
      <c r="J419" s="103"/>
      <c r="K419" s="103"/>
      <c r="L419" s="103"/>
    </row>
    <row r="420" spans="2:12">
      <c r="B420" s="102"/>
      <c r="C420" s="103"/>
      <c r="D420" s="103"/>
      <c r="E420" s="103"/>
      <c r="F420" s="103"/>
      <c r="G420" s="103"/>
      <c r="H420" s="103"/>
      <c r="I420" s="103"/>
      <c r="J420" s="103"/>
      <c r="K420" s="103"/>
      <c r="L420" s="103"/>
    </row>
    <row r="421" spans="2:12">
      <c r="B421" s="102"/>
      <c r="C421" s="103"/>
      <c r="D421" s="103"/>
      <c r="E421" s="103"/>
      <c r="F421" s="103"/>
      <c r="G421" s="103"/>
      <c r="H421" s="103"/>
      <c r="I421" s="103"/>
      <c r="J421" s="103"/>
      <c r="K421" s="103"/>
      <c r="L421" s="103"/>
    </row>
    <row r="422" spans="2:12">
      <c r="B422" s="102"/>
      <c r="C422" s="103"/>
      <c r="D422" s="103"/>
      <c r="E422" s="103"/>
      <c r="F422" s="103"/>
      <c r="G422" s="103"/>
      <c r="H422" s="103"/>
      <c r="I422" s="103"/>
      <c r="J422" s="103"/>
      <c r="K422" s="103"/>
      <c r="L422" s="103"/>
    </row>
    <row r="423" spans="2:12">
      <c r="B423" s="102"/>
      <c r="C423" s="103"/>
      <c r="D423" s="103"/>
      <c r="E423" s="103"/>
      <c r="F423" s="103"/>
      <c r="G423" s="103"/>
      <c r="H423" s="103"/>
      <c r="I423" s="103"/>
      <c r="J423" s="103"/>
      <c r="K423" s="103"/>
      <c r="L423" s="103"/>
    </row>
    <row r="424" spans="2:12">
      <c r="B424" s="102"/>
      <c r="C424" s="103"/>
      <c r="D424" s="103"/>
      <c r="E424" s="103"/>
      <c r="F424" s="103"/>
      <c r="G424" s="103"/>
      <c r="H424" s="103"/>
      <c r="I424" s="103"/>
      <c r="J424" s="103"/>
      <c r="K424" s="103"/>
      <c r="L424" s="103"/>
    </row>
    <row r="425" spans="2:12">
      <c r="B425" s="102"/>
      <c r="C425" s="103"/>
      <c r="D425" s="103"/>
      <c r="E425" s="103"/>
      <c r="F425" s="103"/>
      <c r="G425" s="103"/>
      <c r="H425" s="103"/>
      <c r="I425" s="103"/>
      <c r="J425" s="103"/>
      <c r="K425" s="103"/>
      <c r="L425" s="103"/>
    </row>
    <row r="426" spans="2:12">
      <c r="B426" s="102"/>
      <c r="C426" s="103"/>
      <c r="D426" s="103"/>
      <c r="E426" s="103"/>
      <c r="F426" s="103"/>
      <c r="G426" s="103"/>
      <c r="H426" s="103"/>
      <c r="I426" s="103"/>
      <c r="J426" s="103"/>
      <c r="K426" s="103"/>
      <c r="L426" s="103"/>
    </row>
    <row r="427" spans="2:12">
      <c r="B427" s="102"/>
      <c r="C427" s="103"/>
      <c r="D427" s="103"/>
      <c r="E427" s="103"/>
      <c r="F427" s="103"/>
      <c r="G427" s="103"/>
      <c r="H427" s="103"/>
      <c r="I427" s="103"/>
      <c r="J427" s="103"/>
      <c r="K427" s="103"/>
      <c r="L427" s="103"/>
    </row>
    <row r="428" spans="2:12">
      <c r="B428" s="102"/>
      <c r="C428" s="103"/>
      <c r="D428" s="103"/>
      <c r="E428" s="103"/>
      <c r="F428" s="103"/>
      <c r="G428" s="103"/>
      <c r="H428" s="103"/>
      <c r="I428" s="103"/>
      <c r="J428" s="103"/>
      <c r="K428" s="103"/>
      <c r="L428" s="103"/>
    </row>
    <row r="429" spans="2:12">
      <c r="B429" s="102"/>
      <c r="C429" s="103"/>
      <c r="D429" s="103"/>
      <c r="E429" s="103"/>
      <c r="F429" s="103"/>
      <c r="G429" s="103"/>
      <c r="H429" s="103"/>
      <c r="I429" s="103"/>
      <c r="J429" s="103"/>
      <c r="K429" s="103"/>
      <c r="L429" s="103"/>
    </row>
    <row r="430" spans="2:12">
      <c r="B430" s="102"/>
      <c r="C430" s="103"/>
      <c r="D430" s="103"/>
      <c r="E430" s="103"/>
      <c r="F430" s="103"/>
      <c r="G430" s="103"/>
      <c r="H430" s="103"/>
      <c r="I430" s="103"/>
      <c r="J430" s="103"/>
      <c r="K430" s="103"/>
      <c r="L430" s="103"/>
    </row>
    <row r="431" spans="2:12">
      <c r="B431" s="102"/>
      <c r="C431" s="103"/>
      <c r="D431" s="103"/>
      <c r="E431" s="103"/>
      <c r="F431" s="103"/>
      <c r="G431" s="103"/>
      <c r="H431" s="103"/>
      <c r="I431" s="103"/>
      <c r="J431" s="103"/>
      <c r="K431" s="103"/>
      <c r="L431" s="103"/>
    </row>
    <row r="432" spans="2:12">
      <c r="B432" s="102"/>
      <c r="C432" s="103"/>
      <c r="D432" s="103"/>
      <c r="E432" s="103"/>
      <c r="F432" s="103"/>
      <c r="G432" s="103"/>
      <c r="H432" s="103"/>
      <c r="I432" s="103"/>
      <c r="J432" s="103"/>
      <c r="K432" s="103"/>
      <c r="L432" s="103"/>
    </row>
    <row r="433" spans="2:12">
      <c r="B433" s="102"/>
      <c r="C433" s="103"/>
      <c r="D433" s="103"/>
      <c r="E433" s="103"/>
      <c r="F433" s="103"/>
      <c r="G433" s="103"/>
      <c r="H433" s="103"/>
      <c r="I433" s="103"/>
      <c r="J433" s="103"/>
      <c r="K433" s="103"/>
      <c r="L433" s="103"/>
    </row>
    <row r="434" spans="2:12">
      <c r="B434" s="102"/>
      <c r="C434" s="103"/>
      <c r="D434" s="103"/>
      <c r="E434" s="103"/>
      <c r="F434" s="103"/>
      <c r="G434" s="103"/>
      <c r="H434" s="103"/>
      <c r="I434" s="103"/>
      <c r="J434" s="103"/>
      <c r="K434" s="103"/>
      <c r="L434" s="103"/>
    </row>
    <row r="435" spans="2:12">
      <c r="B435" s="102"/>
      <c r="C435" s="103"/>
      <c r="D435" s="103"/>
      <c r="E435" s="103"/>
      <c r="F435" s="103"/>
      <c r="G435" s="103"/>
      <c r="H435" s="103"/>
      <c r="I435" s="103"/>
      <c r="J435" s="103"/>
      <c r="K435" s="103"/>
      <c r="L435" s="103"/>
    </row>
    <row r="436" spans="2:12">
      <c r="B436" s="102"/>
      <c r="C436" s="103"/>
      <c r="D436" s="103"/>
      <c r="E436" s="103"/>
      <c r="F436" s="103"/>
      <c r="G436" s="103"/>
      <c r="H436" s="103"/>
      <c r="I436" s="103"/>
      <c r="J436" s="103"/>
      <c r="K436" s="103"/>
      <c r="L436" s="103"/>
    </row>
    <row r="437" spans="2:12">
      <c r="B437" s="102"/>
      <c r="C437" s="103"/>
      <c r="D437" s="103"/>
      <c r="E437" s="103"/>
      <c r="F437" s="103"/>
      <c r="G437" s="103"/>
      <c r="H437" s="103"/>
      <c r="I437" s="103"/>
      <c r="J437" s="103"/>
      <c r="K437" s="103"/>
      <c r="L437" s="103"/>
    </row>
    <row r="438" spans="2:12">
      <c r="B438" s="102"/>
      <c r="C438" s="103"/>
      <c r="D438" s="103"/>
      <c r="E438" s="103"/>
      <c r="F438" s="103"/>
      <c r="G438" s="103"/>
      <c r="H438" s="103"/>
      <c r="I438" s="103"/>
      <c r="J438" s="103"/>
      <c r="K438" s="103"/>
      <c r="L438" s="103"/>
    </row>
    <row r="439" spans="2:12">
      <c r="B439" s="102"/>
      <c r="C439" s="103"/>
      <c r="D439" s="103"/>
      <c r="E439" s="103"/>
      <c r="F439" s="103"/>
      <c r="G439" s="103"/>
      <c r="H439" s="103"/>
      <c r="I439" s="103"/>
      <c r="J439" s="103"/>
      <c r="K439" s="103"/>
      <c r="L439" s="103"/>
    </row>
    <row r="440" spans="2:12">
      <c r="B440" s="102"/>
      <c r="C440" s="103"/>
      <c r="D440" s="103"/>
      <c r="E440" s="103"/>
      <c r="F440" s="103"/>
      <c r="G440" s="103"/>
      <c r="H440" s="103"/>
      <c r="I440" s="103"/>
      <c r="J440" s="103"/>
      <c r="K440" s="103"/>
      <c r="L440" s="103"/>
    </row>
    <row r="441" spans="2:12">
      <c r="B441" s="102"/>
      <c r="C441" s="103"/>
      <c r="D441" s="103"/>
      <c r="E441" s="103"/>
      <c r="F441" s="103"/>
      <c r="G441" s="103"/>
      <c r="H441" s="103"/>
      <c r="I441" s="103"/>
      <c r="J441" s="103"/>
      <c r="K441" s="103"/>
      <c r="L441" s="103"/>
    </row>
    <row r="442" spans="2:12">
      <c r="B442" s="102"/>
      <c r="C442" s="103"/>
      <c r="D442" s="103"/>
      <c r="E442" s="103"/>
      <c r="F442" s="103"/>
      <c r="G442" s="103"/>
      <c r="H442" s="103"/>
      <c r="I442" s="103"/>
      <c r="J442" s="103"/>
      <c r="K442" s="103"/>
      <c r="L442" s="103"/>
    </row>
    <row r="443" spans="2:12">
      <c r="B443" s="102"/>
      <c r="C443" s="103"/>
      <c r="D443" s="103"/>
      <c r="E443" s="103"/>
      <c r="F443" s="103"/>
      <c r="G443" s="103"/>
      <c r="H443" s="103"/>
      <c r="I443" s="103"/>
      <c r="J443" s="103"/>
      <c r="K443" s="103"/>
      <c r="L443" s="103"/>
    </row>
    <row r="444" spans="2:12">
      <c r="B444" s="102"/>
      <c r="C444" s="103"/>
      <c r="D444" s="103"/>
      <c r="E444" s="103"/>
      <c r="F444" s="103"/>
      <c r="G444" s="103"/>
      <c r="H444" s="103"/>
      <c r="I444" s="103"/>
      <c r="J444" s="103"/>
      <c r="K444" s="103"/>
      <c r="L444" s="103"/>
    </row>
    <row r="445" spans="2:12">
      <c r="B445" s="102"/>
      <c r="C445" s="103"/>
      <c r="D445" s="103"/>
      <c r="E445" s="103"/>
      <c r="F445" s="103"/>
      <c r="G445" s="103"/>
      <c r="H445" s="103"/>
      <c r="I445" s="103"/>
      <c r="J445" s="103"/>
      <c r="K445" s="103"/>
      <c r="L445" s="103"/>
    </row>
    <row r="446" spans="2:12">
      <c r="B446" s="102"/>
      <c r="C446" s="103"/>
      <c r="D446" s="103"/>
      <c r="E446" s="103"/>
      <c r="F446" s="103"/>
      <c r="G446" s="103"/>
      <c r="H446" s="103"/>
      <c r="I446" s="103"/>
      <c r="J446" s="103"/>
      <c r="K446" s="103"/>
      <c r="L446" s="103"/>
    </row>
    <row r="447" spans="2:12">
      <c r="B447" s="102"/>
      <c r="C447" s="103"/>
      <c r="D447" s="103"/>
      <c r="E447" s="103"/>
      <c r="F447" s="103"/>
      <c r="G447" s="103"/>
      <c r="H447" s="103"/>
      <c r="I447" s="103"/>
      <c r="J447" s="103"/>
      <c r="K447" s="103"/>
      <c r="L447" s="103"/>
    </row>
    <row r="448" spans="2:12">
      <c r="B448" s="102"/>
      <c r="C448" s="103"/>
      <c r="D448" s="103"/>
      <c r="E448" s="103"/>
      <c r="F448" s="103"/>
      <c r="G448" s="103"/>
      <c r="H448" s="103"/>
      <c r="I448" s="103"/>
      <c r="J448" s="103"/>
      <c r="K448" s="103"/>
      <c r="L448" s="103"/>
    </row>
    <row r="449" spans="2:12">
      <c r="B449" s="102"/>
      <c r="C449" s="103"/>
      <c r="D449" s="103"/>
      <c r="E449" s="103"/>
      <c r="F449" s="103"/>
      <c r="G449" s="103"/>
      <c r="H449" s="103"/>
      <c r="I449" s="103"/>
      <c r="J449" s="103"/>
      <c r="K449" s="103"/>
      <c r="L449" s="103"/>
    </row>
    <row r="450" spans="2:12">
      <c r="B450" s="102"/>
      <c r="C450" s="103"/>
      <c r="D450" s="103"/>
      <c r="E450" s="103"/>
      <c r="F450" s="103"/>
      <c r="G450" s="103"/>
      <c r="H450" s="103"/>
      <c r="I450" s="103"/>
      <c r="J450" s="103"/>
      <c r="K450" s="103"/>
      <c r="L450" s="103"/>
    </row>
    <row r="451" spans="2:12">
      <c r="B451" s="102"/>
      <c r="C451" s="103"/>
      <c r="D451" s="103"/>
      <c r="E451" s="103"/>
      <c r="F451" s="103"/>
      <c r="G451" s="103"/>
      <c r="H451" s="103"/>
      <c r="I451" s="103"/>
      <c r="J451" s="103"/>
      <c r="K451" s="103"/>
      <c r="L451" s="103"/>
    </row>
    <row r="452" spans="2:12">
      <c r="B452" s="102"/>
      <c r="C452" s="103"/>
      <c r="D452" s="103"/>
      <c r="E452" s="103"/>
      <c r="F452" s="103"/>
      <c r="G452" s="103"/>
      <c r="H452" s="103"/>
      <c r="I452" s="103"/>
      <c r="J452" s="103"/>
      <c r="K452" s="103"/>
      <c r="L452" s="103"/>
    </row>
    <row r="453" spans="2:12">
      <c r="B453" s="102"/>
      <c r="C453" s="103"/>
      <c r="D453" s="103"/>
      <c r="E453" s="103"/>
      <c r="F453" s="103"/>
      <c r="G453" s="103"/>
      <c r="H453" s="103"/>
      <c r="I453" s="103"/>
      <c r="J453" s="103"/>
      <c r="K453" s="103"/>
      <c r="L453" s="103"/>
    </row>
    <row r="454" spans="2:12">
      <c r="B454" s="102"/>
      <c r="C454" s="103"/>
      <c r="D454" s="103"/>
      <c r="E454" s="103"/>
      <c r="F454" s="103"/>
      <c r="G454" s="103"/>
      <c r="H454" s="103"/>
      <c r="I454" s="103"/>
      <c r="J454" s="103"/>
      <c r="K454" s="103"/>
      <c r="L454" s="103"/>
    </row>
    <row r="455" spans="2:12">
      <c r="B455" s="102"/>
      <c r="C455" s="103"/>
      <c r="D455" s="103"/>
      <c r="E455" s="103"/>
      <c r="F455" s="103"/>
      <c r="G455" s="103"/>
      <c r="H455" s="103"/>
      <c r="I455" s="103"/>
      <c r="J455" s="103"/>
      <c r="K455" s="103"/>
      <c r="L455" s="103"/>
    </row>
    <row r="456" spans="2:12">
      <c r="B456" s="102"/>
      <c r="C456" s="103"/>
      <c r="D456" s="103"/>
      <c r="E456" s="103"/>
      <c r="F456" s="103"/>
      <c r="G456" s="103"/>
      <c r="H456" s="103"/>
      <c r="I456" s="103"/>
      <c r="J456" s="103"/>
      <c r="K456" s="103"/>
      <c r="L456" s="103"/>
    </row>
    <row r="457" spans="2:12">
      <c r="B457" s="102"/>
      <c r="C457" s="103"/>
      <c r="D457" s="103"/>
      <c r="E457" s="103"/>
      <c r="F457" s="103"/>
      <c r="G457" s="103"/>
      <c r="H457" s="103"/>
      <c r="I457" s="103"/>
      <c r="J457" s="103"/>
      <c r="K457" s="103"/>
      <c r="L457" s="103"/>
    </row>
    <row r="458" spans="2:12">
      <c r="B458" s="102"/>
      <c r="C458" s="103"/>
      <c r="D458" s="103"/>
      <c r="E458" s="103"/>
      <c r="F458" s="103"/>
      <c r="G458" s="103"/>
      <c r="H458" s="103"/>
      <c r="I458" s="103"/>
      <c r="J458" s="103"/>
      <c r="K458" s="103"/>
      <c r="L458" s="103"/>
    </row>
    <row r="459" spans="2:12">
      <c r="B459" s="102"/>
      <c r="C459" s="103"/>
      <c r="D459" s="103"/>
      <c r="E459" s="103"/>
      <c r="F459" s="103"/>
      <c r="G459" s="103"/>
      <c r="H459" s="103"/>
      <c r="I459" s="103"/>
      <c r="J459" s="103"/>
      <c r="K459" s="103"/>
      <c r="L459" s="103"/>
    </row>
    <row r="460" spans="2:12">
      <c r="B460" s="102"/>
      <c r="C460" s="103"/>
      <c r="D460" s="103"/>
      <c r="E460" s="103"/>
      <c r="F460" s="103"/>
      <c r="G460" s="103"/>
      <c r="H460" s="103"/>
      <c r="I460" s="103"/>
      <c r="J460" s="103"/>
      <c r="K460" s="103"/>
      <c r="L460" s="103"/>
    </row>
    <row r="461" spans="2:12">
      <c r="B461" s="102"/>
      <c r="C461" s="103"/>
      <c r="D461" s="103"/>
      <c r="E461" s="103"/>
      <c r="F461" s="103"/>
      <c r="G461" s="103"/>
      <c r="H461" s="103"/>
      <c r="I461" s="103"/>
      <c r="J461" s="103"/>
      <c r="K461" s="103"/>
      <c r="L461" s="103"/>
    </row>
    <row r="462" spans="2:12">
      <c r="B462" s="102"/>
      <c r="C462" s="103"/>
      <c r="D462" s="103"/>
      <c r="E462" s="103"/>
      <c r="F462" s="103"/>
      <c r="G462" s="103"/>
      <c r="H462" s="103"/>
      <c r="I462" s="103"/>
      <c r="J462" s="103"/>
      <c r="K462" s="103"/>
      <c r="L462" s="103"/>
    </row>
    <row r="463" spans="2:12">
      <c r="B463" s="102"/>
      <c r="C463" s="103"/>
      <c r="D463" s="103"/>
      <c r="E463" s="103"/>
      <c r="F463" s="103"/>
      <c r="G463" s="103"/>
      <c r="H463" s="103"/>
      <c r="I463" s="103"/>
      <c r="J463" s="103"/>
      <c r="K463" s="103"/>
      <c r="L463" s="103"/>
    </row>
    <row r="464" spans="2:12">
      <c r="B464" s="102"/>
      <c r="C464" s="103"/>
      <c r="D464" s="103"/>
      <c r="E464" s="103"/>
      <c r="F464" s="103"/>
      <c r="G464" s="103"/>
      <c r="H464" s="103"/>
      <c r="I464" s="103"/>
      <c r="J464" s="103"/>
      <c r="K464" s="103"/>
      <c r="L464" s="103"/>
    </row>
    <row r="465" spans="2:12">
      <c r="B465" s="102"/>
      <c r="C465" s="103"/>
      <c r="D465" s="103"/>
      <c r="E465" s="103"/>
      <c r="F465" s="103"/>
      <c r="G465" s="103"/>
      <c r="H465" s="103"/>
      <c r="I465" s="103"/>
      <c r="J465" s="103"/>
      <c r="K465" s="103"/>
      <c r="L465" s="103"/>
    </row>
    <row r="466" spans="2:12">
      <c r="B466" s="102"/>
      <c r="C466" s="103"/>
      <c r="D466" s="103"/>
      <c r="E466" s="103"/>
      <c r="F466" s="103"/>
      <c r="G466" s="103"/>
      <c r="H466" s="103"/>
      <c r="I466" s="103"/>
      <c r="J466" s="103"/>
      <c r="K466" s="103"/>
      <c r="L466" s="103"/>
    </row>
    <row r="467" spans="2:12">
      <c r="B467" s="102"/>
      <c r="C467" s="103"/>
      <c r="D467" s="103"/>
      <c r="E467" s="103"/>
      <c r="F467" s="103"/>
      <c r="G467" s="103"/>
      <c r="H467" s="103"/>
      <c r="I467" s="103"/>
      <c r="J467" s="103"/>
      <c r="K467" s="103"/>
      <c r="L467" s="103"/>
    </row>
    <row r="468" spans="2:12">
      <c r="B468" s="102"/>
      <c r="C468" s="103"/>
      <c r="D468" s="103"/>
      <c r="E468" s="103"/>
      <c r="F468" s="103"/>
      <c r="G468" s="103"/>
      <c r="H468" s="103"/>
      <c r="I468" s="103"/>
      <c r="J468" s="103"/>
      <c r="K468" s="103"/>
      <c r="L468" s="103"/>
    </row>
    <row r="469" spans="2:12">
      <c r="B469" s="102"/>
      <c r="C469" s="103"/>
      <c r="D469" s="103"/>
      <c r="E469" s="103"/>
      <c r="F469" s="103"/>
      <c r="G469" s="103"/>
      <c r="H469" s="103"/>
      <c r="I469" s="103"/>
      <c r="J469" s="103"/>
      <c r="K469" s="103"/>
      <c r="L469" s="103"/>
    </row>
    <row r="470" spans="2:12">
      <c r="B470" s="102"/>
      <c r="C470" s="103"/>
      <c r="D470" s="103"/>
      <c r="E470" s="103"/>
      <c r="F470" s="103"/>
      <c r="G470" s="103"/>
      <c r="H470" s="103"/>
      <c r="I470" s="103"/>
      <c r="J470" s="103"/>
      <c r="K470" s="103"/>
      <c r="L470" s="103"/>
    </row>
    <row r="471" spans="2:12">
      <c r="B471" s="102"/>
      <c r="C471" s="103"/>
      <c r="D471" s="103"/>
      <c r="E471" s="103"/>
      <c r="F471" s="103"/>
      <c r="G471" s="103"/>
      <c r="H471" s="103"/>
      <c r="I471" s="103"/>
      <c r="J471" s="103"/>
      <c r="K471" s="103"/>
      <c r="L471" s="103"/>
    </row>
    <row r="472" spans="2:12">
      <c r="B472" s="102"/>
      <c r="C472" s="103"/>
      <c r="D472" s="103"/>
      <c r="E472" s="103"/>
      <c r="F472" s="103"/>
      <c r="G472" s="103"/>
      <c r="H472" s="103"/>
      <c r="I472" s="103"/>
      <c r="J472" s="103"/>
      <c r="K472" s="103"/>
      <c r="L472" s="103"/>
    </row>
    <row r="473" spans="2:12">
      <c r="B473" s="102"/>
      <c r="C473" s="103"/>
      <c r="D473" s="103"/>
      <c r="E473" s="103"/>
      <c r="F473" s="103"/>
      <c r="G473" s="103"/>
      <c r="H473" s="103"/>
      <c r="I473" s="103"/>
      <c r="J473" s="103"/>
      <c r="K473" s="103"/>
      <c r="L473" s="103"/>
    </row>
    <row r="474" spans="2:12">
      <c r="B474" s="102"/>
      <c r="C474" s="103"/>
      <c r="D474" s="103"/>
      <c r="E474" s="103"/>
      <c r="F474" s="103"/>
      <c r="G474" s="103"/>
      <c r="H474" s="103"/>
      <c r="I474" s="103"/>
      <c r="J474" s="103"/>
      <c r="K474" s="103"/>
      <c r="L474" s="103"/>
    </row>
    <row r="475" spans="2:12">
      <c r="B475" s="102"/>
      <c r="C475" s="103"/>
      <c r="D475" s="103"/>
      <c r="E475" s="103"/>
      <c r="F475" s="103"/>
      <c r="G475" s="103"/>
      <c r="H475" s="103"/>
      <c r="I475" s="103"/>
      <c r="J475" s="103"/>
      <c r="K475" s="103"/>
      <c r="L475" s="103"/>
    </row>
    <row r="476" spans="2:12">
      <c r="B476" s="102"/>
      <c r="C476" s="103"/>
      <c r="D476" s="103"/>
      <c r="E476" s="103"/>
      <c r="F476" s="103"/>
      <c r="G476" s="103"/>
      <c r="H476" s="103"/>
      <c r="I476" s="103"/>
      <c r="J476" s="103"/>
      <c r="K476" s="103"/>
      <c r="L476" s="103"/>
    </row>
    <row r="477" spans="2:12">
      <c r="B477" s="102"/>
      <c r="C477" s="103"/>
      <c r="D477" s="103"/>
      <c r="E477" s="103"/>
      <c r="F477" s="103"/>
      <c r="G477" s="103"/>
      <c r="H477" s="103"/>
      <c r="I477" s="103"/>
      <c r="J477" s="103"/>
      <c r="K477" s="103"/>
      <c r="L477" s="103"/>
    </row>
    <row r="478" spans="2:12">
      <c r="B478" s="102"/>
      <c r="C478" s="103"/>
      <c r="D478" s="103"/>
      <c r="E478" s="103"/>
      <c r="F478" s="103"/>
      <c r="G478" s="103"/>
      <c r="H478" s="103"/>
      <c r="I478" s="103"/>
      <c r="J478" s="103"/>
      <c r="K478" s="103"/>
      <c r="L478" s="103"/>
    </row>
    <row r="479" spans="2:12">
      <c r="B479" s="102"/>
      <c r="C479" s="103"/>
      <c r="D479" s="103"/>
      <c r="E479" s="103"/>
      <c r="F479" s="103"/>
      <c r="G479" s="103"/>
      <c r="H479" s="103"/>
      <c r="I479" s="103"/>
      <c r="J479" s="103"/>
      <c r="K479" s="103"/>
      <c r="L479" s="103"/>
    </row>
    <row r="480" spans="2:12">
      <c r="B480" s="102"/>
      <c r="C480" s="103"/>
      <c r="D480" s="103"/>
      <c r="E480" s="103"/>
      <c r="F480" s="103"/>
      <c r="G480" s="103"/>
      <c r="H480" s="103"/>
      <c r="I480" s="103"/>
      <c r="J480" s="103"/>
      <c r="K480" s="103"/>
      <c r="L480" s="103"/>
    </row>
    <row r="481" spans="2:12">
      <c r="B481" s="102"/>
      <c r="C481" s="103"/>
      <c r="D481" s="103"/>
      <c r="E481" s="103"/>
      <c r="F481" s="103"/>
      <c r="G481" s="103"/>
      <c r="H481" s="103"/>
      <c r="I481" s="103"/>
      <c r="J481" s="103"/>
      <c r="K481" s="103"/>
      <c r="L481" s="103"/>
    </row>
    <row r="482" spans="2:12">
      <c r="B482" s="102"/>
      <c r="C482" s="103"/>
      <c r="D482" s="103"/>
      <c r="E482" s="103"/>
      <c r="F482" s="103"/>
      <c r="G482" s="103"/>
      <c r="H482" s="103"/>
      <c r="I482" s="103"/>
      <c r="J482" s="103"/>
      <c r="K482" s="103"/>
      <c r="L482" s="103"/>
    </row>
    <row r="483" spans="2:12">
      <c r="B483" s="102"/>
      <c r="C483" s="103"/>
      <c r="D483" s="103"/>
      <c r="E483" s="103"/>
      <c r="F483" s="103"/>
      <c r="G483" s="103"/>
      <c r="H483" s="103"/>
      <c r="I483" s="103"/>
      <c r="J483" s="103"/>
      <c r="K483" s="103"/>
      <c r="L483" s="103"/>
    </row>
    <row r="484" spans="2:12">
      <c r="B484" s="102"/>
      <c r="C484" s="103"/>
      <c r="D484" s="103"/>
      <c r="E484" s="103"/>
      <c r="F484" s="103"/>
      <c r="G484" s="103"/>
      <c r="H484" s="103"/>
      <c r="I484" s="103"/>
      <c r="J484" s="103"/>
      <c r="K484" s="103"/>
      <c r="L484" s="103"/>
    </row>
    <row r="485" spans="2:12">
      <c r="B485" s="102"/>
      <c r="C485" s="103"/>
      <c r="D485" s="103"/>
      <c r="E485" s="103"/>
      <c r="F485" s="103"/>
      <c r="G485" s="103"/>
      <c r="H485" s="103"/>
      <c r="I485" s="103"/>
      <c r="J485" s="103"/>
      <c r="K485" s="103"/>
      <c r="L485" s="103"/>
    </row>
    <row r="486" spans="2:12">
      <c r="B486" s="102"/>
      <c r="C486" s="103"/>
      <c r="D486" s="103"/>
      <c r="E486" s="103"/>
      <c r="F486" s="103"/>
      <c r="G486" s="103"/>
      <c r="H486" s="103"/>
      <c r="I486" s="103"/>
      <c r="J486" s="103"/>
      <c r="K486" s="103"/>
      <c r="L486" s="103"/>
    </row>
    <row r="487" spans="2:12">
      <c r="B487" s="102"/>
      <c r="C487" s="103"/>
      <c r="D487" s="103"/>
      <c r="E487" s="103"/>
      <c r="F487" s="103"/>
      <c r="G487" s="103"/>
      <c r="H487" s="103"/>
      <c r="I487" s="103"/>
      <c r="J487" s="103"/>
      <c r="K487" s="103"/>
      <c r="L487" s="103"/>
    </row>
    <row r="488" spans="2:12">
      <c r="B488" s="102"/>
      <c r="C488" s="103"/>
      <c r="D488" s="103"/>
      <c r="E488" s="103"/>
      <c r="F488" s="103"/>
      <c r="G488" s="103"/>
      <c r="H488" s="103"/>
      <c r="I488" s="103"/>
      <c r="J488" s="103"/>
      <c r="K488" s="103"/>
      <c r="L488" s="103"/>
    </row>
    <row r="489" spans="2:12">
      <c r="B489" s="102"/>
      <c r="C489" s="103"/>
      <c r="D489" s="103"/>
      <c r="E489" s="103"/>
      <c r="F489" s="103"/>
      <c r="G489" s="103"/>
      <c r="H489" s="103"/>
      <c r="I489" s="103"/>
      <c r="J489" s="103"/>
      <c r="K489" s="103"/>
      <c r="L489" s="103"/>
    </row>
    <row r="490" spans="2:12">
      <c r="B490" s="102"/>
      <c r="C490" s="103"/>
      <c r="D490" s="103"/>
      <c r="E490" s="103"/>
      <c r="F490" s="103"/>
      <c r="G490" s="103"/>
      <c r="H490" s="103"/>
      <c r="I490" s="103"/>
      <c r="J490" s="103"/>
      <c r="K490" s="103"/>
      <c r="L490" s="103"/>
    </row>
    <row r="491" spans="2:12">
      <c r="B491" s="102"/>
      <c r="C491" s="103"/>
      <c r="D491" s="103"/>
      <c r="E491" s="103"/>
      <c r="F491" s="103"/>
      <c r="G491" s="103"/>
      <c r="H491" s="103"/>
      <c r="I491" s="103"/>
      <c r="J491" s="103"/>
      <c r="K491" s="103"/>
      <c r="L491" s="103"/>
    </row>
    <row r="492" spans="2:12">
      <c r="B492" s="102"/>
      <c r="C492" s="103"/>
      <c r="D492" s="103"/>
      <c r="E492" s="103"/>
      <c r="F492" s="103"/>
      <c r="G492" s="103"/>
      <c r="H492" s="103"/>
      <c r="I492" s="103"/>
      <c r="J492" s="103"/>
      <c r="K492" s="103"/>
      <c r="L492" s="103"/>
    </row>
    <row r="493" spans="2:12">
      <c r="B493" s="102"/>
      <c r="C493" s="103"/>
      <c r="D493" s="103"/>
      <c r="E493" s="103"/>
      <c r="F493" s="103"/>
      <c r="G493" s="103"/>
      <c r="H493" s="103"/>
      <c r="I493" s="103"/>
      <c r="J493" s="103"/>
      <c r="K493" s="103"/>
      <c r="L493" s="103"/>
    </row>
    <row r="494" spans="2:12">
      <c r="B494" s="102"/>
      <c r="C494" s="103"/>
      <c r="D494" s="103"/>
      <c r="E494" s="103"/>
      <c r="F494" s="103"/>
      <c r="G494" s="103"/>
      <c r="H494" s="103"/>
      <c r="I494" s="103"/>
      <c r="J494" s="103"/>
      <c r="K494" s="103"/>
      <c r="L494" s="103"/>
    </row>
    <row r="495" spans="2:12">
      <c r="B495" s="102"/>
      <c r="C495" s="103"/>
      <c r="D495" s="103"/>
      <c r="E495" s="103"/>
      <c r="F495" s="103"/>
      <c r="G495" s="103"/>
      <c r="H495" s="103"/>
      <c r="I495" s="103"/>
      <c r="J495" s="103"/>
      <c r="K495" s="103"/>
      <c r="L495" s="103"/>
    </row>
    <row r="496" spans="2:12">
      <c r="B496" s="102"/>
      <c r="C496" s="103"/>
      <c r="D496" s="103"/>
      <c r="E496" s="103"/>
      <c r="F496" s="103"/>
      <c r="G496" s="103"/>
      <c r="H496" s="103"/>
      <c r="I496" s="103"/>
      <c r="J496" s="103"/>
      <c r="K496" s="103"/>
      <c r="L496" s="103"/>
    </row>
    <row r="497" spans="2:12">
      <c r="B497" s="102"/>
      <c r="C497" s="103"/>
      <c r="D497" s="103"/>
      <c r="E497" s="103"/>
      <c r="F497" s="103"/>
      <c r="G497" s="103"/>
      <c r="H497" s="103"/>
      <c r="I497" s="103"/>
      <c r="J497" s="103"/>
      <c r="K497" s="103"/>
      <c r="L497" s="103"/>
    </row>
    <row r="498" spans="2:12">
      <c r="B498" s="102"/>
      <c r="C498" s="103"/>
      <c r="D498" s="103"/>
      <c r="E498" s="103"/>
      <c r="F498" s="103"/>
      <c r="G498" s="103"/>
      <c r="H498" s="103"/>
      <c r="I498" s="103"/>
      <c r="J498" s="103"/>
      <c r="K498" s="103"/>
      <c r="L498" s="103"/>
    </row>
    <row r="499" spans="2:12">
      <c r="B499" s="102"/>
      <c r="C499" s="103"/>
      <c r="D499" s="103"/>
      <c r="E499" s="103"/>
      <c r="F499" s="103"/>
      <c r="G499" s="103"/>
      <c r="H499" s="103"/>
      <c r="I499" s="103"/>
      <c r="J499" s="103"/>
      <c r="K499" s="103"/>
      <c r="L499" s="103"/>
    </row>
    <row r="500" spans="2:12">
      <c r="B500" s="102"/>
      <c r="C500" s="103"/>
      <c r="D500" s="103"/>
      <c r="E500" s="103"/>
      <c r="F500" s="103"/>
      <c r="G500" s="103"/>
      <c r="H500" s="103"/>
      <c r="I500" s="103"/>
      <c r="J500" s="103"/>
      <c r="K500" s="103"/>
      <c r="L500" s="103"/>
    </row>
    <row r="501" spans="2:12">
      <c r="B501" s="102"/>
      <c r="C501" s="103"/>
      <c r="D501" s="103"/>
      <c r="E501" s="103"/>
      <c r="F501" s="103"/>
      <c r="G501" s="103"/>
      <c r="H501" s="103"/>
      <c r="I501" s="103"/>
      <c r="J501" s="103"/>
      <c r="K501" s="103"/>
      <c r="L501" s="103"/>
    </row>
    <row r="502" spans="2:12">
      <c r="B502" s="102"/>
      <c r="C502" s="103"/>
      <c r="D502" s="103"/>
      <c r="E502" s="103"/>
      <c r="F502" s="103"/>
      <c r="G502" s="103"/>
      <c r="H502" s="103"/>
      <c r="I502" s="103"/>
      <c r="J502" s="103"/>
      <c r="K502" s="103"/>
      <c r="L502" s="103"/>
    </row>
    <row r="503" spans="2:12">
      <c r="B503" s="102"/>
      <c r="C503" s="103"/>
      <c r="D503" s="103"/>
      <c r="E503" s="103"/>
      <c r="F503" s="103"/>
      <c r="G503" s="103"/>
      <c r="H503" s="103"/>
      <c r="I503" s="103"/>
      <c r="J503" s="103"/>
      <c r="K503" s="103"/>
      <c r="L503" s="103"/>
    </row>
    <row r="504" spans="2:12">
      <c r="B504" s="102"/>
      <c r="C504" s="103"/>
      <c r="D504" s="103"/>
      <c r="E504" s="103"/>
      <c r="F504" s="103"/>
      <c r="G504" s="103"/>
      <c r="H504" s="103"/>
      <c r="I504" s="103"/>
      <c r="J504" s="103"/>
      <c r="K504" s="103"/>
      <c r="L504" s="103"/>
    </row>
    <row r="505" spans="2:12">
      <c r="B505" s="102"/>
      <c r="C505" s="103"/>
      <c r="D505" s="103"/>
      <c r="E505" s="103"/>
      <c r="F505" s="103"/>
      <c r="G505" s="103"/>
      <c r="H505" s="103"/>
      <c r="I505" s="103"/>
      <c r="J505" s="103"/>
      <c r="K505" s="103"/>
      <c r="L505" s="103"/>
    </row>
    <row r="506" spans="2:12">
      <c r="B506" s="102"/>
      <c r="C506" s="103"/>
      <c r="D506" s="103"/>
      <c r="E506" s="103"/>
      <c r="F506" s="103"/>
      <c r="G506" s="103"/>
      <c r="H506" s="103"/>
      <c r="I506" s="103"/>
      <c r="J506" s="103"/>
      <c r="K506" s="103"/>
      <c r="L506" s="103"/>
    </row>
    <row r="507" spans="2:12">
      <c r="B507" s="102"/>
      <c r="C507" s="103"/>
      <c r="D507" s="103"/>
      <c r="E507" s="103"/>
      <c r="F507" s="103"/>
      <c r="G507" s="103"/>
      <c r="H507" s="103"/>
      <c r="I507" s="103"/>
      <c r="J507" s="103"/>
      <c r="K507" s="103"/>
      <c r="L507" s="103"/>
    </row>
    <row r="508" spans="2:12">
      <c r="B508" s="102"/>
      <c r="C508" s="103"/>
      <c r="D508" s="103"/>
      <c r="E508" s="103"/>
      <c r="F508" s="103"/>
      <c r="G508" s="103"/>
      <c r="H508" s="103"/>
      <c r="I508" s="103"/>
      <c r="J508" s="103"/>
      <c r="K508" s="103"/>
      <c r="L508" s="103"/>
    </row>
    <row r="509" spans="2:12">
      <c r="B509" s="102"/>
      <c r="C509" s="103"/>
      <c r="D509" s="103"/>
      <c r="E509" s="103"/>
      <c r="F509" s="103"/>
      <c r="G509" s="103"/>
      <c r="H509" s="103"/>
      <c r="I509" s="103"/>
      <c r="J509" s="103"/>
      <c r="K509" s="103"/>
      <c r="L509" s="103"/>
    </row>
    <row r="510" spans="2:12">
      <c r="B510" s="102"/>
      <c r="C510" s="103"/>
      <c r="D510" s="103"/>
      <c r="E510" s="103"/>
      <c r="F510" s="103"/>
      <c r="G510" s="103"/>
      <c r="H510" s="103"/>
      <c r="I510" s="103"/>
      <c r="J510" s="103"/>
      <c r="K510" s="103"/>
      <c r="L510" s="103"/>
    </row>
    <row r="511" spans="2:12">
      <c r="B511" s="102"/>
      <c r="C511" s="103"/>
      <c r="D511" s="103"/>
      <c r="E511" s="103"/>
      <c r="F511" s="103"/>
      <c r="G511" s="103"/>
      <c r="H511" s="103"/>
      <c r="I511" s="103"/>
      <c r="J511" s="103"/>
      <c r="K511" s="103"/>
      <c r="L511" s="103"/>
    </row>
    <row r="512" spans="2:12">
      <c r="B512" s="102"/>
      <c r="C512" s="103"/>
      <c r="D512" s="103"/>
      <c r="E512" s="103"/>
      <c r="F512" s="103"/>
      <c r="G512" s="103"/>
      <c r="H512" s="103"/>
      <c r="I512" s="103"/>
      <c r="J512" s="103"/>
      <c r="K512" s="103"/>
      <c r="L512" s="103"/>
    </row>
    <row r="513" spans="2:12">
      <c r="B513" s="102"/>
      <c r="C513" s="103"/>
      <c r="D513" s="103"/>
      <c r="E513" s="103"/>
      <c r="F513" s="103"/>
      <c r="G513" s="103"/>
      <c r="H513" s="103"/>
      <c r="I513" s="103"/>
      <c r="J513" s="103"/>
      <c r="K513" s="103"/>
      <c r="L513" s="103"/>
    </row>
    <row r="514" spans="2:12">
      <c r="B514" s="102"/>
      <c r="C514" s="103"/>
      <c r="D514" s="103"/>
      <c r="E514" s="103"/>
      <c r="F514" s="103"/>
      <c r="G514" s="103"/>
      <c r="H514" s="103"/>
      <c r="I514" s="103"/>
      <c r="J514" s="103"/>
      <c r="K514" s="103"/>
      <c r="L514" s="103"/>
    </row>
    <row r="515" spans="2:12">
      <c r="B515" s="102"/>
      <c r="C515" s="103"/>
      <c r="D515" s="103"/>
      <c r="E515" s="103"/>
      <c r="F515" s="103"/>
      <c r="G515" s="103"/>
      <c r="H515" s="103"/>
      <c r="I515" s="103"/>
      <c r="J515" s="103"/>
      <c r="K515" s="103"/>
      <c r="L515" s="103"/>
    </row>
    <row r="516" spans="2:12">
      <c r="B516" s="102"/>
      <c r="C516" s="103"/>
      <c r="D516" s="103"/>
      <c r="E516" s="103"/>
      <c r="F516" s="103"/>
      <c r="G516" s="103"/>
      <c r="H516" s="103"/>
      <c r="I516" s="103"/>
      <c r="J516" s="103"/>
      <c r="K516" s="103"/>
      <c r="L516" s="103"/>
    </row>
    <row r="517" spans="2:12">
      <c r="B517" s="102"/>
      <c r="C517" s="103"/>
      <c r="D517" s="103"/>
      <c r="E517" s="103"/>
      <c r="F517" s="103"/>
      <c r="G517" s="103"/>
      <c r="H517" s="103"/>
      <c r="I517" s="103"/>
      <c r="J517" s="103"/>
      <c r="K517" s="103"/>
      <c r="L517" s="103"/>
    </row>
    <row r="518" spans="2:12">
      <c r="B518" s="102"/>
      <c r="C518" s="103"/>
      <c r="D518" s="103"/>
      <c r="E518" s="103"/>
      <c r="F518" s="103"/>
      <c r="G518" s="103"/>
      <c r="H518" s="103"/>
      <c r="I518" s="103"/>
      <c r="J518" s="103"/>
      <c r="K518" s="103"/>
      <c r="L518" s="103"/>
    </row>
    <row r="519" spans="2:12">
      <c r="B519" s="102"/>
      <c r="C519" s="103"/>
      <c r="D519" s="103"/>
      <c r="E519" s="103"/>
      <c r="F519" s="103"/>
      <c r="G519" s="103"/>
      <c r="H519" s="103"/>
      <c r="I519" s="103"/>
      <c r="J519" s="103"/>
      <c r="K519" s="103"/>
      <c r="L519" s="103"/>
    </row>
    <row r="520" spans="2:12">
      <c r="B520" s="102"/>
      <c r="C520" s="103"/>
      <c r="D520" s="103"/>
      <c r="E520" s="103"/>
      <c r="F520" s="103"/>
      <c r="G520" s="103"/>
      <c r="H520" s="103"/>
      <c r="I520" s="103"/>
      <c r="J520" s="103"/>
      <c r="K520" s="103"/>
      <c r="L520" s="103"/>
    </row>
    <row r="521" spans="2:12">
      <c r="B521" s="102"/>
      <c r="C521" s="103"/>
      <c r="D521" s="103"/>
      <c r="E521" s="103"/>
      <c r="F521" s="103"/>
      <c r="G521" s="103"/>
      <c r="H521" s="103"/>
      <c r="I521" s="103"/>
      <c r="J521" s="103"/>
      <c r="K521" s="103"/>
      <c r="L521" s="103"/>
    </row>
    <row r="522" spans="2:12">
      <c r="B522" s="102"/>
      <c r="C522" s="103"/>
      <c r="D522" s="103"/>
      <c r="E522" s="103"/>
      <c r="F522" s="103"/>
      <c r="G522" s="103"/>
      <c r="H522" s="103"/>
      <c r="I522" s="103"/>
      <c r="J522" s="103"/>
      <c r="K522" s="103"/>
      <c r="L522" s="103"/>
    </row>
    <row r="523" spans="2:12">
      <c r="B523" s="102"/>
      <c r="C523" s="103"/>
      <c r="D523" s="103"/>
      <c r="E523" s="103"/>
      <c r="F523" s="103"/>
      <c r="G523" s="103"/>
      <c r="H523" s="103"/>
      <c r="I523" s="103"/>
      <c r="J523" s="103"/>
      <c r="K523" s="103"/>
      <c r="L523" s="103"/>
    </row>
    <row r="524" spans="2:12">
      <c r="B524" s="102"/>
      <c r="C524" s="103"/>
      <c r="D524" s="103"/>
      <c r="E524" s="103"/>
      <c r="F524" s="103"/>
      <c r="G524" s="103"/>
      <c r="H524" s="103"/>
      <c r="I524" s="103"/>
      <c r="J524" s="103"/>
      <c r="K524" s="103"/>
      <c r="L524" s="103"/>
    </row>
    <row r="525" spans="2:12">
      <c r="B525" s="102"/>
      <c r="C525" s="103"/>
      <c r="D525" s="103"/>
      <c r="E525" s="103"/>
      <c r="F525" s="103"/>
      <c r="G525" s="103"/>
      <c r="H525" s="103"/>
      <c r="I525" s="103"/>
      <c r="J525" s="103"/>
      <c r="K525" s="103"/>
      <c r="L525" s="103"/>
    </row>
    <row r="526" spans="2:12">
      <c r="B526" s="102"/>
      <c r="C526" s="103"/>
      <c r="D526" s="103"/>
      <c r="E526" s="103"/>
      <c r="F526" s="103"/>
      <c r="G526" s="103"/>
      <c r="H526" s="103"/>
      <c r="I526" s="103"/>
      <c r="J526" s="103"/>
      <c r="K526" s="103"/>
      <c r="L526" s="103"/>
    </row>
    <row r="527" spans="2:12">
      <c r="B527" s="102"/>
      <c r="C527" s="103"/>
      <c r="D527" s="103"/>
      <c r="E527" s="103"/>
      <c r="F527" s="103"/>
      <c r="G527" s="103"/>
      <c r="H527" s="103"/>
      <c r="I527" s="103"/>
      <c r="J527" s="103"/>
      <c r="K527" s="103"/>
      <c r="L527" s="103"/>
    </row>
    <row r="528" spans="2:12">
      <c r="B528" s="102"/>
      <c r="C528" s="103"/>
      <c r="D528" s="103"/>
      <c r="E528" s="103"/>
      <c r="F528" s="103"/>
      <c r="G528" s="103"/>
      <c r="H528" s="103"/>
      <c r="I528" s="103"/>
      <c r="J528" s="103"/>
      <c r="K528" s="103"/>
      <c r="L528" s="103"/>
    </row>
    <row r="529" spans="2:12">
      <c r="B529" s="102"/>
      <c r="C529" s="103"/>
      <c r="D529" s="103"/>
      <c r="E529" s="103"/>
      <c r="F529" s="103"/>
      <c r="G529" s="103"/>
      <c r="H529" s="103"/>
      <c r="I529" s="103"/>
      <c r="J529" s="103"/>
      <c r="K529" s="103"/>
      <c r="L529" s="103"/>
    </row>
    <row r="530" spans="2:12">
      <c r="B530" s="102"/>
      <c r="C530" s="103"/>
      <c r="D530" s="103"/>
      <c r="E530" s="103"/>
      <c r="F530" s="103"/>
      <c r="G530" s="103"/>
      <c r="H530" s="103"/>
      <c r="I530" s="103"/>
      <c r="J530" s="103"/>
      <c r="K530" s="103"/>
      <c r="L530" s="103"/>
    </row>
    <row r="531" spans="2:12">
      <c r="B531" s="102"/>
      <c r="C531" s="103"/>
      <c r="D531" s="103"/>
      <c r="E531" s="103"/>
      <c r="F531" s="103"/>
      <c r="G531" s="103"/>
      <c r="H531" s="103"/>
      <c r="I531" s="103"/>
      <c r="J531" s="103"/>
      <c r="K531" s="103"/>
      <c r="L531" s="103"/>
    </row>
    <row r="532" spans="2:12">
      <c r="B532" s="102"/>
      <c r="C532" s="103"/>
      <c r="D532" s="103"/>
      <c r="E532" s="103"/>
      <c r="F532" s="103"/>
      <c r="G532" s="103"/>
      <c r="H532" s="103"/>
      <c r="I532" s="103"/>
      <c r="J532" s="103"/>
      <c r="K532" s="103"/>
      <c r="L532" s="103"/>
    </row>
    <row r="533" spans="2:12">
      <c r="B533" s="102"/>
      <c r="C533" s="103"/>
      <c r="D533" s="103"/>
      <c r="E533" s="103"/>
      <c r="F533" s="103"/>
      <c r="G533" s="103"/>
      <c r="H533" s="103"/>
      <c r="I533" s="103"/>
      <c r="J533" s="103"/>
      <c r="K533" s="103"/>
      <c r="L533" s="103"/>
    </row>
    <row r="534" spans="2:12">
      <c r="B534" s="102"/>
      <c r="C534" s="103"/>
      <c r="D534" s="103"/>
      <c r="E534" s="103"/>
      <c r="F534" s="103"/>
      <c r="G534" s="103"/>
      <c r="H534" s="103"/>
      <c r="I534" s="103"/>
      <c r="J534" s="103"/>
      <c r="K534" s="103"/>
      <c r="L534" s="103"/>
    </row>
    <row r="535" spans="2:12">
      <c r="B535" s="102"/>
      <c r="C535" s="103"/>
      <c r="D535" s="103"/>
      <c r="E535" s="103"/>
      <c r="F535" s="103"/>
      <c r="G535" s="103"/>
      <c r="H535" s="103"/>
      <c r="I535" s="103"/>
      <c r="J535" s="103"/>
      <c r="K535" s="103"/>
      <c r="L535" s="103"/>
    </row>
    <row r="536" spans="2:12">
      <c r="B536" s="102"/>
      <c r="C536" s="103"/>
      <c r="D536" s="103"/>
      <c r="E536" s="103"/>
      <c r="F536" s="103"/>
      <c r="G536" s="103"/>
      <c r="H536" s="103"/>
      <c r="I536" s="103"/>
      <c r="J536" s="103"/>
      <c r="K536" s="103"/>
      <c r="L536" s="103"/>
    </row>
    <row r="537" spans="2:12">
      <c r="B537" s="102"/>
      <c r="C537" s="103"/>
      <c r="D537" s="103"/>
      <c r="E537" s="103"/>
      <c r="F537" s="103"/>
      <c r="G537" s="103"/>
      <c r="H537" s="103"/>
      <c r="I537" s="103"/>
      <c r="J537" s="103"/>
      <c r="K537" s="103"/>
      <c r="L537" s="103"/>
    </row>
    <row r="538" spans="2:12">
      <c r="B538" s="102"/>
      <c r="C538" s="103"/>
      <c r="D538" s="103"/>
      <c r="E538" s="103"/>
      <c r="F538" s="103"/>
      <c r="G538" s="103"/>
      <c r="H538" s="103"/>
      <c r="I538" s="103"/>
      <c r="J538" s="103"/>
      <c r="K538" s="103"/>
      <c r="L538" s="103"/>
    </row>
    <row r="539" spans="2:12">
      <c r="B539" s="102"/>
      <c r="C539" s="103"/>
      <c r="D539" s="103"/>
      <c r="E539" s="103"/>
      <c r="F539" s="103"/>
      <c r="G539" s="103"/>
      <c r="H539" s="103"/>
      <c r="I539" s="103"/>
      <c r="J539" s="103"/>
      <c r="K539" s="103"/>
      <c r="L539" s="103"/>
    </row>
    <row r="540" spans="2:12">
      <c r="B540" s="102"/>
      <c r="C540" s="103"/>
      <c r="D540" s="103"/>
      <c r="E540" s="103"/>
      <c r="F540" s="103"/>
      <c r="G540" s="103"/>
      <c r="H540" s="103"/>
      <c r="I540" s="103"/>
      <c r="J540" s="103"/>
      <c r="K540" s="103"/>
      <c r="L540" s="103"/>
    </row>
    <row r="541" spans="2:12">
      <c r="B541" s="102"/>
      <c r="C541" s="103"/>
      <c r="D541" s="103"/>
      <c r="E541" s="103"/>
      <c r="F541" s="103"/>
      <c r="G541" s="103"/>
      <c r="H541" s="103"/>
      <c r="I541" s="103"/>
      <c r="J541" s="103"/>
      <c r="K541" s="103"/>
      <c r="L541" s="103"/>
    </row>
    <row r="542" spans="2:12">
      <c r="B542" s="102"/>
      <c r="C542" s="103"/>
      <c r="D542" s="103"/>
      <c r="E542" s="103"/>
      <c r="F542" s="103"/>
      <c r="G542" s="103"/>
      <c r="H542" s="103"/>
      <c r="I542" s="103"/>
      <c r="J542" s="103"/>
      <c r="K542" s="103"/>
      <c r="L542" s="103"/>
    </row>
    <row r="543" spans="2:12">
      <c r="B543" s="102"/>
      <c r="C543" s="103"/>
      <c r="D543" s="103"/>
      <c r="E543" s="103"/>
      <c r="F543" s="103"/>
      <c r="G543" s="103"/>
      <c r="H543" s="103"/>
      <c r="I543" s="103"/>
      <c r="J543" s="103"/>
      <c r="K543" s="103"/>
      <c r="L543" s="103"/>
    </row>
    <row r="544" spans="2:12">
      <c r="B544" s="102"/>
      <c r="C544" s="103"/>
      <c r="D544" s="103"/>
      <c r="E544" s="103"/>
      <c r="F544" s="103"/>
      <c r="G544" s="103"/>
      <c r="H544" s="103"/>
      <c r="I544" s="103"/>
      <c r="J544" s="103"/>
      <c r="K544" s="103"/>
      <c r="L544" s="103"/>
    </row>
    <row r="545" spans="2:12">
      <c r="B545" s="102"/>
      <c r="C545" s="103"/>
      <c r="D545" s="103"/>
      <c r="E545" s="103"/>
      <c r="F545" s="103"/>
      <c r="G545" s="103"/>
      <c r="H545" s="103"/>
      <c r="I545" s="103"/>
      <c r="J545" s="103"/>
      <c r="K545" s="103"/>
      <c r="L545" s="103"/>
    </row>
    <row r="546" spans="2:12">
      <c r="B546" s="102"/>
      <c r="C546" s="103"/>
      <c r="D546" s="103"/>
      <c r="E546" s="103"/>
      <c r="F546" s="103"/>
      <c r="G546" s="103"/>
      <c r="H546" s="103"/>
      <c r="I546" s="103"/>
      <c r="J546" s="103"/>
      <c r="K546" s="103"/>
      <c r="L546" s="103"/>
    </row>
    <row r="547" spans="2:12">
      <c r="B547" s="102"/>
      <c r="C547" s="103"/>
      <c r="D547" s="103"/>
      <c r="E547" s="103"/>
      <c r="F547" s="103"/>
      <c r="G547" s="103"/>
      <c r="H547" s="103"/>
      <c r="I547" s="103"/>
      <c r="J547" s="103"/>
      <c r="K547" s="103"/>
      <c r="L547" s="103"/>
    </row>
    <row r="548" spans="2:12">
      <c r="B548" s="102"/>
      <c r="C548" s="103"/>
      <c r="D548" s="103"/>
      <c r="E548" s="103"/>
      <c r="F548" s="103"/>
      <c r="G548" s="103"/>
      <c r="H548" s="103"/>
      <c r="I548" s="103"/>
      <c r="J548" s="103"/>
      <c r="K548" s="103"/>
      <c r="L548" s="103"/>
    </row>
    <row r="549" spans="2:12">
      <c r="B549" s="102"/>
      <c r="C549" s="103"/>
      <c r="D549" s="103"/>
      <c r="E549" s="103"/>
      <c r="F549" s="103"/>
      <c r="G549" s="103"/>
      <c r="H549" s="103"/>
      <c r="I549" s="103"/>
      <c r="J549" s="103"/>
      <c r="K549" s="103"/>
      <c r="L549" s="103"/>
    </row>
    <row r="550" spans="2:12">
      <c r="B550" s="102"/>
      <c r="C550" s="103"/>
      <c r="D550" s="103"/>
      <c r="E550" s="103"/>
      <c r="F550" s="103"/>
      <c r="G550" s="103"/>
      <c r="H550" s="103"/>
      <c r="I550" s="103"/>
      <c r="J550" s="103"/>
      <c r="K550" s="103"/>
      <c r="L550" s="103"/>
    </row>
    <row r="551" spans="2:12">
      <c r="B551" s="102"/>
      <c r="C551" s="103"/>
      <c r="D551" s="103"/>
      <c r="E551" s="103"/>
      <c r="F551" s="103"/>
      <c r="G551" s="103"/>
      <c r="H551" s="103"/>
      <c r="I551" s="103"/>
      <c r="J551" s="103"/>
      <c r="K551" s="103"/>
      <c r="L551" s="103"/>
    </row>
    <row r="552" spans="2:12">
      <c r="B552" s="102"/>
      <c r="C552" s="103"/>
      <c r="D552" s="103"/>
      <c r="E552" s="103"/>
      <c r="F552" s="103"/>
      <c r="G552" s="103"/>
      <c r="H552" s="103"/>
      <c r="I552" s="103"/>
      <c r="J552" s="103"/>
      <c r="K552" s="103"/>
      <c r="L552" s="103"/>
    </row>
    <row r="553" spans="2:12">
      <c r="B553" s="102"/>
      <c r="C553" s="103"/>
      <c r="D553" s="103"/>
      <c r="E553" s="103"/>
      <c r="F553" s="103"/>
      <c r="G553" s="103"/>
      <c r="H553" s="103"/>
      <c r="I553" s="103"/>
      <c r="J553" s="103"/>
      <c r="K553" s="103"/>
      <c r="L553" s="103"/>
    </row>
    <row r="554" spans="2:12">
      <c r="B554" s="102"/>
      <c r="C554" s="103"/>
      <c r="D554" s="103"/>
      <c r="E554" s="103"/>
      <c r="F554" s="103"/>
      <c r="G554" s="103"/>
      <c r="H554" s="103"/>
      <c r="I554" s="103"/>
      <c r="J554" s="103"/>
      <c r="K554" s="103"/>
      <c r="L554" s="103"/>
    </row>
    <row r="555" spans="2:12">
      <c r="B555" s="102"/>
      <c r="C555" s="103"/>
      <c r="D555" s="103"/>
      <c r="E555" s="103"/>
      <c r="F555" s="103"/>
      <c r="G555" s="103"/>
      <c r="H555" s="103"/>
      <c r="I555" s="103"/>
      <c r="J555" s="103"/>
      <c r="K555" s="103"/>
      <c r="L555" s="103"/>
    </row>
    <row r="556" spans="2:12">
      <c r="B556" s="102"/>
      <c r="C556" s="103"/>
      <c r="D556" s="103"/>
      <c r="E556" s="103"/>
      <c r="F556" s="103"/>
      <c r="G556" s="103"/>
      <c r="H556" s="103"/>
      <c r="I556" s="103"/>
      <c r="J556" s="103"/>
      <c r="K556" s="103"/>
      <c r="L556" s="103"/>
    </row>
    <row r="557" spans="2:12">
      <c r="B557" s="102"/>
      <c r="C557" s="103"/>
      <c r="D557" s="103"/>
      <c r="E557" s="103"/>
      <c r="F557" s="103"/>
      <c r="G557" s="103"/>
      <c r="H557" s="103"/>
      <c r="I557" s="103"/>
      <c r="J557" s="103"/>
      <c r="K557" s="103"/>
      <c r="L557" s="103"/>
    </row>
    <row r="558" spans="2:12">
      <c r="B558" s="102"/>
      <c r="C558" s="103"/>
      <c r="D558" s="103"/>
      <c r="E558" s="103"/>
      <c r="F558" s="103"/>
      <c r="G558" s="103"/>
      <c r="H558" s="103"/>
      <c r="I558" s="103"/>
      <c r="J558" s="103"/>
      <c r="K558" s="103"/>
      <c r="L558" s="103"/>
    </row>
    <row r="559" spans="2:12">
      <c r="B559" s="102"/>
      <c r="C559" s="103"/>
      <c r="D559" s="103"/>
      <c r="E559" s="103"/>
      <c r="F559" s="103"/>
      <c r="G559" s="103"/>
      <c r="H559" s="103"/>
      <c r="I559" s="103"/>
      <c r="J559" s="103"/>
      <c r="K559" s="103"/>
      <c r="L559" s="103"/>
    </row>
    <row r="560" spans="2:12">
      <c r="B560" s="102"/>
      <c r="C560" s="103"/>
      <c r="D560" s="103"/>
      <c r="E560" s="103"/>
      <c r="F560" s="103"/>
      <c r="G560" s="103"/>
      <c r="H560" s="103"/>
      <c r="I560" s="103"/>
      <c r="J560" s="103"/>
      <c r="K560" s="103"/>
      <c r="L560" s="103"/>
    </row>
    <row r="561" spans="2:12">
      <c r="B561" s="102"/>
      <c r="C561" s="103"/>
      <c r="D561" s="103"/>
      <c r="E561" s="103"/>
      <c r="F561" s="103"/>
      <c r="G561" s="103"/>
      <c r="H561" s="103"/>
      <c r="I561" s="103"/>
      <c r="J561" s="103"/>
      <c r="K561" s="103"/>
      <c r="L561" s="103"/>
    </row>
    <row r="562" spans="2:12">
      <c r="B562" s="102"/>
      <c r="C562" s="103"/>
      <c r="D562" s="103"/>
      <c r="E562" s="103"/>
      <c r="F562" s="103"/>
      <c r="G562" s="103"/>
      <c r="H562" s="103"/>
      <c r="I562" s="103"/>
      <c r="J562" s="103"/>
      <c r="K562" s="103"/>
      <c r="L562" s="103"/>
    </row>
    <row r="563" spans="2:12">
      <c r="B563" s="102"/>
      <c r="C563" s="103"/>
      <c r="D563" s="103"/>
      <c r="E563" s="103"/>
      <c r="F563" s="103"/>
      <c r="G563" s="103"/>
      <c r="H563" s="103"/>
      <c r="I563" s="103"/>
      <c r="J563" s="103"/>
      <c r="K563" s="103"/>
      <c r="L563" s="103"/>
    </row>
    <row r="564" spans="2:12">
      <c r="B564" s="102"/>
      <c r="C564" s="103"/>
      <c r="D564" s="103"/>
      <c r="E564" s="103"/>
      <c r="F564" s="103"/>
      <c r="G564" s="103"/>
      <c r="H564" s="103"/>
      <c r="I564" s="103"/>
      <c r="J564" s="103"/>
      <c r="K564" s="103"/>
      <c r="L564" s="103"/>
    </row>
    <row r="565" spans="2:12">
      <c r="B565" s="102"/>
      <c r="C565" s="103"/>
      <c r="D565" s="103"/>
      <c r="E565" s="103"/>
      <c r="F565" s="103"/>
      <c r="G565" s="103"/>
      <c r="H565" s="103"/>
      <c r="I565" s="103"/>
      <c r="J565" s="103"/>
      <c r="K565" s="103"/>
      <c r="L565" s="103"/>
    </row>
    <row r="566" spans="2:12">
      <c r="B566" s="102"/>
      <c r="C566" s="103"/>
      <c r="D566" s="103"/>
      <c r="E566" s="103"/>
      <c r="F566" s="103"/>
      <c r="G566" s="103"/>
      <c r="H566" s="103"/>
      <c r="I566" s="103"/>
      <c r="J566" s="103"/>
      <c r="K566" s="103"/>
      <c r="L566" s="103"/>
    </row>
    <row r="567" spans="2:12">
      <c r="B567" s="102"/>
      <c r="C567" s="103"/>
      <c r="D567" s="103"/>
      <c r="E567" s="103"/>
      <c r="F567" s="103"/>
      <c r="G567" s="103"/>
      <c r="H567" s="103"/>
      <c r="I567" s="103"/>
      <c r="J567" s="103"/>
      <c r="K567" s="103"/>
      <c r="L567" s="103"/>
    </row>
    <row r="568" spans="2:12">
      <c r="B568" s="102"/>
      <c r="C568" s="103"/>
      <c r="D568" s="103"/>
      <c r="E568" s="103"/>
      <c r="F568" s="103"/>
      <c r="G568" s="103"/>
      <c r="H568" s="103"/>
      <c r="I568" s="103"/>
      <c r="J568" s="103"/>
      <c r="K568" s="103"/>
      <c r="L568" s="103"/>
    </row>
    <row r="569" spans="2:12">
      <c r="B569" s="102"/>
      <c r="C569" s="103"/>
      <c r="D569" s="103"/>
      <c r="E569" s="103"/>
      <c r="F569" s="103"/>
      <c r="G569" s="103"/>
      <c r="H569" s="103"/>
      <c r="I569" s="103"/>
      <c r="J569" s="103"/>
      <c r="K569" s="103"/>
      <c r="L569" s="103"/>
    </row>
    <row r="570" spans="2:12">
      <c r="B570" s="102"/>
      <c r="C570" s="103"/>
      <c r="D570" s="103"/>
      <c r="E570" s="103"/>
      <c r="F570" s="103"/>
      <c r="G570" s="103"/>
      <c r="H570" s="103"/>
      <c r="I570" s="103"/>
      <c r="J570" s="103"/>
      <c r="K570" s="103"/>
      <c r="L570" s="103"/>
    </row>
    <row r="571" spans="2:12">
      <c r="B571" s="102"/>
      <c r="C571" s="103"/>
      <c r="D571" s="103"/>
      <c r="E571" s="103"/>
      <c r="F571" s="103"/>
      <c r="G571" s="103"/>
      <c r="H571" s="103"/>
      <c r="I571" s="103"/>
      <c r="J571" s="103"/>
      <c r="K571" s="103"/>
      <c r="L571" s="103"/>
    </row>
    <row r="572" spans="2:12">
      <c r="B572" s="102"/>
      <c r="C572" s="103"/>
      <c r="D572" s="103"/>
      <c r="E572" s="103"/>
      <c r="F572" s="103"/>
      <c r="G572" s="103"/>
      <c r="H572" s="103"/>
      <c r="I572" s="103"/>
      <c r="J572" s="103"/>
      <c r="K572" s="103"/>
      <c r="L572" s="103"/>
    </row>
    <row r="573" spans="2:12">
      <c r="B573" s="102"/>
      <c r="C573" s="103"/>
      <c r="D573" s="103"/>
      <c r="E573" s="103"/>
      <c r="F573" s="103"/>
      <c r="G573" s="103"/>
      <c r="H573" s="103"/>
      <c r="I573" s="103"/>
      <c r="J573" s="103"/>
      <c r="K573" s="103"/>
      <c r="L573" s="103"/>
    </row>
    <row r="574" spans="2:12">
      <c r="B574" s="102"/>
      <c r="C574" s="103"/>
      <c r="D574" s="103"/>
      <c r="E574" s="103"/>
      <c r="F574" s="103"/>
      <c r="G574" s="103"/>
      <c r="H574" s="103"/>
      <c r="I574" s="103"/>
      <c r="J574" s="103"/>
      <c r="K574" s="103"/>
      <c r="L574" s="103"/>
    </row>
    <row r="575" spans="2:12">
      <c r="B575" s="102"/>
      <c r="C575" s="103"/>
      <c r="D575" s="103"/>
      <c r="E575" s="103"/>
      <c r="F575" s="103"/>
      <c r="G575" s="103"/>
      <c r="H575" s="103"/>
      <c r="I575" s="103"/>
      <c r="J575" s="103"/>
      <c r="K575" s="103"/>
      <c r="L575" s="103"/>
    </row>
    <row r="576" spans="2:12">
      <c r="B576" s="102"/>
      <c r="C576" s="103"/>
      <c r="D576" s="103"/>
      <c r="E576" s="103"/>
      <c r="F576" s="103"/>
      <c r="G576" s="103"/>
      <c r="H576" s="103"/>
      <c r="I576" s="103"/>
      <c r="J576" s="103"/>
      <c r="K576" s="103"/>
      <c r="L576" s="103"/>
    </row>
    <row r="577" spans="2:12">
      <c r="B577" s="102"/>
      <c r="C577" s="103"/>
      <c r="D577" s="103"/>
      <c r="E577" s="103"/>
      <c r="F577" s="103"/>
      <c r="G577" s="103"/>
      <c r="H577" s="103"/>
      <c r="I577" s="103"/>
      <c r="J577" s="103"/>
      <c r="K577" s="103"/>
      <c r="L577" s="103"/>
    </row>
    <row r="578" spans="2:12">
      <c r="B578" s="102"/>
      <c r="C578" s="103"/>
      <c r="D578" s="103"/>
      <c r="E578" s="103"/>
      <c r="F578" s="103"/>
      <c r="G578" s="103"/>
      <c r="H578" s="103"/>
      <c r="I578" s="103"/>
      <c r="J578" s="103"/>
      <c r="K578" s="103"/>
      <c r="L578" s="103"/>
    </row>
    <row r="579" spans="2:12">
      <c r="B579" s="102"/>
      <c r="C579" s="103"/>
      <c r="D579" s="103"/>
      <c r="E579" s="103"/>
      <c r="F579" s="103"/>
      <c r="G579" s="103"/>
      <c r="H579" s="103"/>
      <c r="I579" s="103"/>
      <c r="J579" s="103"/>
      <c r="K579" s="103"/>
      <c r="L579" s="103"/>
    </row>
    <row r="580" spans="2:12">
      <c r="B580" s="102"/>
      <c r="C580" s="103"/>
      <c r="D580" s="103"/>
      <c r="E580" s="103"/>
      <c r="F580" s="103"/>
      <c r="G580" s="103"/>
      <c r="H580" s="103"/>
      <c r="I580" s="103"/>
      <c r="J580" s="103"/>
      <c r="K580" s="103"/>
      <c r="L580" s="103"/>
    </row>
    <row r="581" spans="2:12">
      <c r="B581" s="102"/>
      <c r="C581" s="103"/>
      <c r="D581" s="103"/>
      <c r="E581" s="103"/>
      <c r="F581" s="103"/>
      <c r="G581" s="103"/>
      <c r="H581" s="103"/>
      <c r="I581" s="103"/>
      <c r="J581" s="103"/>
      <c r="K581" s="103"/>
      <c r="L581" s="103"/>
    </row>
    <row r="582" spans="2:12">
      <c r="B582" s="102"/>
      <c r="C582" s="103"/>
      <c r="D582" s="103"/>
      <c r="E582" s="103"/>
      <c r="F582" s="103"/>
      <c r="G582" s="103"/>
      <c r="H582" s="103"/>
      <c r="I582" s="103"/>
      <c r="J582" s="103"/>
      <c r="K582" s="103"/>
      <c r="L582" s="103"/>
    </row>
    <row r="583" spans="2:12">
      <c r="B583" s="102"/>
      <c r="C583" s="103"/>
      <c r="D583" s="103"/>
      <c r="E583" s="103"/>
      <c r="F583" s="103"/>
      <c r="G583" s="103"/>
      <c r="H583" s="103"/>
      <c r="I583" s="103"/>
      <c r="J583" s="103"/>
      <c r="K583" s="103"/>
      <c r="L583" s="103"/>
    </row>
    <row r="584" spans="2:12">
      <c r="B584" s="102"/>
      <c r="C584" s="103"/>
      <c r="D584" s="103"/>
      <c r="E584" s="103"/>
      <c r="F584" s="103"/>
      <c r="G584" s="103"/>
      <c r="H584" s="103"/>
      <c r="I584" s="103"/>
      <c r="J584" s="103"/>
      <c r="K584" s="103"/>
      <c r="L584" s="103"/>
    </row>
    <row r="585" spans="2:12">
      <c r="B585" s="102"/>
      <c r="C585" s="103"/>
      <c r="D585" s="103"/>
      <c r="E585" s="103"/>
      <c r="F585" s="103"/>
      <c r="G585" s="103"/>
      <c r="H585" s="103"/>
      <c r="I585" s="103"/>
      <c r="J585" s="103"/>
      <c r="K585" s="103"/>
      <c r="L585" s="103"/>
    </row>
    <row r="586" spans="2:12">
      <c r="B586" s="102"/>
      <c r="C586" s="103"/>
      <c r="D586" s="103"/>
      <c r="E586" s="103"/>
      <c r="F586" s="103"/>
      <c r="G586" s="103"/>
      <c r="H586" s="103"/>
      <c r="I586" s="103"/>
      <c r="J586" s="103"/>
      <c r="K586" s="103"/>
      <c r="L586" s="103"/>
    </row>
    <row r="587" spans="2:12">
      <c r="C587" s="1"/>
      <c r="D587" s="1"/>
      <c r="E587" s="1"/>
    </row>
    <row r="588" spans="2:12">
      <c r="C588" s="1"/>
      <c r="D588" s="1"/>
      <c r="E588" s="1"/>
    </row>
    <row r="589" spans="2:12">
      <c r="C589" s="1"/>
      <c r="D589" s="1"/>
      <c r="E589" s="1"/>
    </row>
    <row r="590" spans="2:12">
      <c r="C590" s="1"/>
      <c r="D590" s="1"/>
      <c r="E590" s="1"/>
    </row>
  </sheetData>
  <sheetProtection sheet="1" objects="1" scenarios="1"/>
  <mergeCells count="2">
    <mergeCell ref="B6:L6"/>
    <mergeCell ref="B7:L7"/>
  </mergeCells>
  <phoneticPr fontId="3" type="noConversion"/>
  <dataValidations count="1">
    <dataValidation allowBlank="1" showInputMessage="1" showErrorMessage="1" sqref="C5:C1048576 A1:B1048576 D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>
    <tabColor indexed="44"/>
    <pageSetUpPr fitToPage="1"/>
  </sheetPr>
  <dimension ref="A1:K580"/>
  <sheetViews>
    <sheetView rightToLeft="1" workbookViewId="0"/>
  </sheetViews>
  <sheetFormatPr defaultColWidth="9.140625" defaultRowHeight="18"/>
  <cols>
    <col min="1" max="1" width="6.28515625" style="2" customWidth="1"/>
    <col min="2" max="2" width="30.7109375" style="2" bestFit="1" customWidth="1"/>
    <col min="3" max="3" width="63.140625" style="2" bestFit="1" customWidth="1"/>
    <col min="4" max="4" width="5.42578125" style="2" bestFit="1" customWidth="1"/>
    <col min="5" max="5" width="5.28515625" style="2" bestFit="1" customWidth="1"/>
    <col min="6" max="6" width="12" style="1" bestFit="1" customWidth="1"/>
    <col min="7" max="7" width="7" style="1" bestFit="1" customWidth="1"/>
    <col min="8" max="8" width="11.85546875" style="1" bestFit="1" customWidth="1"/>
    <col min="9" max="9" width="8" style="1" customWidth="1"/>
    <col min="10" max="10" width="9.140625" style="1" bestFit="1" customWidth="1"/>
    <col min="11" max="11" width="9" style="3" bestFit="1" customWidth="1"/>
    <col min="12" max="16384" width="9.140625" style="1"/>
  </cols>
  <sheetData>
    <row r="1" spans="1:11">
      <c r="B1" s="46" t="s">
        <v>124</v>
      </c>
      <c r="C1" s="67" t="s" vm="1">
        <v>201</v>
      </c>
    </row>
    <row r="2" spans="1:11">
      <c r="B2" s="46" t="s">
        <v>123</v>
      </c>
      <c r="C2" s="67" t="s">
        <v>202</v>
      </c>
    </row>
    <row r="3" spans="1:11">
      <c r="B3" s="46" t="s">
        <v>125</v>
      </c>
      <c r="C3" s="67" t="s">
        <v>203</v>
      </c>
    </row>
    <row r="4" spans="1:11">
      <c r="B4" s="46" t="s">
        <v>126</v>
      </c>
      <c r="C4" s="67">
        <v>12147</v>
      </c>
    </row>
    <row r="6" spans="1:11" ht="26.25" customHeight="1">
      <c r="B6" s="129" t="s">
        <v>151</v>
      </c>
      <c r="C6" s="130"/>
      <c r="D6" s="130"/>
      <c r="E6" s="130"/>
      <c r="F6" s="130"/>
      <c r="G6" s="130"/>
      <c r="H6" s="130"/>
      <c r="I6" s="130"/>
      <c r="J6" s="130"/>
      <c r="K6" s="131"/>
    </row>
    <row r="7" spans="1:11" ht="26.25" customHeight="1">
      <c r="B7" s="129" t="s">
        <v>75</v>
      </c>
      <c r="C7" s="130"/>
      <c r="D7" s="130"/>
      <c r="E7" s="130"/>
      <c r="F7" s="130"/>
      <c r="G7" s="130"/>
      <c r="H7" s="130"/>
      <c r="I7" s="130"/>
      <c r="J7" s="130"/>
      <c r="K7" s="131"/>
    </row>
    <row r="8" spans="1:11" s="3" customFormat="1" ht="78.75">
      <c r="A8" s="2"/>
      <c r="B8" s="21" t="s">
        <v>95</v>
      </c>
      <c r="C8" s="29" t="s">
        <v>34</v>
      </c>
      <c r="D8" s="29" t="s">
        <v>98</v>
      </c>
      <c r="E8" s="29" t="s">
        <v>48</v>
      </c>
      <c r="F8" s="29" t="s">
        <v>82</v>
      </c>
      <c r="G8" s="29" t="s">
        <v>179</v>
      </c>
      <c r="H8" s="29" t="s">
        <v>178</v>
      </c>
      <c r="I8" s="29" t="s">
        <v>45</v>
      </c>
      <c r="J8" s="29" t="s">
        <v>127</v>
      </c>
      <c r="K8" s="30" t="s">
        <v>129</v>
      </c>
    </row>
    <row r="9" spans="1:11" s="3" customFormat="1" ht="18.75" customHeight="1">
      <c r="A9" s="2"/>
      <c r="B9" s="14"/>
      <c r="C9" s="15"/>
      <c r="D9" s="15"/>
      <c r="E9" s="15"/>
      <c r="F9" s="15"/>
      <c r="G9" s="15" t="s">
        <v>186</v>
      </c>
      <c r="H9" s="15"/>
      <c r="I9" s="15" t="s">
        <v>182</v>
      </c>
      <c r="J9" s="31" t="s">
        <v>19</v>
      </c>
      <c r="K9" s="32" t="s">
        <v>19</v>
      </c>
    </row>
    <row r="10" spans="1:11" s="4" customFormat="1" ht="18" customHeight="1">
      <c r="A10" s="2"/>
      <c r="B10" s="17"/>
      <c r="C10" s="18" t="s">
        <v>0</v>
      </c>
      <c r="D10" s="18" t="s">
        <v>1</v>
      </c>
      <c r="E10" s="18" t="s">
        <v>2</v>
      </c>
      <c r="F10" s="18" t="s">
        <v>2</v>
      </c>
      <c r="G10" s="18" t="s">
        <v>3</v>
      </c>
      <c r="H10" s="18" t="s">
        <v>4</v>
      </c>
      <c r="I10" s="18" t="s">
        <v>5</v>
      </c>
      <c r="J10" s="18" t="s">
        <v>6</v>
      </c>
      <c r="K10" s="19" t="s">
        <v>7</v>
      </c>
    </row>
    <row r="11" spans="1:11" s="4" customFormat="1" ht="18" customHeight="1">
      <c r="A11" s="2"/>
      <c r="B11" s="68" t="s">
        <v>36</v>
      </c>
      <c r="C11" s="82"/>
      <c r="D11" s="82"/>
      <c r="E11" s="82"/>
      <c r="F11" s="82"/>
      <c r="G11" s="84"/>
      <c r="H11" s="85"/>
      <c r="I11" s="84">
        <v>-160.723457354</v>
      </c>
      <c r="J11" s="86">
        <f>IFERROR(I11/$I$11,0)</f>
        <v>1</v>
      </c>
      <c r="K11" s="86">
        <f>I11/'סכום נכסי הקרן'!$C$42</f>
        <v>-3.5798808575004345E-3</v>
      </c>
    </row>
    <row r="12" spans="1:11">
      <c r="B12" s="87" t="s">
        <v>174</v>
      </c>
      <c r="C12" s="82"/>
      <c r="D12" s="82"/>
      <c r="E12" s="82"/>
      <c r="F12" s="82"/>
      <c r="G12" s="84"/>
      <c r="H12" s="85"/>
      <c r="I12" s="84">
        <v>-160.723457354</v>
      </c>
      <c r="J12" s="86">
        <f t="shared" ref="J12:J16" si="0">IFERROR(I12/$I$11,0)</f>
        <v>1</v>
      </c>
      <c r="K12" s="86">
        <f>I12/'סכום נכסי הקרן'!$C$42</f>
        <v>-3.5798808575004345E-3</v>
      </c>
    </row>
    <row r="13" spans="1:11">
      <c r="B13" s="73" t="s">
        <v>1072</v>
      </c>
      <c r="C13" s="82" t="s">
        <v>1073</v>
      </c>
      <c r="D13" s="83" t="s">
        <v>24</v>
      </c>
      <c r="E13" s="83" t="s">
        <v>658</v>
      </c>
      <c r="F13" s="83" t="s">
        <v>110</v>
      </c>
      <c r="G13" s="84">
        <v>0.90530700000000008</v>
      </c>
      <c r="H13" s="85">
        <v>95550.01</v>
      </c>
      <c r="I13" s="84">
        <v>-5.7522018639999999</v>
      </c>
      <c r="J13" s="86">
        <f t="shared" si="0"/>
        <v>3.578943583406459E-2</v>
      </c>
      <c r="K13" s="86">
        <f>I13/'סכום נכסי הקרן'!$C$42</f>
        <v>-1.2812191624310792E-4</v>
      </c>
    </row>
    <row r="14" spans="1:11">
      <c r="B14" s="73" t="s">
        <v>1074</v>
      </c>
      <c r="C14" s="82" t="s">
        <v>1075</v>
      </c>
      <c r="D14" s="83" t="s">
        <v>24</v>
      </c>
      <c r="E14" s="83" t="s">
        <v>658</v>
      </c>
      <c r="F14" s="83" t="s">
        <v>110</v>
      </c>
      <c r="G14" s="84">
        <v>0.21642500000000006</v>
      </c>
      <c r="H14" s="85">
        <v>1486650</v>
      </c>
      <c r="I14" s="84">
        <v>-10.448696245000001</v>
      </c>
      <c r="J14" s="86">
        <f t="shared" si="0"/>
        <v>6.5010399956655474E-2</v>
      </c>
      <c r="K14" s="86">
        <f>I14/'סכום נכסי הקרן'!$C$42</f>
        <v>-2.3272948634327803E-4</v>
      </c>
    </row>
    <row r="15" spans="1:11">
      <c r="B15" s="73" t="s">
        <v>1076</v>
      </c>
      <c r="C15" s="82" t="s">
        <v>1077</v>
      </c>
      <c r="D15" s="83" t="s">
        <v>24</v>
      </c>
      <c r="E15" s="83" t="s">
        <v>658</v>
      </c>
      <c r="F15" s="83" t="s">
        <v>110</v>
      </c>
      <c r="G15" s="84">
        <v>4.2018950000000013</v>
      </c>
      <c r="H15" s="85">
        <v>432550</v>
      </c>
      <c r="I15" s="84">
        <v>-143.48993737200001</v>
      </c>
      <c r="J15" s="86">
        <f t="shared" si="0"/>
        <v>0.89277532809636828</v>
      </c>
      <c r="K15" s="86">
        <f>I15/'סכום נכסי הקרן'!$C$42</f>
        <v>-3.1960293071008586E-3</v>
      </c>
    </row>
    <row r="16" spans="1:11">
      <c r="B16" s="73" t="s">
        <v>1078</v>
      </c>
      <c r="C16" s="82" t="s">
        <v>1079</v>
      </c>
      <c r="D16" s="83" t="s">
        <v>24</v>
      </c>
      <c r="E16" s="83" t="s">
        <v>658</v>
      </c>
      <c r="F16" s="83" t="s">
        <v>119</v>
      </c>
      <c r="G16" s="84">
        <v>0.16207000000000002</v>
      </c>
      <c r="H16" s="85">
        <v>232350</v>
      </c>
      <c r="I16" s="84">
        <v>-1.0326218730000003</v>
      </c>
      <c r="J16" s="86">
        <f t="shared" si="0"/>
        <v>6.424836112911685E-3</v>
      </c>
      <c r="K16" s="86">
        <f>I16/'סכום נכסי הקרן'!$C$42</f>
        <v>-2.3000147813190039E-5</v>
      </c>
    </row>
    <row r="17" spans="2:11">
      <c r="B17" s="87"/>
      <c r="C17" s="82"/>
      <c r="D17" s="82"/>
      <c r="E17" s="82"/>
      <c r="F17" s="82"/>
      <c r="G17" s="84"/>
      <c r="H17" s="85"/>
      <c r="I17" s="82"/>
      <c r="J17" s="86"/>
      <c r="K17" s="82"/>
    </row>
    <row r="18" spans="2:11">
      <c r="B18" s="68"/>
      <c r="C18" s="68"/>
      <c r="D18" s="68"/>
      <c r="E18" s="68"/>
      <c r="F18" s="68"/>
      <c r="G18" s="68"/>
      <c r="H18" s="68"/>
      <c r="I18" s="68"/>
      <c r="J18" s="68"/>
      <c r="K18" s="68"/>
    </row>
    <row r="19" spans="2:11">
      <c r="B19" s="68"/>
      <c r="C19" s="68"/>
      <c r="D19" s="68"/>
      <c r="E19" s="68"/>
      <c r="F19" s="68"/>
      <c r="G19" s="68"/>
      <c r="H19" s="68"/>
      <c r="I19" s="68"/>
      <c r="J19" s="68"/>
      <c r="K19" s="68"/>
    </row>
    <row r="20" spans="2:11">
      <c r="B20" s="110" t="s">
        <v>194</v>
      </c>
      <c r="C20" s="68"/>
      <c r="D20" s="68"/>
      <c r="E20" s="68"/>
      <c r="F20" s="68"/>
      <c r="G20" s="68"/>
      <c r="H20" s="68"/>
      <c r="I20" s="68"/>
      <c r="J20" s="68"/>
      <c r="K20" s="68"/>
    </row>
    <row r="21" spans="2:11">
      <c r="B21" s="110" t="s">
        <v>91</v>
      </c>
      <c r="C21" s="68"/>
      <c r="D21" s="68"/>
      <c r="E21" s="68"/>
      <c r="F21" s="68"/>
      <c r="G21" s="68"/>
      <c r="H21" s="68"/>
      <c r="I21" s="68"/>
      <c r="J21" s="68"/>
      <c r="K21" s="68"/>
    </row>
    <row r="22" spans="2:11">
      <c r="B22" s="110" t="s">
        <v>177</v>
      </c>
      <c r="C22" s="68"/>
      <c r="D22" s="68"/>
      <c r="E22" s="68"/>
      <c r="F22" s="68"/>
      <c r="G22" s="68"/>
      <c r="H22" s="68"/>
      <c r="I22" s="68"/>
      <c r="J22" s="68"/>
      <c r="K22" s="68"/>
    </row>
    <row r="23" spans="2:11">
      <c r="B23" s="110" t="s">
        <v>185</v>
      </c>
      <c r="C23" s="68"/>
      <c r="D23" s="68"/>
      <c r="E23" s="68"/>
      <c r="F23" s="68"/>
      <c r="G23" s="68"/>
      <c r="H23" s="68"/>
      <c r="I23" s="68"/>
      <c r="J23" s="68"/>
      <c r="K23" s="68"/>
    </row>
    <row r="24" spans="2:11">
      <c r="B24" s="68"/>
      <c r="C24" s="68"/>
      <c r="D24" s="68"/>
      <c r="E24" s="68"/>
      <c r="F24" s="68"/>
      <c r="G24" s="68"/>
      <c r="H24" s="68"/>
      <c r="I24" s="68"/>
      <c r="J24" s="68"/>
      <c r="K24" s="68"/>
    </row>
    <row r="25" spans="2:11">
      <c r="B25" s="68"/>
      <c r="C25" s="68"/>
      <c r="D25" s="68"/>
      <c r="E25" s="68"/>
      <c r="F25" s="68"/>
      <c r="G25" s="68"/>
      <c r="H25" s="68"/>
      <c r="I25" s="68"/>
      <c r="J25" s="68"/>
      <c r="K25" s="68"/>
    </row>
    <row r="26" spans="2:11">
      <c r="B26" s="68"/>
      <c r="C26" s="68"/>
      <c r="D26" s="68"/>
      <c r="E26" s="68"/>
      <c r="F26" s="68"/>
      <c r="G26" s="68"/>
      <c r="H26" s="68"/>
      <c r="I26" s="68"/>
      <c r="J26" s="68"/>
      <c r="K26" s="68"/>
    </row>
    <row r="27" spans="2:11">
      <c r="B27" s="68"/>
      <c r="C27" s="68"/>
      <c r="D27" s="68"/>
      <c r="E27" s="68"/>
      <c r="F27" s="68"/>
      <c r="G27" s="68"/>
      <c r="H27" s="68"/>
      <c r="I27" s="68"/>
      <c r="J27" s="68"/>
      <c r="K27" s="68"/>
    </row>
    <row r="28" spans="2:11">
      <c r="B28" s="68"/>
      <c r="C28" s="68"/>
      <c r="D28" s="68"/>
      <c r="E28" s="68"/>
      <c r="F28" s="68"/>
      <c r="G28" s="68"/>
      <c r="H28" s="68"/>
      <c r="I28" s="68"/>
      <c r="J28" s="68"/>
      <c r="K28" s="68"/>
    </row>
    <row r="29" spans="2:11">
      <c r="B29" s="68"/>
      <c r="C29" s="68"/>
      <c r="D29" s="68"/>
      <c r="E29" s="68"/>
      <c r="F29" s="68"/>
      <c r="G29" s="68"/>
      <c r="H29" s="68"/>
      <c r="I29" s="68"/>
      <c r="J29" s="68"/>
      <c r="K29" s="68"/>
    </row>
    <row r="30" spans="2:11">
      <c r="B30" s="68"/>
      <c r="C30" s="68"/>
      <c r="D30" s="68"/>
      <c r="E30" s="68"/>
      <c r="F30" s="68"/>
      <c r="G30" s="68"/>
      <c r="H30" s="68"/>
      <c r="I30" s="68"/>
      <c r="J30" s="68"/>
      <c r="K30" s="68"/>
    </row>
    <row r="31" spans="2:11">
      <c r="B31" s="68"/>
      <c r="C31" s="68"/>
      <c r="D31" s="68"/>
      <c r="E31" s="68"/>
      <c r="F31" s="68"/>
      <c r="G31" s="68"/>
      <c r="H31" s="68"/>
      <c r="I31" s="68"/>
      <c r="J31" s="68"/>
      <c r="K31" s="68"/>
    </row>
    <row r="32" spans="2:11">
      <c r="B32" s="68"/>
      <c r="C32" s="68"/>
      <c r="D32" s="68"/>
      <c r="E32" s="68"/>
      <c r="F32" s="68"/>
      <c r="G32" s="68"/>
      <c r="H32" s="68"/>
      <c r="I32" s="68"/>
      <c r="J32" s="68"/>
      <c r="K32" s="68"/>
    </row>
    <row r="33" spans="2:11">
      <c r="B33" s="68"/>
      <c r="C33" s="68"/>
      <c r="D33" s="68"/>
      <c r="E33" s="68"/>
      <c r="F33" s="68"/>
      <c r="G33" s="68"/>
      <c r="H33" s="68"/>
      <c r="I33" s="68"/>
      <c r="J33" s="68"/>
      <c r="K33" s="68"/>
    </row>
    <row r="34" spans="2:11">
      <c r="B34" s="68"/>
      <c r="C34" s="68"/>
      <c r="D34" s="68"/>
      <c r="E34" s="68"/>
      <c r="F34" s="68"/>
      <c r="G34" s="68"/>
      <c r="H34" s="68"/>
      <c r="I34" s="68"/>
      <c r="J34" s="68"/>
      <c r="K34" s="68"/>
    </row>
    <row r="35" spans="2:11">
      <c r="B35" s="68"/>
      <c r="C35" s="68"/>
      <c r="D35" s="68"/>
      <c r="E35" s="68"/>
      <c r="F35" s="68"/>
      <c r="G35" s="68"/>
      <c r="H35" s="68"/>
      <c r="I35" s="68"/>
      <c r="J35" s="68"/>
      <c r="K35" s="68"/>
    </row>
    <row r="36" spans="2:11">
      <c r="B36" s="68"/>
      <c r="C36" s="68"/>
      <c r="D36" s="68"/>
      <c r="E36" s="68"/>
      <c r="F36" s="68"/>
      <c r="G36" s="68"/>
      <c r="H36" s="68"/>
      <c r="I36" s="68"/>
      <c r="J36" s="68"/>
      <c r="K36" s="68"/>
    </row>
    <row r="37" spans="2:11">
      <c r="B37" s="68"/>
      <c r="C37" s="68"/>
      <c r="D37" s="68"/>
      <c r="E37" s="68"/>
      <c r="F37" s="68"/>
      <c r="G37" s="68"/>
      <c r="H37" s="68"/>
      <c r="I37" s="68"/>
      <c r="J37" s="68"/>
      <c r="K37" s="68"/>
    </row>
    <row r="38" spans="2:11">
      <c r="B38" s="68"/>
      <c r="C38" s="68"/>
      <c r="D38" s="68"/>
      <c r="E38" s="68"/>
      <c r="F38" s="68"/>
      <c r="G38" s="68"/>
      <c r="H38" s="68"/>
      <c r="I38" s="68"/>
      <c r="J38" s="68"/>
      <c r="K38" s="68"/>
    </row>
    <row r="39" spans="2:11">
      <c r="B39" s="68"/>
      <c r="C39" s="68"/>
      <c r="D39" s="68"/>
      <c r="E39" s="68"/>
      <c r="F39" s="68"/>
      <c r="G39" s="68"/>
      <c r="H39" s="68"/>
      <c r="I39" s="68"/>
      <c r="J39" s="68"/>
      <c r="K39" s="68"/>
    </row>
    <row r="40" spans="2:11">
      <c r="B40" s="68"/>
      <c r="C40" s="68"/>
      <c r="D40" s="68"/>
      <c r="E40" s="68"/>
      <c r="F40" s="68"/>
      <c r="G40" s="68"/>
      <c r="H40" s="68"/>
      <c r="I40" s="68"/>
      <c r="J40" s="68"/>
      <c r="K40" s="68"/>
    </row>
    <row r="41" spans="2:11">
      <c r="B41" s="68"/>
      <c r="C41" s="68"/>
      <c r="D41" s="68"/>
      <c r="E41" s="68"/>
      <c r="F41" s="68"/>
      <c r="G41" s="68"/>
      <c r="H41" s="68"/>
      <c r="I41" s="68"/>
      <c r="J41" s="68"/>
      <c r="K41" s="68"/>
    </row>
    <row r="42" spans="2:11">
      <c r="B42" s="68"/>
      <c r="C42" s="68"/>
      <c r="D42" s="68"/>
      <c r="E42" s="68"/>
      <c r="F42" s="68"/>
      <c r="G42" s="68"/>
      <c r="H42" s="68"/>
      <c r="I42" s="68"/>
      <c r="J42" s="68"/>
      <c r="K42" s="68"/>
    </row>
    <row r="43" spans="2:11">
      <c r="B43" s="68"/>
      <c r="C43" s="68"/>
      <c r="D43" s="68"/>
      <c r="E43" s="68"/>
      <c r="F43" s="68"/>
      <c r="G43" s="68"/>
      <c r="H43" s="68"/>
      <c r="I43" s="68"/>
      <c r="J43" s="68"/>
      <c r="K43" s="68"/>
    </row>
    <row r="44" spans="2:11">
      <c r="B44" s="68"/>
      <c r="C44" s="68"/>
      <c r="D44" s="68"/>
      <c r="E44" s="68"/>
      <c r="F44" s="68"/>
      <c r="G44" s="68"/>
      <c r="H44" s="68"/>
      <c r="I44" s="68"/>
      <c r="J44" s="68"/>
      <c r="K44" s="68"/>
    </row>
    <row r="45" spans="2:11">
      <c r="B45" s="68"/>
      <c r="C45" s="68"/>
      <c r="D45" s="68"/>
      <c r="E45" s="68"/>
      <c r="F45" s="68"/>
      <c r="G45" s="68"/>
      <c r="H45" s="68"/>
      <c r="I45" s="68"/>
      <c r="J45" s="68"/>
      <c r="K45" s="68"/>
    </row>
    <row r="46" spans="2:11">
      <c r="B46" s="68"/>
      <c r="C46" s="68"/>
      <c r="D46" s="68"/>
      <c r="E46" s="68"/>
      <c r="F46" s="68"/>
      <c r="G46" s="68"/>
      <c r="H46" s="68"/>
      <c r="I46" s="68"/>
      <c r="J46" s="68"/>
      <c r="K46" s="68"/>
    </row>
    <row r="47" spans="2:11">
      <c r="B47" s="68"/>
      <c r="C47" s="68"/>
      <c r="D47" s="68"/>
      <c r="E47" s="68"/>
      <c r="F47" s="68"/>
      <c r="G47" s="68"/>
      <c r="H47" s="68"/>
      <c r="I47" s="68"/>
      <c r="J47" s="68"/>
      <c r="K47" s="68"/>
    </row>
    <row r="48" spans="2:11">
      <c r="B48" s="68"/>
      <c r="C48" s="68"/>
      <c r="D48" s="68"/>
      <c r="E48" s="68"/>
      <c r="F48" s="68"/>
      <c r="G48" s="68"/>
      <c r="H48" s="68"/>
      <c r="I48" s="68"/>
      <c r="J48" s="68"/>
      <c r="K48" s="68"/>
    </row>
    <row r="49" spans="2:11">
      <c r="B49" s="68"/>
      <c r="C49" s="68"/>
      <c r="D49" s="68"/>
      <c r="E49" s="68"/>
      <c r="F49" s="68"/>
      <c r="G49" s="68"/>
      <c r="H49" s="68"/>
      <c r="I49" s="68"/>
      <c r="J49" s="68"/>
      <c r="K49" s="68"/>
    </row>
    <row r="50" spans="2:11">
      <c r="B50" s="68"/>
      <c r="C50" s="68"/>
      <c r="D50" s="68"/>
      <c r="E50" s="68"/>
      <c r="F50" s="68"/>
      <c r="G50" s="68"/>
      <c r="H50" s="68"/>
      <c r="I50" s="68"/>
      <c r="J50" s="68"/>
      <c r="K50" s="68"/>
    </row>
    <row r="51" spans="2:11">
      <c r="B51" s="68"/>
      <c r="C51" s="68"/>
      <c r="D51" s="68"/>
      <c r="E51" s="68"/>
      <c r="F51" s="68"/>
      <c r="G51" s="68"/>
      <c r="H51" s="68"/>
      <c r="I51" s="68"/>
      <c r="J51" s="68"/>
      <c r="K51" s="68"/>
    </row>
    <row r="52" spans="2:11">
      <c r="B52" s="68"/>
      <c r="C52" s="68"/>
      <c r="D52" s="68"/>
      <c r="E52" s="68"/>
      <c r="F52" s="68"/>
      <c r="G52" s="68"/>
      <c r="H52" s="68"/>
      <c r="I52" s="68"/>
      <c r="J52" s="68"/>
      <c r="K52" s="68"/>
    </row>
    <row r="53" spans="2:11">
      <c r="B53" s="68"/>
      <c r="C53" s="68"/>
      <c r="D53" s="68"/>
      <c r="E53" s="68"/>
      <c r="F53" s="68"/>
      <c r="G53" s="68"/>
      <c r="H53" s="68"/>
      <c r="I53" s="68"/>
      <c r="J53" s="68"/>
      <c r="K53" s="68"/>
    </row>
    <row r="54" spans="2:11">
      <c r="B54" s="68"/>
      <c r="C54" s="68"/>
      <c r="D54" s="68"/>
      <c r="E54" s="68"/>
      <c r="F54" s="68"/>
      <c r="G54" s="68"/>
      <c r="H54" s="68"/>
      <c r="I54" s="68"/>
      <c r="J54" s="68"/>
      <c r="K54" s="68"/>
    </row>
    <row r="55" spans="2:11">
      <c r="B55" s="68"/>
      <c r="C55" s="68"/>
      <c r="D55" s="68"/>
      <c r="E55" s="68"/>
      <c r="F55" s="68"/>
      <c r="G55" s="68"/>
      <c r="H55" s="68"/>
      <c r="I55" s="68"/>
      <c r="J55" s="68"/>
      <c r="K55" s="68"/>
    </row>
    <row r="56" spans="2:11">
      <c r="B56" s="68"/>
      <c r="C56" s="68"/>
      <c r="D56" s="68"/>
      <c r="E56" s="68"/>
      <c r="F56" s="68"/>
      <c r="G56" s="68"/>
      <c r="H56" s="68"/>
      <c r="I56" s="68"/>
      <c r="J56" s="68"/>
      <c r="K56" s="68"/>
    </row>
    <row r="57" spans="2:11">
      <c r="B57" s="68"/>
      <c r="C57" s="68"/>
      <c r="D57" s="68"/>
      <c r="E57" s="68"/>
      <c r="F57" s="68"/>
      <c r="G57" s="68"/>
      <c r="H57" s="68"/>
      <c r="I57" s="68"/>
      <c r="J57" s="68"/>
      <c r="K57" s="68"/>
    </row>
    <row r="58" spans="2:11">
      <c r="B58" s="68"/>
      <c r="C58" s="68"/>
      <c r="D58" s="68"/>
      <c r="E58" s="68"/>
      <c r="F58" s="68"/>
      <c r="G58" s="68"/>
      <c r="H58" s="68"/>
      <c r="I58" s="68"/>
      <c r="J58" s="68"/>
      <c r="K58" s="68"/>
    </row>
    <row r="59" spans="2:11">
      <c r="B59" s="68"/>
      <c r="C59" s="68"/>
      <c r="D59" s="68"/>
      <c r="E59" s="68"/>
      <c r="F59" s="68"/>
      <c r="G59" s="68"/>
      <c r="H59" s="68"/>
      <c r="I59" s="68"/>
      <c r="J59" s="68"/>
      <c r="K59" s="68"/>
    </row>
    <row r="60" spans="2:11">
      <c r="B60" s="68"/>
      <c r="C60" s="68"/>
      <c r="D60" s="68"/>
      <c r="E60" s="68"/>
      <c r="F60" s="68"/>
      <c r="G60" s="68"/>
      <c r="H60" s="68"/>
      <c r="I60" s="68"/>
      <c r="J60" s="68"/>
      <c r="K60" s="68"/>
    </row>
    <row r="61" spans="2:11">
      <c r="B61" s="68"/>
      <c r="C61" s="68"/>
      <c r="D61" s="68"/>
      <c r="E61" s="68"/>
      <c r="F61" s="68"/>
      <c r="G61" s="68"/>
      <c r="H61" s="68"/>
      <c r="I61" s="68"/>
      <c r="J61" s="68"/>
      <c r="K61" s="68"/>
    </row>
    <row r="62" spans="2:11">
      <c r="B62" s="68"/>
      <c r="C62" s="68"/>
      <c r="D62" s="68"/>
      <c r="E62" s="68"/>
      <c r="F62" s="68"/>
      <c r="G62" s="68"/>
      <c r="H62" s="68"/>
      <c r="I62" s="68"/>
      <c r="J62" s="68"/>
      <c r="K62" s="68"/>
    </row>
    <row r="63" spans="2:11">
      <c r="B63" s="68"/>
      <c r="C63" s="68"/>
      <c r="D63" s="68"/>
      <c r="E63" s="68"/>
      <c r="F63" s="68"/>
      <c r="G63" s="68"/>
      <c r="H63" s="68"/>
      <c r="I63" s="68"/>
      <c r="J63" s="68"/>
      <c r="K63" s="68"/>
    </row>
    <row r="64" spans="2:11">
      <c r="B64" s="68"/>
      <c r="C64" s="68"/>
      <c r="D64" s="68"/>
      <c r="E64" s="68"/>
      <c r="F64" s="68"/>
      <c r="G64" s="68"/>
      <c r="H64" s="68"/>
      <c r="I64" s="68"/>
      <c r="J64" s="68"/>
      <c r="K64" s="68"/>
    </row>
    <row r="65" spans="2:11">
      <c r="B65" s="68"/>
      <c r="C65" s="68"/>
      <c r="D65" s="68"/>
      <c r="E65" s="68"/>
      <c r="F65" s="68"/>
      <c r="G65" s="68"/>
      <c r="H65" s="68"/>
      <c r="I65" s="68"/>
      <c r="J65" s="68"/>
      <c r="K65" s="68"/>
    </row>
    <row r="66" spans="2:11">
      <c r="B66" s="68"/>
      <c r="C66" s="68"/>
      <c r="D66" s="68"/>
      <c r="E66" s="68"/>
      <c r="F66" s="68"/>
      <c r="G66" s="68"/>
      <c r="H66" s="68"/>
      <c r="I66" s="68"/>
      <c r="J66" s="68"/>
      <c r="K66" s="68"/>
    </row>
    <row r="67" spans="2:11">
      <c r="B67" s="68"/>
      <c r="C67" s="68"/>
      <c r="D67" s="68"/>
      <c r="E67" s="68"/>
      <c r="F67" s="68"/>
      <c r="G67" s="68"/>
      <c r="H67" s="68"/>
      <c r="I67" s="68"/>
      <c r="J67" s="68"/>
      <c r="K67" s="68"/>
    </row>
    <row r="68" spans="2:11">
      <c r="B68" s="68"/>
      <c r="C68" s="68"/>
      <c r="D68" s="68"/>
      <c r="E68" s="68"/>
      <c r="F68" s="68"/>
      <c r="G68" s="68"/>
      <c r="H68" s="68"/>
      <c r="I68" s="68"/>
      <c r="J68" s="68"/>
      <c r="K68" s="68"/>
    </row>
    <row r="69" spans="2:11">
      <c r="B69" s="68"/>
      <c r="C69" s="68"/>
      <c r="D69" s="68"/>
      <c r="E69" s="68"/>
      <c r="F69" s="68"/>
      <c r="G69" s="68"/>
      <c r="H69" s="68"/>
      <c r="I69" s="68"/>
      <c r="J69" s="68"/>
      <c r="K69" s="68"/>
    </row>
    <row r="70" spans="2:11">
      <c r="B70" s="68"/>
      <c r="C70" s="68"/>
      <c r="D70" s="68"/>
      <c r="E70" s="68"/>
      <c r="F70" s="68"/>
      <c r="G70" s="68"/>
      <c r="H70" s="68"/>
      <c r="I70" s="68"/>
      <c r="J70" s="68"/>
      <c r="K70" s="68"/>
    </row>
    <row r="71" spans="2:11">
      <c r="B71" s="68"/>
      <c r="C71" s="68"/>
      <c r="D71" s="68"/>
      <c r="E71" s="68"/>
      <c r="F71" s="68"/>
      <c r="G71" s="68"/>
      <c r="H71" s="68"/>
      <c r="I71" s="68"/>
      <c r="J71" s="68"/>
      <c r="K71" s="68"/>
    </row>
    <row r="72" spans="2:11">
      <c r="B72" s="68"/>
      <c r="C72" s="68"/>
      <c r="D72" s="68"/>
      <c r="E72" s="68"/>
      <c r="F72" s="68"/>
      <c r="G72" s="68"/>
      <c r="H72" s="68"/>
      <c r="I72" s="68"/>
      <c r="J72" s="68"/>
      <c r="K72" s="68"/>
    </row>
    <row r="73" spans="2:11">
      <c r="B73" s="68"/>
      <c r="C73" s="68"/>
      <c r="D73" s="68"/>
      <c r="E73" s="68"/>
      <c r="F73" s="68"/>
      <c r="G73" s="68"/>
      <c r="H73" s="68"/>
      <c r="I73" s="68"/>
      <c r="J73" s="68"/>
      <c r="K73" s="68"/>
    </row>
    <row r="74" spans="2:11">
      <c r="B74" s="68"/>
      <c r="C74" s="68"/>
      <c r="D74" s="68"/>
      <c r="E74" s="68"/>
      <c r="F74" s="68"/>
      <c r="G74" s="68"/>
      <c r="H74" s="68"/>
      <c r="I74" s="68"/>
      <c r="J74" s="68"/>
      <c r="K74" s="68"/>
    </row>
    <row r="75" spans="2:11">
      <c r="B75" s="68"/>
      <c r="C75" s="68"/>
      <c r="D75" s="68"/>
      <c r="E75" s="68"/>
      <c r="F75" s="68"/>
      <c r="G75" s="68"/>
      <c r="H75" s="68"/>
      <c r="I75" s="68"/>
      <c r="J75" s="68"/>
      <c r="K75" s="68"/>
    </row>
    <row r="76" spans="2:11">
      <c r="B76" s="68"/>
      <c r="C76" s="68"/>
      <c r="D76" s="68"/>
      <c r="E76" s="68"/>
      <c r="F76" s="68"/>
      <c r="G76" s="68"/>
      <c r="H76" s="68"/>
      <c r="I76" s="68"/>
      <c r="J76" s="68"/>
      <c r="K76" s="68"/>
    </row>
    <row r="77" spans="2:11">
      <c r="B77" s="68"/>
      <c r="C77" s="68"/>
      <c r="D77" s="68"/>
      <c r="E77" s="68"/>
      <c r="F77" s="68"/>
      <c r="G77" s="68"/>
      <c r="H77" s="68"/>
      <c r="I77" s="68"/>
      <c r="J77" s="68"/>
      <c r="K77" s="68"/>
    </row>
    <row r="78" spans="2:11">
      <c r="B78" s="68"/>
      <c r="C78" s="68"/>
      <c r="D78" s="68"/>
      <c r="E78" s="68"/>
      <c r="F78" s="68"/>
      <c r="G78" s="68"/>
      <c r="H78" s="68"/>
      <c r="I78" s="68"/>
      <c r="J78" s="68"/>
      <c r="K78" s="68"/>
    </row>
    <row r="79" spans="2:11">
      <c r="B79" s="68"/>
      <c r="C79" s="68"/>
      <c r="D79" s="68"/>
      <c r="E79" s="68"/>
      <c r="F79" s="68"/>
      <c r="G79" s="68"/>
      <c r="H79" s="68"/>
      <c r="I79" s="68"/>
      <c r="J79" s="68"/>
      <c r="K79" s="68"/>
    </row>
    <row r="80" spans="2:11">
      <c r="B80" s="68"/>
      <c r="C80" s="68"/>
      <c r="D80" s="68"/>
      <c r="E80" s="68"/>
      <c r="F80" s="68"/>
      <c r="G80" s="68"/>
      <c r="H80" s="68"/>
      <c r="I80" s="68"/>
      <c r="J80" s="68"/>
      <c r="K80" s="68"/>
    </row>
    <row r="81" spans="2:11">
      <c r="B81" s="68"/>
      <c r="C81" s="68"/>
      <c r="D81" s="68"/>
      <c r="E81" s="68"/>
      <c r="F81" s="68"/>
      <c r="G81" s="68"/>
      <c r="H81" s="68"/>
      <c r="I81" s="68"/>
      <c r="J81" s="68"/>
      <c r="K81" s="68"/>
    </row>
    <row r="82" spans="2:11">
      <c r="B82" s="68"/>
      <c r="C82" s="68"/>
      <c r="D82" s="68"/>
      <c r="E82" s="68"/>
      <c r="F82" s="68"/>
      <c r="G82" s="68"/>
      <c r="H82" s="68"/>
      <c r="I82" s="68"/>
      <c r="J82" s="68"/>
      <c r="K82" s="68"/>
    </row>
    <row r="83" spans="2:11">
      <c r="B83" s="68"/>
      <c r="C83" s="68"/>
      <c r="D83" s="68"/>
      <c r="E83" s="68"/>
      <c r="F83" s="68"/>
      <c r="G83" s="68"/>
      <c r="H83" s="68"/>
      <c r="I83" s="68"/>
      <c r="J83" s="68"/>
      <c r="K83" s="68"/>
    </row>
    <row r="84" spans="2:11">
      <c r="B84" s="68"/>
      <c r="C84" s="68"/>
      <c r="D84" s="68"/>
      <c r="E84" s="68"/>
      <c r="F84" s="68"/>
      <c r="G84" s="68"/>
      <c r="H84" s="68"/>
      <c r="I84" s="68"/>
      <c r="J84" s="68"/>
      <c r="K84" s="68"/>
    </row>
    <row r="85" spans="2:11">
      <c r="B85" s="68"/>
      <c r="C85" s="68"/>
      <c r="D85" s="68"/>
      <c r="E85" s="68"/>
      <c r="F85" s="68"/>
      <c r="G85" s="68"/>
      <c r="H85" s="68"/>
      <c r="I85" s="68"/>
      <c r="J85" s="68"/>
      <c r="K85" s="68"/>
    </row>
    <row r="86" spans="2:11">
      <c r="B86" s="68"/>
      <c r="C86" s="68"/>
      <c r="D86" s="68"/>
      <c r="E86" s="68"/>
      <c r="F86" s="68"/>
      <c r="G86" s="68"/>
      <c r="H86" s="68"/>
      <c r="I86" s="68"/>
      <c r="J86" s="68"/>
      <c r="K86" s="68"/>
    </row>
    <row r="87" spans="2:11">
      <c r="B87" s="68"/>
      <c r="C87" s="68"/>
      <c r="D87" s="68"/>
      <c r="E87" s="68"/>
      <c r="F87" s="68"/>
      <c r="G87" s="68"/>
      <c r="H87" s="68"/>
      <c r="I87" s="68"/>
      <c r="J87" s="68"/>
      <c r="K87" s="68"/>
    </row>
    <row r="88" spans="2:11">
      <c r="B88" s="68"/>
      <c r="C88" s="68"/>
      <c r="D88" s="68"/>
      <c r="E88" s="68"/>
      <c r="F88" s="68"/>
      <c r="G88" s="68"/>
      <c r="H88" s="68"/>
      <c r="I88" s="68"/>
      <c r="J88" s="68"/>
      <c r="K88" s="68"/>
    </row>
    <row r="89" spans="2:11">
      <c r="B89" s="68"/>
      <c r="C89" s="68"/>
      <c r="D89" s="68"/>
      <c r="E89" s="68"/>
      <c r="F89" s="68"/>
      <c r="G89" s="68"/>
      <c r="H89" s="68"/>
      <c r="I89" s="68"/>
      <c r="J89" s="68"/>
      <c r="K89" s="68"/>
    </row>
    <row r="90" spans="2:11">
      <c r="B90" s="68"/>
      <c r="C90" s="68"/>
      <c r="D90" s="68"/>
      <c r="E90" s="68"/>
      <c r="F90" s="68"/>
      <c r="G90" s="68"/>
      <c r="H90" s="68"/>
      <c r="I90" s="68"/>
      <c r="J90" s="68"/>
      <c r="K90" s="68"/>
    </row>
    <row r="91" spans="2:11">
      <c r="B91" s="68"/>
      <c r="C91" s="68"/>
      <c r="D91" s="68"/>
      <c r="E91" s="68"/>
      <c r="F91" s="68"/>
      <c r="G91" s="68"/>
      <c r="H91" s="68"/>
      <c r="I91" s="68"/>
      <c r="J91" s="68"/>
      <c r="K91" s="68"/>
    </row>
    <row r="92" spans="2:11">
      <c r="B92" s="68"/>
      <c r="C92" s="68"/>
      <c r="D92" s="68"/>
      <c r="E92" s="68"/>
      <c r="F92" s="68"/>
      <c r="G92" s="68"/>
      <c r="H92" s="68"/>
      <c r="I92" s="68"/>
      <c r="J92" s="68"/>
      <c r="K92" s="68"/>
    </row>
    <row r="93" spans="2:11">
      <c r="B93" s="68"/>
      <c r="C93" s="68"/>
      <c r="D93" s="68"/>
      <c r="E93" s="68"/>
      <c r="F93" s="68"/>
      <c r="G93" s="68"/>
      <c r="H93" s="68"/>
      <c r="I93" s="68"/>
      <c r="J93" s="68"/>
      <c r="K93" s="68"/>
    </row>
    <row r="94" spans="2:11">
      <c r="B94" s="68"/>
      <c r="C94" s="68"/>
      <c r="D94" s="68"/>
      <c r="E94" s="68"/>
      <c r="F94" s="68"/>
      <c r="G94" s="68"/>
      <c r="H94" s="68"/>
      <c r="I94" s="68"/>
      <c r="J94" s="68"/>
      <c r="K94" s="68"/>
    </row>
    <row r="95" spans="2:11">
      <c r="B95" s="68"/>
      <c r="C95" s="68"/>
      <c r="D95" s="68"/>
      <c r="E95" s="68"/>
      <c r="F95" s="68"/>
      <c r="G95" s="68"/>
      <c r="H95" s="68"/>
      <c r="I95" s="68"/>
      <c r="J95" s="68"/>
      <c r="K95" s="68"/>
    </row>
    <row r="96" spans="2:11">
      <c r="B96" s="68"/>
      <c r="C96" s="68"/>
      <c r="D96" s="68"/>
      <c r="E96" s="68"/>
      <c r="F96" s="68"/>
      <c r="G96" s="68"/>
      <c r="H96" s="68"/>
      <c r="I96" s="68"/>
      <c r="J96" s="68"/>
      <c r="K96" s="68"/>
    </row>
    <row r="97" spans="2:11">
      <c r="B97" s="68"/>
      <c r="C97" s="68"/>
      <c r="D97" s="68"/>
      <c r="E97" s="68"/>
      <c r="F97" s="68"/>
      <c r="G97" s="68"/>
      <c r="H97" s="68"/>
      <c r="I97" s="68"/>
      <c r="J97" s="68"/>
      <c r="K97" s="68"/>
    </row>
    <row r="98" spans="2:11">
      <c r="B98" s="68"/>
      <c r="C98" s="68"/>
      <c r="D98" s="68"/>
      <c r="E98" s="68"/>
      <c r="F98" s="68"/>
      <c r="G98" s="68"/>
      <c r="H98" s="68"/>
      <c r="I98" s="68"/>
      <c r="J98" s="68"/>
      <c r="K98" s="68"/>
    </row>
    <row r="99" spans="2:11">
      <c r="B99" s="68"/>
      <c r="C99" s="68"/>
      <c r="D99" s="68"/>
      <c r="E99" s="68"/>
      <c r="F99" s="68"/>
      <c r="G99" s="68"/>
      <c r="H99" s="68"/>
      <c r="I99" s="68"/>
      <c r="J99" s="68"/>
      <c r="K99" s="68"/>
    </row>
    <row r="100" spans="2:11">
      <c r="B100" s="68"/>
      <c r="C100" s="68"/>
      <c r="D100" s="68"/>
      <c r="E100" s="68"/>
      <c r="F100" s="68"/>
      <c r="G100" s="68"/>
      <c r="H100" s="68"/>
      <c r="I100" s="68"/>
      <c r="J100" s="68"/>
      <c r="K100" s="68"/>
    </row>
    <row r="101" spans="2:11">
      <c r="B101" s="68"/>
      <c r="C101" s="68"/>
      <c r="D101" s="68"/>
      <c r="E101" s="68"/>
      <c r="F101" s="68"/>
      <c r="G101" s="68"/>
      <c r="H101" s="68"/>
      <c r="I101" s="68"/>
      <c r="J101" s="68"/>
      <c r="K101" s="68"/>
    </row>
    <row r="102" spans="2:11">
      <c r="B102" s="68"/>
      <c r="C102" s="68"/>
      <c r="D102" s="68"/>
      <c r="E102" s="68"/>
      <c r="F102" s="68"/>
      <c r="G102" s="68"/>
      <c r="H102" s="68"/>
      <c r="I102" s="68"/>
      <c r="J102" s="68"/>
      <c r="K102" s="68"/>
    </row>
    <row r="103" spans="2:11">
      <c r="B103" s="68"/>
      <c r="C103" s="68"/>
      <c r="D103" s="68"/>
      <c r="E103" s="68"/>
      <c r="F103" s="68"/>
      <c r="G103" s="68"/>
      <c r="H103" s="68"/>
      <c r="I103" s="68"/>
      <c r="J103" s="68"/>
      <c r="K103" s="68"/>
    </row>
    <row r="104" spans="2:11">
      <c r="B104" s="68"/>
      <c r="C104" s="68"/>
      <c r="D104" s="68"/>
      <c r="E104" s="68"/>
      <c r="F104" s="68"/>
      <c r="G104" s="68"/>
      <c r="H104" s="68"/>
      <c r="I104" s="68"/>
      <c r="J104" s="68"/>
      <c r="K104" s="68"/>
    </row>
    <row r="105" spans="2:11">
      <c r="B105" s="68"/>
      <c r="C105" s="68"/>
      <c r="D105" s="68"/>
      <c r="E105" s="68"/>
      <c r="F105" s="68"/>
      <c r="G105" s="68"/>
      <c r="H105" s="68"/>
      <c r="I105" s="68"/>
      <c r="J105" s="68"/>
      <c r="K105" s="68"/>
    </row>
    <row r="106" spans="2:11">
      <c r="B106" s="68"/>
      <c r="C106" s="68"/>
      <c r="D106" s="68"/>
      <c r="E106" s="68"/>
      <c r="F106" s="68"/>
      <c r="G106" s="68"/>
      <c r="H106" s="68"/>
      <c r="I106" s="68"/>
      <c r="J106" s="68"/>
      <c r="K106" s="68"/>
    </row>
    <row r="107" spans="2:11">
      <c r="B107" s="68"/>
      <c r="C107" s="68"/>
      <c r="D107" s="68"/>
      <c r="E107" s="68"/>
      <c r="F107" s="68"/>
      <c r="G107" s="68"/>
      <c r="H107" s="68"/>
      <c r="I107" s="68"/>
      <c r="J107" s="68"/>
      <c r="K107" s="68"/>
    </row>
    <row r="108" spans="2:11">
      <c r="B108" s="68"/>
      <c r="C108" s="68"/>
      <c r="D108" s="68"/>
      <c r="E108" s="68"/>
      <c r="F108" s="68"/>
      <c r="G108" s="68"/>
      <c r="H108" s="68"/>
      <c r="I108" s="68"/>
      <c r="J108" s="68"/>
      <c r="K108" s="68"/>
    </row>
    <row r="109" spans="2:11">
      <c r="B109" s="68"/>
      <c r="C109" s="68"/>
      <c r="D109" s="68"/>
      <c r="E109" s="68"/>
      <c r="F109" s="68"/>
      <c r="G109" s="68"/>
      <c r="H109" s="68"/>
      <c r="I109" s="68"/>
      <c r="J109" s="68"/>
      <c r="K109" s="68"/>
    </row>
    <row r="110" spans="2:11">
      <c r="B110" s="68"/>
      <c r="C110" s="68"/>
      <c r="D110" s="68"/>
      <c r="E110" s="68"/>
      <c r="F110" s="68"/>
      <c r="G110" s="68"/>
      <c r="H110" s="68"/>
      <c r="I110" s="68"/>
      <c r="J110" s="68"/>
      <c r="K110" s="68"/>
    </row>
    <row r="111" spans="2:11">
      <c r="B111" s="68"/>
      <c r="C111" s="68"/>
      <c r="D111" s="68"/>
      <c r="E111" s="68"/>
      <c r="F111" s="68"/>
      <c r="G111" s="68"/>
      <c r="H111" s="68"/>
      <c r="I111" s="68"/>
      <c r="J111" s="68"/>
      <c r="K111" s="68"/>
    </row>
    <row r="112" spans="2:11">
      <c r="B112" s="68"/>
      <c r="C112" s="68"/>
      <c r="D112" s="68"/>
      <c r="E112" s="68"/>
      <c r="F112" s="68"/>
      <c r="G112" s="68"/>
      <c r="H112" s="68"/>
      <c r="I112" s="68"/>
      <c r="J112" s="68"/>
      <c r="K112" s="68"/>
    </row>
    <row r="113" spans="2:11">
      <c r="B113" s="68"/>
      <c r="C113" s="68"/>
      <c r="D113" s="68"/>
      <c r="E113" s="68"/>
      <c r="F113" s="68"/>
      <c r="G113" s="68"/>
      <c r="H113" s="68"/>
      <c r="I113" s="68"/>
      <c r="J113" s="68"/>
      <c r="K113" s="68"/>
    </row>
    <row r="114" spans="2:11">
      <c r="B114" s="68"/>
      <c r="C114" s="68"/>
      <c r="D114" s="68"/>
      <c r="E114" s="68"/>
      <c r="F114" s="68"/>
      <c r="G114" s="68"/>
      <c r="H114" s="68"/>
      <c r="I114" s="68"/>
      <c r="J114" s="68"/>
      <c r="K114" s="68"/>
    </row>
    <row r="115" spans="2:11">
      <c r="B115" s="68"/>
      <c r="C115" s="68"/>
      <c r="D115" s="68"/>
      <c r="E115" s="68"/>
      <c r="F115" s="68"/>
      <c r="G115" s="68"/>
      <c r="H115" s="68"/>
      <c r="I115" s="68"/>
      <c r="J115" s="68"/>
      <c r="K115" s="68"/>
    </row>
    <row r="116" spans="2:11">
      <c r="B116" s="68"/>
      <c r="C116" s="68"/>
      <c r="D116" s="68"/>
      <c r="E116" s="68"/>
      <c r="F116" s="68"/>
      <c r="G116" s="68"/>
      <c r="H116" s="68"/>
      <c r="I116" s="68"/>
      <c r="J116" s="68"/>
      <c r="K116" s="68"/>
    </row>
    <row r="117" spans="2:11">
      <c r="B117" s="102"/>
      <c r="C117" s="112"/>
      <c r="D117" s="112"/>
      <c r="E117" s="112"/>
      <c r="F117" s="112"/>
      <c r="G117" s="112"/>
      <c r="H117" s="112"/>
      <c r="I117" s="103"/>
      <c r="J117" s="103"/>
      <c r="K117" s="112"/>
    </row>
    <row r="118" spans="2:11">
      <c r="B118" s="102"/>
      <c r="C118" s="112"/>
      <c r="D118" s="112"/>
      <c r="E118" s="112"/>
      <c r="F118" s="112"/>
      <c r="G118" s="112"/>
      <c r="H118" s="112"/>
      <c r="I118" s="103"/>
      <c r="J118" s="103"/>
      <c r="K118" s="112"/>
    </row>
    <row r="119" spans="2:11">
      <c r="B119" s="102"/>
      <c r="C119" s="112"/>
      <c r="D119" s="112"/>
      <c r="E119" s="112"/>
      <c r="F119" s="112"/>
      <c r="G119" s="112"/>
      <c r="H119" s="112"/>
      <c r="I119" s="103"/>
      <c r="J119" s="103"/>
      <c r="K119" s="112"/>
    </row>
    <row r="120" spans="2:11">
      <c r="B120" s="102"/>
      <c r="C120" s="112"/>
      <c r="D120" s="112"/>
      <c r="E120" s="112"/>
      <c r="F120" s="112"/>
      <c r="G120" s="112"/>
      <c r="H120" s="112"/>
      <c r="I120" s="103"/>
      <c r="J120" s="103"/>
      <c r="K120" s="112"/>
    </row>
    <row r="121" spans="2:11">
      <c r="B121" s="102"/>
      <c r="C121" s="112"/>
      <c r="D121" s="112"/>
      <c r="E121" s="112"/>
      <c r="F121" s="112"/>
      <c r="G121" s="112"/>
      <c r="H121" s="112"/>
      <c r="I121" s="103"/>
      <c r="J121" s="103"/>
      <c r="K121" s="112"/>
    </row>
    <row r="122" spans="2:11">
      <c r="B122" s="102"/>
      <c r="C122" s="112"/>
      <c r="D122" s="112"/>
      <c r="E122" s="112"/>
      <c r="F122" s="112"/>
      <c r="G122" s="112"/>
      <c r="H122" s="112"/>
      <c r="I122" s="103"/>
      <c r="J122" s="103"/>
      <c r="K122" s="112"/>
    </row>
    <row r="123" spans="2:11">
      <c r="B123" s="102"/>
      <c r="C123" s="112"/>
      <c r="D123" s="112"/>
      <c r="E123" s="112"/>
      <c r="F123" s="112"/>
      <c r="G123" s="112"/>
      <c r="H123" s="112"/>
      <c r="I123" s="103"/>
      <c r="J123" s="103"/>
      <c r="K123" s="112"/>
    </row>
    <row r="124" spans="2:11">
      <c r="B124" s="102"/>
      <c r="C124" s="112"/>
      <c r="D124" s="112"/>
      <c r="E124" s="112"/>
      <c r="F124" s="112"/>
      <c r="G124" s="112"/>
      <c r="H124" s="112"/>
      <c r="I124" s="103"/>
      <c r="J124" s="103"/>
      <c r="K124" s="112"/>
    </row>
    <row r="125" spans="2:11">
      <c r="B125" s="102"/>
      <c r="C125" s="112"/>
      <c r="D125" s="112"/>
      <c r="E125" s="112"/>
      <c r="F125" s="112"/>
      <c r="G125" s="112"/>
      <c r="H125" s="112"/>
      <c r="I125" s="103"/>
      <c r="J125" s="103"/>
      <c r="K125" s="112"/>
    </row>
    <row r="126" spans="2:11">
      <c r="B126" s="102"/>
      <c r="C126" s="112"/>
      <c r="D126" s="112"/>
      <c r="E126" s="112"/>
      <c r="F126" s="112"/>
      <c r="G126" s="112"/>
      <c r="H126" s="112"/>
      <c r="I126" s="103"/>
      <c r="J126" s="103"/>
      <c r="K126" s="112"/>
    </row>
    <row r="127" spans="2:11">
      <c r="B127" s="102"/>
      <c r="C127" s="112"/>
      <c r="D127" s="112"/>
      <c r="E127" s="112"/>
      <c r="F127" s="112"/>
      <c r="G127" s="112"/>
      <c r="H127" s="112"/>
      <c r="I127" s="103"/>
      <c r="J127" s="103"/>
      <c r="K127" s="112"/>
    </row>
    <row r="128" spans="2:11">
      <c r="B128" s="102"/>
      <c r="C128" s="112"/>
      <c r="D128" s="112"/>
      <c r="E128" s="112"/>
      <c r="F128" s="112"/>
      <c r="G128" s="112"/>
      <c r="H128" s="112"/>
      <c r="I128" s="103"/>
      <c r="J128" s="103"/>
      <c r="K128" s="112"/>
    </row>
    <row r="129" spans="2:11">
      <c r="B129" s="102"/>
      <c r="C129" s="112"/>
      <c r="D129" s="112"/>
      <c r="E129" s="112"/>
      <c r="F129" s="112"/>
      <c r="G129" s="112"/>
      <c r="H129" s="112"/>
      <c r="I129" s="103"/>
      <c r="J129" s="103"/>
      <c r="K129" s="112"/>
    </row>
    <row r="130" spans="2:11">
      <c r="B130" s="102"/>
      <c r="C130" s="112"/>
      <c r="D130" s="112"/>
      <c r="E130" s="112"/>
      <c r="F130" s="112"/>
      <c r="G130" s="112"/>
      <c r="H130" s="112"/>
      <c r="I130" s="103"/>
      <c r="J130" s="103"/>
      <c r="K130" s="112"/>
    </row>
    <row r="131" spans="2:11">
      <c r="B131" s="102"/>
      <c r="C131" s="112"/>
      <c r="D131" s="112"/>
      <c r="E131" s="112"/>
      <c r="F131" s="112"/>
      <c r="G131" s="112"/>
      <c r="H131" s="112"/>
      <c r="I131" s="103"/>
      <c r="J131" s="103"/>
      <c r="K131" s="112"/>
    </row>
    <row r="132" spans="2:11">
      <c r="B132" s="102"/>
      <c r="C132" s="112"/>
      <c r="D132" s="112"/>
      <c r="E132" s="112"/>
      <c r="F132" s="112"/>
      <c r="G132" s="112"/>
      <c r="H132" s="112"/>
      <c r="I132" s="103"/>
      <c r="J132" s="103"/>
      <c r="K132" s="112"/>
    </row>
    <row r="133" spans="2:11">
      <c r="B133" s="102"/>
      <c r="C133" s="112"/>
      <c r="D133" s="112"/>
      <c r="E133" s="112"/>
      <c r="F133" s="112"/>
      <c r="G133" s="112"/>
      <c r="H133" s="112"/>
      <c r="I133" s="103"/>
      <c r="J133" s="103"/>
      <c r="K133" s="112"/>
    </row>
    <row r="134" spans="2:11">
      <c r="B134" s="102"/>
      <c r="C134" s="112"/>
      <c r="D134" s="112"/>
      <c r="E134" s="112"/>
      <c r="F134" s="112"/>
      <c r="G134" s="112"/>
      <c r="H134" s="112"/>
      <c r="I134" s="103"/>
      <c r="J134" s="103"/>
      <c r="K134" s="112"/>
    </row>
    <row r="135" spans="2:11">
      <c r="B135" s="102"/>
      <c r="C135" s="112"/>
      <c r="D135" s="112"/>
      <c r="E135" s="112"/>
      <c r="F135" s="112"/>
      <c r="G135" s="112"/>
      <c r="H135" s="112"/>
      <c r="I135" s="103"/>
      <c r="J135" s="103"/>
      <c r="K135" s="112"/>
    </row>
    <row r="136" spans="2:11">
      <c r="B136" s="102"/>
      <c r="C136" s="112"/>
      <c r="D136" s="112"/>
      <c r="E136" s="112"/>
      <c r="F136" s="112"/>
      <c r="G136" s="112"/>
      <c r="H136" s="112"/>
      <c r="I136" s="103"/>
      <c r="J136" s="103"/>
      <c r="K136" s="112"/>
    </row>
    <row r="137" spans="2:11">
      <c r="B137" s="102"/>
      <c r="C137" s="112"/>
      <c r="D137" s="112"/>
      <c r="E137" s="112"/>
      <c r="F137" s="112"/>
      <c r="G137" s="112"/>
      <c r="H137" s="112"/>
      <c r="I137" s="103"/>
      <c r="J137" s="103"/>
      <c r="K137" s="112"/>
    </row>
    <row r="138" spans="2:11">
      <c r="B138" s="102"/>
      <c r="C138" s="112"/>
      <c r="D138" s="112"/>
      <c r="E138" s="112"/>
      <c r="F138" s="112"/>
      <c r="G138" s="112"/>
      <c r="H138" s="112"/>
      <c r="I138" s="103"/>
      <c r="J138" s="103"/>
      <c r="K138" s="112"/>
    </row>
    <row r="139" spans="2:11">
      <c r="B139" s="102"/>
      <c r="C139" s="112"/>
      <c r="D139" s="112"/>
      <c r="E139" s="112"/>
      <c r="F139" s="112"/>
      <c r="G139" s="112"/>
      <c r="H139" s="112"/>
      <c r="I139" s="103"/>
      <c r="J139" s="103"/>
      <c r="K139" s="112"/>
    </row>
    <row r="140" spans="2:11">
      <c r="B140" s="102"/>
      <c r="C140" s="112"/>
      <c r="D140" s="112"/>
      <c r="E140" s="112"/>
      <c r="F140" s="112"/>
      <c r="G140" s="112"/>
      <c r="H140" s="112"/>
      <c r="I140" s="103"/>
      <c r="J140" s="103"/>
      <c r="K140" s="112"/>
    </row>
    <row r="141" spans="2:11">
      <c r="B141" s="102"/>
      <c r="C141" s="112"/>
      <c r="D141" s="112"/>
      <c r="E141" s="112"/>
      <c r="F141" s="112"/>
      <c r="G141" s="112"/>
      <c r="H141" s="112"/>
      <c r="I141" s="103"/>
      <c r="J141" s="103"/>
      <c r="K141" s="112"/>
    </row>
    <row r="142" spans="2:11">
      <c r="B142" s="102"/>
      <c r="C142" s="112"/>
      <c r="D142" s="112"/>
      <c r="E142" s="112"/>
      <c r="F142" s="112"/>
      <c r="G142" s="112"/>
      <c r="H142" s="112"/>
      <c r="I142" s="103"/>
      <c r="J142" s="103"/>
      <c r="K142" s="112"/>
    </row>
    <row r="143" spans="2:11">
      <c r="B143" s="102"/>
      <c r="C143" s="112"/>
      <c r="D143" s="112"/>
      <c r="E143" s="112"/>
      <c r="F143" s="112"/>
      <c r="G143" s="112"/>
      <c r="H143" s="112"/>
      <c r="I143" s="103"/>
      <c r="J143" s="103"/>
      <c r="K143" s="112"/>
    </row>
    <row r="144" spans="2:11">
      <c r="B144" s="102"/>
      <c r="C144" s="112"/>
      <c r="D144" s="112"/>
      <c r="E144" s="112"/>
      <c r="F144" s="112"/>
      <c r="G144" s="112"/>
      <c r="H144" s="112"/>
      <c r="I144" s="103"/>
      <c r="J144" s="103"/>
      <c r="K144" s="112"/>
    </row>
    <row r="145" spans="2:11">
      <c r="B145" s="102"/>
      <c r="C145" s="112"/>
      <c r="D145" s="112"/>
      <c r="E145" s="112"/>
      <c r="F145" s="112"/>
      <c r="G145" s="112"/>
      <c r="H145" s="112"/>
      <c r="I145" s="103"/>
      <c r="J145" s="103"/>
      <c r="K145" s="112"/>
    </row>
    <row r="146" spans="2:11">
      <c r="B146" s="102"/>
      <c r="C146" s="112"/>
      <c r="D146" s="112"/>
      <c r="E146" s="112"/>
      <c r="F146" s="112"/>
      <c r="G146" s="112"/>
      <c r="H146" s="112"/>
      <c r="I146" s="103"/>
      <c r="J146" s="103"/>
      <c r="K146" s="112"/>
    </row>
    <row r="147" spans="2:11">
      <c r="B147" s="102"/>
      <c r="C147" s="112"/>
      <c r="D147" s="112"/>
      <c r="E147" s="112"/>
      <c r="F147" s="112"/>
      <c r="G147" s="112"/>
      <c r="H147" s="112"/>
      <c r="I147" s="103"/>
      <c r="J147" s="103"/>
      <c r="K147" s="112"/>
    </row>
    <row r="148" spans="2:11">
      <c r="B148" s="102"/>
      <c r="C148" s="112"/>
      <c r="D148" s="112"/>
      <c r="E148" s="112"/>
      <c r="F148" s="112"/>
      <c r="G148" s="112"/>
      <c r="H148" s="112"/>
      <c r="I148" s="103"/>
      <c r="J148" s="103"/>
      <c r="K148" s="112"/>
    </row>
    <row r="149" spans="2:11">
      <c r="B149" s="102"/>
      <c r="C149" s="112"/>
      <c r="D149" s="112"/>
      <c r="E149" s="112"/>
      <c r="F149" s="112"/>
      <c r="G149" s="112"/>
      <c r="H149" s="112"/>
      <c r="I149" s="103"/>
      <c r="J149" s="103"/>
      <c r="K149" s="112"/>
    </row>
    <row r="150" spans="2:11">
      <c r="B150" s="102"/>
      <c r="C150" s="112"/>
      <c r="D150" s="112"/>
      <c r="E150" s="112"/>
      <c r="F150" s="112"/>
      <c r="G150" s="112"/>
      <c r="H150" s="112"/>
      <c r="I150" s="103"/>
      <c r="J150" s="103"/>
      <c r="K150" s="112"/>
    </row>
    <row r="151" spans="2:11">
      <c r="B151" s="102"/>
      <c r="C151" s="112"/>
      <c r="D151" s="112"/>
      <c r="E151" s="112"/>
      <c r="F151" s="112"/>
      <c r="G151" s="112"/>
      <c r="H151" s="112"/>
      <c r="I151" s="103"/>
      <c r="J151" s="103"/>
      <c r="K151" s="112"/>
    </row>
    <row r="152" spans="2:11">
      <c r="B152" s="102"/>
      <c r="C152" s="112"/>
      <c r="D152" s="112"/>
      <c r="E152" s="112"/>
      <c r="F152" s="112"/>
      <c r="G152" s="112"/>
      <c r="H152" s="112"/>
      <c r="I152" s="103"/>
      <c r="J152" s="103"/>
      <c r="K152" s="112"/>
    </row>
    <row r="153" spans="2:11">
      <c r="B153" s="102"/>
      <c r="C153" s="112"/>
      <c r="D153" s="112"/>
      <c r="E153" s="112"/>
      <c r="F153" s="112"/>
      <c r="G153" s="112"/>
      <c r="H153" s="112"/>
      <c r="I153" s="103"/>
      <c r="J153" s="103"/>
      <c r="K153" s="112"/>
    </row>
    <row r="154" spans="2:11">
      <c r="B154" s="102"/>
      <c r="C154" s="112"/>
      <c r="D154" s="112"/>
      <c r="E154" s="112"/>
      <c r="F154" s="112"/>
      <c r="G154" s="112"/>
      <c r="H154" s="112"/>
      <c r="I154" s="103"/>
      <c r="J154" s="103"/>
      <c r="K154" s="112"/>
    </row>
    <row r="155" spans="2:11">
      <c r="B155" s="102"/>
      <c r="C155" s="112"/>
      <c r="D155" s="112"/>
      <c r="E155" s="112"/>
      <c r="F155" s="112"/>
      <c r="G155" s="112"/>
      <c r="H155" s="112"/>
      <c r="I155" s="103"/>
      <c r="J155" s="103"/>
      <c r="K155" s="112"/>
    </row>
    <row r="156" spans="2:11">
      <c r="B156" s="102"/>
      <c r="C156" s="112"/>
      <c r="D156" s="112"/>
      <c r="E156" s="112"/>
      <c r="F156" s="112"/>
      <c r="G156" s="112"/>
      <c r="H156" s="112"/>
      <c r="I156" s="103"/>
      <c r="J156" s="103"/>
      <c r="K156" s="112"/>
    </row>
    <row r="157" spans="2:11">
      <c r="B157" s="102"/>
      <c r="C157" s="112"/>
      <c r="D157" s="112"/>
      <c r="E157" s="112"/>
      <c r="F157" s="112"/>
      <c r="G157" s="112"/>
      <c r="H157" s="112"/>
      <c r="I157" s="103"/>
      <c r="J157" s="103"/>
      <c r="K157" s="112"/>
    </row>
    <row r="158" spans="2:11">
      <c r="B158" s="102"/>
      <c r="C158" s="112"/>
      <c r="D158" s="112"/>
      <c r="E158" s="112"/>
      <c r="F158" s="112"/>
      <c r="G158" s="112"/>
      <c r="H158" s="112"/>
      <c r="I158" s="103"/>
      <c r="J158" s="103"/>
      <c r="K158" s="112"/>
    </row>
    <row r="159" spans="2:11">
      <c r="B159" s="102"/>
      <c r="C159" s="112"/>
      <c r="D159" s="112"/>
      <c r="E159" s="112"/>
      <c r="F159" s="112"/>
      <c r="G159" s="112"/>
      <c r="H159" s="112"/>
      <c r="I159" s="103"/>
      <c r="J159" s="103"/>
      <c r="K159" s="112"/>
    </row>
    <row r="160" spans="2:11">
      <c r="B160" s="102"/>
      <c r="C160" s="112"/>
      <c r="D160" s="112"/>
      <c r="E160" s="112"/>
      <c r="F160" s="112"/>
      <c r="G160" s="112"/>
      <c r="H160" s="112"/>
      <c r="I160" s="103"/>
      <c r="J160" s="103"/>
      <c r="K160" s="112"/>
    </row>
    <row r="161" spans="2:11">
      <c r="B161" s="102"/>
      <c r="C161" s="112"/>
      <c r="D161" s="112"/>
      <c r="E161" s="112"/>
      <c r="F161" s="112"/>
      <c r="G161" s="112"/>
      <c r="H161" s="112"/>
      <c r="I161" s="103"/>
      <c r="J161" s="103"/>
      <c r="K161" s="112"/>
    </row>
    <row r="162" spans="2:11">
      <c r="B162" s="102"/>
      <c r="C162" s="112"/>
      <c r="D162" s="112"/>
      <c r="E162" s="112"/>
      <c r="F162" s="112"/>
      <c r="G162" s="112"/>
      <c r="H162" s="112"/>
      <c r="I162" s="103"/>
      <c r="J162" s="103"/>
      <c r="K162" s="112"/>
    </row>
    <row r="163" spans="2:11">
      <c r="B163" s="102"/>
      <c r="C163" s="112"/>
      <c r="D163" s="112"/>
      <c r="E163" s="112"/>
      <c r="F163" s="112"/>
      <c r="G163" s="112"/>
      <c r="H163" s="112"/>
      <c r="I163" s="103"/>
      <c r="J163" s="103"/>
      <c r="K163" s="112"/>
    </row>
    <row r="164" spans="2:11">
      <c r="B164" s="102"/>
      <c r="C164" s="112"/>
      <c r="D164" s="112"/>
      <c r="E164" s="112"/>
      <c r="F164" s="112"/>
      <c r="G164" s="112"/>
      <c r="H164" s="112"/>
      <c r="I164" s="103"/>
      <c r="J164" s="103"/>
      <c r="K164" s="112"/>
    </row>
    <row r="165" spans="2:11">
      <c r="B165" s="102"/>
      <c r="C165" s="112"/>
      <c r="D165" s="112"/>
      <c r="E165" s="112"/>
      <c r="F165" s="112"/>
      <c r="G165" s="112"/>
      <c r="H165" s="112"/>
      <c r="I165" s="103"/>
      <c r="J165" s="103"/>
      <c r="K165" s="112"/>
    </row>
    <row r="166" spans="2:11">
      <c r="B166" s="102"/>
      <c r="C166" s="112"/>
      <c r="D166" s="112"/>
      <c r="E166" s="112"/>
      <c r="F166" s="112"/>
      <c r="G166" s="112"/>
      <c r="H166" s="112"/>
      <c r="I166" s="103"/>
      <c r="J166" s="103"/>
      <c r="K166" s="112"/>
    </row>
    <row r="167" spans="2:11">
      <c r="B167" s="102"/>
      <c r="C167" s="112"/>
      <c r="D167" s="112"/>
      <c r="E167" s="112"/>
      <c r="F167" s="112"/>
      <c r="G167" s="112"/>
      <c r="H167" s="112"/>
      <c r="I167" s="103"/>
      <c r="J167" s="103"/>
      <c r="K167" s="112"/>
    </row>
    <row r="168" spans="2:11">
      <c r="B168" s="102"/>
      <c r="C168" s="112"/>
      <c r="D168" s="112"/>
      <c r="E168" s="112"/>
      <c r="F168" s="112"/>
      <c r="G168" s="112"/>
      <c r="H168" s="112"/>
      <c r="I168" s="103"/>
      <c r="J168" s="103"/>
      <c r="K168" s="112"/>
    </row>
    <row r="169" spans="2:11">
      <c r="B169" s="102"/>
      <c r="C169" s="112"/>
      <c r="D169" s="112"/>
      <c r="E169" s="112"/>
      <c r="F169" s="112"/>
      <c r="G169" s="112"/>
      <c r="H169" s="112"/>
      <c r="I169" s="103"/>
      <c r="J169" s="103"/>
      <c r="K169" s="112"/>
    </row>
    <row r="170" spans="2:11">
      <c r="B170" s="102"/>
      <c r="C170" s="112"/>
      <c r="D170" s="112"/>
      <c r="E170" s="112"/>
      <c r="F170" s="112"/>
      <c r="G170" s="112"/>
      <c r="H170" s="112"/>
      <c r="I170" s="103"/>
      <c r="J170" s="103"/>
      <c r="K170" s="112"/>
    </row>
    <row r="171" spans="2:11">
      <c r="B171" s="102"/>
      <c r="C171" s="112"/>
      <c r="D171" s="112"/>
      <c r="E171" s="112"/>
      <c r="F171" s="112"/>
      <c r="G171" s="112"/>
      <c r="H171" s="112"/>
      <c r="I171" s="103"/>
      <c r="J171" s="103"/>
      <c r="K171" s="112"/>
    </row>
    <row r="172" spans="2:11">
      <c r="B172" s="102"/>
      <c r="C172" s="112"/>
      <c r="D172" s="112"/>
      <c r="E172" s="112"/>
      <c r="F172" s="112"/>
      <c r="G172" s="112"/>
      <c r="H172" s="112"/>
      <c r="I172" s="103"/>
      <c r="J172" s="103"/>
      <c r="K172" s="112"/>
    </row>
    <row r="173" spans="2:11">
      <c r="B173" s="102"/>
      <c r="C173" s="112"/>
      <c r="D173" s="112"/>
      <c r="E173" s="112"/>
      <c r="F173" s="112"/>
      <c r="G173" s="112"/>
      <c r="H173" s="112"/>
      <c r="I173" s="103"/>
      <c r="J173" s="103"/>
      <c r="K173" s="112"/>
    </row>
    <row r="174" spans="2:11">
      <c r="B174" s="102"/>
      <c r="C174" s="112"/>
      <c r="D174" s="112"/>
      <c r="E174" s="112"/>
      <c r="F174" s="112"/>
      <c r="G174" s="112"/>
      <c r="H174" s="112"/>
      <c r="I174" s="103"/>
      <c r="J174" s="103"/>
      <c r="K174" s="112"/>
    </row>
    <row r="175" spans="2:11">
      <c r="B175" s="102"/>
      <c r="C175" s="112"/>
      <c r="D175" s="112"/>
      <c r="E175" s="112"/>
      <c r="F175" s="112"/>
      <c r="G175" s="112"/>
      <c r="H175" s="112"/>
      <c r="I175" s="103"/>
      <c r="J175" s="103"/>
      <c r="K175" s="112"/>
    </row>
    <row r="176" spans="2:11">
      <c r="B176" s="102"/>
      <c r="C176" s="112"/>
      <c r="D176" s="112"/>
      <c r="E176" s="112"/>
      <c r="F176" s="112"/>
      <c r="G176" s="112"/>
      <c r="H176" s="112"/>
      <c r="I176" s="103"/>
      <c r="J176" s="103"/>
      <c r="K176" s="112"/>
    </row>
    <row r="177" spans="2:11">
      <c r="B177" s="102"/>
      <c r="C177" s="112"/>
      <c r="D177" s="112"/>
      <c r="E177" s="112"/>
      <c r="F177" s="112"/>
      <c r="G177" s="112"/>
      <c r="H177" s="112"/>
      <c r="I177" s="103"/>
      <c r="J177" s="103"/>
      <c r="K177" s="112"/>
    </row>
    <row r="178" spans="2:11">
      <c r="B178" s="102"/>
      <c r="C178" s="112"/>
      <c r="D178" s="112"/>
      <c r="E178" s="112"/>
      <c r="F178" s="112"/>
      <c r="G178" s="112"/>
      <c r="H178" s="112"/>
      <c r="I178" s="103"/>
      <c r="J178" s="103"/>
      <c r="K178" s="112"/>
    </row>
    <row r="179" spans="2:11">
      <c r="B179" s="102"/>
      <c r="C179" s="112"/>
      <c r="D179" s="112"/>
      <c r="E179" s="112"/>
      <c r="F179" s="112"/>
      <c r="G179" s="112"/>
      <c r="H179" s="112"/>
      <c r="I179" s="103"/>
      <c r="J179" s="103"/>
      <c r="K179" s="112"/>
    </row>
    <row r="180" spans="2:11">
      <c r="B180" s="102"/>
      <c r="C180" s="112"/>
      <c r="D180" s="112"/>
      <c r="E180" s="112"/>
      <c r="F180" s="112"/>
      <c r="G180" s="112"/>
      <c r="H180" s="112"/>
      <c r="I180" s="103"/>
      <c r="J180" s="103"/>
      <c r="K180" s="112"/>
    </row>
    <row r="181" spans="2:11">
      <c r="B181" s="102"/>
      <c r="C181" s="112"/>
      <c r="D181" s="112"/>
      <c r="E181" s="112"/>
      <c r="F181" s="112"/>
      <c r="G181" s="112"/>
      <c r="H181" s="112"/>
      <c r="I181" s="103"/>
      <c r="J181" s="103"/>
      <c r="K181" s="112"/>
    </row>
    <row r="182" spans="2:11">
      <c r="B182" s="102"/>
      <c r="C182" s="112"/>
      <c r="D182" s="112"/>
      <c r="E182" s="112"/>
      <c r="F182" s="112"/>
      <c r="G182" s="112"/>
      <c r="H182" s="112"/>
      <c r="I182" s="103"/>
      <c r="J182" s="103"/>
      <c r="K182" s="112"/>
    </row>
    <row r="183" spans="2:11">
      <c r="B183" s="102"/>
      <c r="C183" s="112"/>
      <c r="D183" s="112"/>
      <c r="E183" s="112"/>
      <c r="F183" s="112"/>
      <c r="G183" s="112"/>
      <c r="H183" s="112"/>
      <c r="I183" s="103"/>
      <c r="J183" s="103"/>
      <c r="K183" s="112"/>
    </row>
    <row r="184" spans="2:11">
      <c r="B184" s="102"/>
      <c r="C184" s="112"/>
      <c r="D184" s="112"/>
      <c r="E184" s="112"/>
      <c r="F184" s="112"/>
      <c r="G184" s="112"/>
      <c r="H184" s="112"/>
      <c r="I184" s="103"/>
      <c r="J184" s="103"/>
      <c r="K184" s="112"/>
    </row>
    <row r="185" spans="2:11">
      <c r="B185" s="102"/>
      <c r="C185" s="112"/>
      <c r="D185" s="112"/>
      <c r="E185" s="112"/>
      <c r="F185" s="112"/>
      <c r="G185" s="112"/>
      <c r="H185" s="112"/>
      <c r="I185" s="103"/>
      <c r="J185" s="103"/>
      <c r="K185" s="112"/>
    </row>
    <row r="186" spans="2:11">
      <c r="B186" s="102"/>
      <c r="C186" s="112"/>
      <c r="D186" s="112"/>
      <c r="E186" s="112"/>
      <c r="F186" s="112"/>
      <c r="G186" s="112"/>
      <c r="H186" s="112"/>
      <c r="I186" s="103"/>
      <c r="J186" s="103"/>
      <c r="K186" s="112"/>
    </row>
    <row r="187" spans="2:11">
      <c r="B187" s="102"/>
      <c r="C187" s="112"/>
      <c r="D187" s="112"/>
      <c r="E187" s="112"/>
      <c r="F187" s="112"/>
      <c r="G187" s="112"/>
      <c r="H187" s="112"/>
      <c r="I187" s="103"/>
      <c r="J187" s="103"/>
      <c r="K187" s="112"/>
    </row>
    <row r="188" spans="2:11">
      <c r="B188" s="102"/>
      <c r="C188" s="112"/>
      <c r="D188" s="112"/>
      <c r="E188" s="112"/>
      <c r="F188" s="112"/>
      <c r="G188" s="112"/>
      <c r="H188" s="112"/>
      <c r="I188" s="103"/>
      <c r="J188" s="103"/>
      <c r="K188" s="112"/>
    </row>
    <row r="189" spans="2:11">
      <c r="B189" s="102"/>
      <c r="C189" s="112"/>
      <c r="D189" s="112"/>
      <c r="E189" s="112"/>
      <c r="F189" s="112"/>
      <c r="G189" s="112"/>
      <c r="H189" s="112"/>
      <c r="I189" s="103"/>
      <c r="J189" s="103"/>
      <c r="K189" s="112"/>
    </row>
    <row r="190" spans="2:11">
      <c r="B190" s="102"/>
      <c r="C190" s="112"/>
      <c r="D190" s="112"/>
      <c r="E190" s="112"/>
      <c r="F190" s="112"/>
      <c r="G190" s="112"/>
      <c r="H190" s="112"/>
      <c r="I190" s="103"/>
      <c r="J190" s="103"/>
      <c r="K190" s="112"/>
    </row>
    <row r="191" spans="2:11">
      <c r="B191" s="102"/>
      <c r="C191" s="112"/>
      <c r="D191" s="112"/>
      <c r="E191" s="112"/>
      <c r="F191" s="112"/>
      <c r="G191" s="112"/>
      <c r="H191" s="112"/>
      <c r="I191" s="103"/>
      <c r="J191" s="103"/>
      <c r="K191" s="112"/>
    </row>
    <row r="192" spans="2:11">
      <c r="B192" s="102"/>
      <c r="C192" s="112"/>
      <c r="D192" s="112"/>
      <c r="E192" s="112"/>
      <c r="F192" s="112"/>
      <c r="G192" s="112"/>
      <c r="H192" s="112"/>
      <c r="I192" s="103"/>
      <c r="J192" s="103"/>
      <c r="K192" s="112"/>
    </row>
    <row r="193" spans="2:11">
      <c r="B193" s="102"/>
      <c r="C193" s="112"/>
      <c r="D193" s="112"/>
      <c r="E193" s="112"/>
      <c r="F193" s="112"/>
      <c r="G193" s="112"/>
      <c r="H193" s="112"/>
      <c r="I193" s="103"/>
      <c r="J193" s="103"/>
      <c r="K193" s="112"/>
    </row>
    <row r="194" spans="2:11">
      <c r="B194" s="102"/>
      <c r="C194" s="112"/>
      <c r="D194" s="112"/>
      <c r="E194" s="112"/>
      <c r="F194" s="112"/>
      <c r="G194" s="112"/>
      <c r="H194" s="112"/>
      <c r="I194" s="103"/>
      <c r="J194" s="103"/>
      <c r="K194" s="112"/>
    </row>
    <row r="195" spans="2:11">
      <c r="B195" s="102"/>
      <c r="C195" s="112"/>
      <c r="D195" s="112"/>
      <c r="E195" s="112"/>
      <c r="F195" s="112"/>
      <c r="G195" s="112"/>
      <c r="H195" s="112"/>
      <c r="I195" s="103"/>
      <c r="J195" s="103"/>
      <c r="K195" s="112"/>
    </row>
    <row r="196" spans="2:11">
      <c r="B196" s="102"/>
      <c r="C196" s="112"/>
      <c r="D196" s="112"/>
      <c r="E196" s="112"/>
      <c r="F196" s="112"/>
      <c r="G196" s="112"/>
      <c r="H196" s="112"/>
      <c r="I196" s="103"/>
      <c r="J196" s="103"/>
      <c r="K196" s="112"/>
    </row>
    <row r="197" spans="2:11">
      <c r="B197" s="102"/>
      <c r="C197" s="112"/>
      <c r="D197" s="112"/>
      <c r="E197" s="112"/>
      <c r="F197" s="112"/>
      <c r="G197" s="112"/>
      <c r="H197" s="112"/>
      <c r="I197" s="103"/>
      <c r="J197" s="103"/>
      <c r="K197" s="112"/>
    </row>
    <row r="198" spans="2:11">
      <c r="B198" s="102"/>
      <c r="C198" s="112"/>
      <c r="D198" s="112"/>
      <c r="E198" s="112"/>
      <c r="F198" s="112"/>
      <c r="G198" s="112"/>
      <c r="H198" s="112"/>
      <c r="I198" s="103"/>
      <c r="J198" s="103"/>
      <c r="K198" s="112"/>
    </row>
    <row r="199" spans="2:11">
      <c r="B199" s="102"/>
      <c r="C199" s="112"/>
      <c r="D199" s="112"/>
      <c r="E199" s="112"/>
      <c r="F199" s="112"/>
      <c r="G199" s="112"/>
      <c r="H199" s="112"/>
      <c r="I199" s="103"/>
      <c r="J199" s="103"/>
      <c r="K199" s="112"/>
    </row>
    <row r="200" spans="2:11">
      <c r="B200" s="102"/>
      <c r="C200" s="112"/>
      <c r="D200" s="112"/>
      <c r="E200" s="112"/>
      <c r="F200" s="112"/>
      <c r="G200" s="112"/>
      <c r="H200" s="112"/>
      <c r="I200" s="103"/>
      <c r="J200" s="103"/>
      <c r="K200" s="112"/>
    </row>
    <row r="201" spans="2:11">
      <c r="B201" s="102"/>
      <c r="C201" s="112"/>
      <c r="D201" s="112"/>
      <c r="E201" s="112"/>
      <c r="F201" s="112"/>
      <c r="G201" s="112"/>
      <c r="H201" s="112"/>
      <c r="I201" s="103"/>
      <c r="J201" s="103"/>
      <c r="K201" s="112"/>
    </row>
    <row r="202" spans="2:11">
      <c r="B202" s="102"/>
      <c r="C202" s="112"/>
      <c r="D202" s="112"/>
      <c r="E202" s="112"/>
      <c r="F202" s="112"/>
      <c r="G202" s="112"/>
      <c r="H202" s="112"/>
      <c r="I202" s="103"/>
      <c r="J202" s="103"/>
      <c r="K202" s="112"/>
    </row>
    <row r="203" spans="2:11">
      <c r="B203" s="102"/>
      <c r="C203" s="112"/>
      <c r="D203" s="112"/>
      <c r="E203" s="112"/>
      <c r="F203" s="112"/>
      <c r="G203" s="112"/>
      <c r="H203" s="112"/>
      <c r="I203" s="103"/>
      <c r="J203" s="103"/>
      <c r="K203" s="112"/>
    </row>
    <row r="204" spans="2:11">
      <c r="B204" s="102"/>
      <c r="C204" s="112"/>
      <c r="D204" s="112"/>
      <c r="E204" s="112"/>
      <c r="F204" s="112"/>
      <c r="G204" s="112"/>
      <c r="H204" s="112"/>
      <c r="I204" s="103"/>
      <c r="J204" s="103"/>
      <c r="K204" s="112"/>
    </row>
    <row r="205" spans="2:11">
      <c r="B205" s="102"/>
      <c r="C205" s="112"/>
      <c r="D205" s="112"/>
      <c r="E205" s="112"/>
      <c r="F205" s="112"/>
      <c r="G205" s="112"/>
      <c r="H205" s="112"/>
      <c r="I205" s="103"/>
      <c r="J205" s="103"/>
      <c r="K205" s="112"/>
    </row>
    <row r="206" spans="2:11">
      <c r="B206" s="102"/>
      <c r="C206" s="112"/>
      <c r="D206" s="112"/>
      <c r="E206" s="112"/>
      <c r="F206" s="112"/>
      <c r="G206" s="112"/>
      <c r="H206" s="112"/>
      <c r="I206" s="103"/>
      <c r="J206" s="103"/>
      <c r="K206" s="112"/>
    </row>
    <row r="207" spans="2:11">
      <c r="B207" s="102"/>
      <c r="C207" s="112"/>
      <c r="D207" s="112"/>
      <c r="E207" s="112"/>
      <c r="F207" s="112"/>
      <c r="G207" s="112"/>
      <c r="H207" s="112"/>
      <c r="I207" s="103"/>
      <c r="J207" s="103"/>
      <c r="K207" s="112"/>
    </row>
    <row r="208" spans="2:11">
      <c r="B208" s="102"/>
      <c r="C208" s="112"/>
      <c r="D208" s="112"/>
      <c r="E208" s="112"/>
      <c r="F208" s="112"/>
      <c r="G208" s="112"/>
      <c r="H208" s="112"/>
      <c r="I208" s="103"/>
      <c r="J208" s="103"/>
      <c r="K208" s="112"/>
    </row>
    <row r="209" spans="2:11">
      <c r="B209" s="102"/>
      <c r="C209" s="112"/>
      <c r="D209" s="112"/>
      <c r="E209" s="112"/>
      <c r="F209" s="112"/>
      <c r="G209" s="112"/>
      <c r="H209" s="112"/>
      <c r="I209" s="103"/>
      <c r="J209" s="103"/>
      <c r="K209" s="112"/>
    </row>
    <row r="210" spans="2:11">
      <c r="B210" s="102"/>
      <c r="C210" s="112"/>
      <c r="D210" s="112"/>
      <c r="E210" s="112"/>
      <c r="F210" s="112"/>
      <c r="G210" s="112"/>
      <c r="H210" s="112"/>
      <c r="I210" s="103"/>
      <c r="J210" s="103"/>
      <c r="K210" s="112"/>
    </row>
    <row r="211" spans="2:11">
      <c r="B211" s="102"/>
      <c r="C211" s="112"/>
      <c r="D211" s="112"/>
      <c r="E211" s="112"/>
      <c r="F211" s="112"/>
      <c r="G211" s="112"/>
      <c r="H211" s="112"/>
      <c r="I211" s="103"/>
      <c r="J211" s="103"/>
      <c r="K211" s="112"/>
    </row>
    <row r="212" spans="2:11">
      <c r="B212" s="102"/>
      <c r="C212" s="112"/>
      <c r="D212" s="112"/>
      <c r="E212" s="112"/>
      <c r="F212" s="112"/>
      <c r="G212" s="112"/>
      <c r="H212" s="112"/>
      <c r="I212" s="103"/>
      <c r="J212" s="103"/>
      <c r="K212" s="112"/>
    </row>
    <row r="213" spans="2:11">
      <c r="B213" s="102"/>
      <c r="C213" s="112"/>
      <c r="D213" s="112"/>
      <c r="E213" s="112"/>
      <c r="F213" s="112"/>
      <c r="G213" s="112"/>
      <c r="H213" s="112"/>
      <c r="I213" s="103"/>
      <c r="J213" s="103"/>
      <c r="K213" s="112"/>
    </row>
    <row r="214" spans="2:11">
      <c r="B214" s="102"/>
      <c r="C214" s="112"/>
      <c r="D214" s="112"/>
      <c r="E214" s="112"/>
      <c r="F214" s="112"/>
      <c r="G214" s="112"/>
      <c r="H214" s="112"/>
      <c r="I214" s="103"/>
      <c r="J214" s="103"/>
      <c r="K214" s="112"/>
    </row>
    <row r="215" spans="2:11">
      <c r="B215" s="102"/>
      <c r="C215" s="112"/>
      <c r="D215" s="112"/>
      <c r="E215" s="112"/>
      <c r="F215" s="112"/>
      <c r="G215" s="112"/>
      <c r="H215" s="112"/>
      <c r="I215" s="103"/>
      <c r="J215" s="103"/>
      <c r="K215" s="112"/>
    </row>
    <row r="216" spans="2:11">
      <c r="B216" s="102"/>
      <c r="C216" s="112"/>
      <c r="D216" s="112"/>
      <c r="E216" s="112"/>
      <c r="F216" s="112"/>
      <c r="G216" s="112"/>
      <c r="H216" s="112"/>
      <c r="I216" s="103"/>
      <c r="J216" s="103"/>
      <c r="K216" s="112"/>
    </row>
    <row r="217" spans="2:11">
      <c r="B217" s="102"/>
      <c r="C217" s="112"/>
      <c r="D217" s="112"/>
      <c r="E217" s="112"/>
      <c r="F217" s="112"/>
      <c r="G217" s="112"/>
      <c r="H217" s="112"/>
      <c r="I217" s="103"/>
      <c r="J217" s="103"/>
      <c r="K217" s="112"/>
    </row>
    <row r="218" spans="2:11">
      <c r="B218" s="102"/>
      <c r="C218" s="112"/>
      <c r="D218" s="112"/>
      <c r="E218" s="112"/>
      <c r="F218" s="112"/>
      <c r="G218" s="112"/>
      <c r="H218" s="112"/>
      <c r="I218" s="103"/>
      <c r="J218" s="103"/>
      <c r="K218" s="112"/>
    </row>
    <row r="219" spans="2:11">
      <c r="B219" s="102"/>
      <c r="C219" s="112"/>
      <c r="D219" s="112"/>
      <c r="E219" s="112"/>
      <c r="F219" s="112"/>
      <c r="G219" s="112"/>
      <c r="H219" s="112"/>
      <c r="I219" s="103"/>
      <c r="J219" s="103"/>
      <c r="K219" s="112"/>
    </row>
    <row r="220" spans="2:11">
      <c r="B220" s="102"/>
      <c r="C220" s="112"/>
      <c r="D220" s="112"/>
      <c r="E220" s="112"/>
      <c r="F220" s="112"/>
      <c r="G220" s="112"/>
      <c r="H220" s="112"/>
      <c r="I220" s="103"/>
      <c r="J220" s="103"/>
      <c r="K220" s="112"/>
    </row>
    <row r="221" spans="2:11">
      <c r="B221" s="102"/>
      <c r="C221" s="112"/>
      <c r="D221" s="112"/>
      <c r="E221" s="112"/>
      <c r="F221" s="112"/>
      <c r="G221" s="112"/>
      <c r="H221" s="112"/>
      <c r="I221" s="103"/>
      <c r="J221" s="103"/>
      <c r="K221" s="112"/>
    </row>
    <row r="222" spans="2:11">
      <c r="B222" s="102"/>
      <c r="C222" s="112"/>
      <c r="D222" s="112"/>
      <c r="E222" s="112"/>
      <c r="F222" s="112"/>
      <c r="G222" s="112"/>
      <c r="H222" s="112"/>
      <c r="I222" s="103"/>
      <c r="J222" s="103"/>
      <c r="K222" s="112"/>
    </row>
    <row r="223" spans="2:11">
      <c r="B223" s="102"/>
      <c r="C223" s="112"/>
      <c r="D223" s="112"/>
      <c r="E223" s="112"/>
      <c r="F223" s="112"/>
      <c r="G223" s="112"/>
      <c r="H223" s="112"/>
      <c r="I223" s="103"/>
      <c r="J223" s="103"/>
      <c r="K223" s="112"/>
    </row>
    <row r="224" spans="2:11">
      <c r="B224" s="102"/>
      <c r="C224" s="112"/>
      <c r="D224" s="112"/>
      <c r="E224" s="112"/>
      <c r="F224" s="112"/>
      <c r="G224" s="112"/>
      <c r="H224" s="112"/>
      <c r="I224" s="103"/>
      <c r="J224" s="103"/>
      <c r="K224" s="112"/>
    </row>
    <row r="225" spans="2:11">
      <c r="B225" s="102"/>
      <c r="C225" s="112"/>
      <c r="D225" s="112"/>
      <c r="E225" s="112"/>
      <c r="F225" s="112"/>
      <c r="G225" s="112"/>
      <c r="H225" s="112"/>
      <c r="I225" s="103"/>
      <c r="J225" s="103"/>
      <c r="K225" s="112"/>
    </row>
    <row r="226" spans="2:11">
      <c r="B226" s="102"/>
      <c r="C226" s="112"/>
      <c r="D226" s="112"/>
      <c r="E226" s="112"/>
      <c r="F226" s="112"/>
      <c r="G226" s="112"/>
      <c r="H226" s="112"/>
      <c r="I226" s="103"/>
      <c r="J226" s="103"/>
      <c r="K226" s="112"/>
    </row>
    <row r="227" spans="2:11">
      <c r="B227" s="102"/>
      <c r="C227" s="112"/>
      <c r="D227" s="112"/>
      <c r="E227" s="112"/>
      <c r="F227" s="112"/>
      <c r="G227" s="112"/>
      <c r="H227" s="112"/>
      <c r="I227" s="103"/>
      <c r="J227" s="103"/>
      <c r="K227" s="112"/>
    </row>
    <row r="228" spans="2:11">
      <c r="B228" s="102"/>
      <c r="C228" s="112"/>
      <c r="D228" s="112"/>
      <c r="E228" s="112"/>
      <c r="F228" s="112"/>
      <c r="G228" s="112"/>
      <c r="H228" s="112"/>
      <c r="I228" s="103"/>
      <c r="J228" s="103"/>
      <c r="K228" s="112"/>
    </row>
    <row r="229" spans="2:11">
      <c r="B229" s="102"/>
      <c r="C229" s="112"/>
      <c r="D229" s="112"/>
      <c r="E229" s="112"/>
      <c r="F229" s="112"/>
      <c r="G229" s="112"/>
      <c r="H229" s="112"/>
      <c r="I229" s="103"/>
      <c r="J229" s="103"/>
      <c r="K229" s="112"/>
    </row>
    <row r="230" spans="2:11">
      <c r="B230" s="102"/>
      <c r="C230" s="112"/>
      <c r="D230" s="112"/>
      <c r="E230" s="112"/>
      <c r="F230" s="112"/>
      <c r="G230" s="112"/>
      <c r="H230" s="112"/>
      <c r="I230" s="103"/>
      <c r="J230" s="103"/>
      <c r="K230" s="112"/>
    </row>
    <row r="231" spans="2:11">
      <c r="B231" s="102"/>
      <c r="C231" s="112"/>
      <c r="D231" s="112"/>
      <c r="E231" s="112"/>
      <c r="F231" s="112"/>
      <c r="G231" s="112"/>
      <c r="H231" s="112"/>
      <c r="I231" s="103"/>
      <c r="J231" s="103"/>
      <c r="K231" s="112"/>
    </row>
    <row r="232" spans="2:11">
      <c r="B232" s="102"/>
      <c r="C232" s="112"/>
      <c r="D232" s="112"/>
      <c r="E232" s="112"/>
      <c r="F232" s="112"/>
      <c r="G232" s="112"/>
      <c r="H232" s="112"/>
      <c r="I232" s="103"/>
      <c r="J232" s="103"/>
      <c r="K232" s="112"/>
    </row>
    <row r="233" spans="2:11">
      <c r="B233" s="102"/>
      <c r="C233" s="112"/>
      <c r="D233" s="112"/>
      <c r="E233" s="112"/>
      <c r="F233" s="112"/>
      <c r="G233" s="112"/>
      <c r="H233" s="112"/>
      <c r="I233" s="103"/>
      <c r="J233" s="103"/>
      <c r="K233" s="112"/>
    </row>
    <row r="234" spans="2:11">
      <c r="B234" s="102"/>
      <c r="C234" s="112"/>
      <c r="D234" s="112"/>
      <c r="E234" s="112"/>
      <c r="F234" s="112"/>
      <c r="G234" s="112"/>
      <c r="H234" s="112"/>
      <c r="I234" s="103"/>
      <c r="J234" s="103"/>
      <c r="K234" s="112"/>
    </row>
    <row r="235" spans="2:11">
      <c r="B235" s="102"/>
      <c r="C235" s="112"/>
      <c r="D235" s="112"/>
      <c r="E235" s="112"/>
      <c r="F235" s="112"/>
      <c r="G235" s="112"/>
      <c r="H235" s="112"/>
      <c r="I235" s="103"/>
      <c r="J235" s="103"/>
      <c r="K235" s="112"/>
    </row>
    <row r="236" spans="2:11">
      <c r="B236" s="102"/>
      <c r="C236" s="112"/>
      <c r="D236" s="112"/>
      <c r="E236" s="112"/>
      <c r="F236" s="112"/>
      <c r="G236" s="112"/>
      <c r="H236" s="112"/>
      <c r="I236" s="103"/>
      <c r="J236" s="103"/>
      <c r="K236" s="112"/>
    </row>
    <row r="237" spans="2:11">
      <c r="B237" s="102"/>
      <c r="C237" s="112"/>
      <c r="D237" s="112"/>
      <c r="E237" s="112"/>
      <c r="F237" s="112"/>
      <c r="G237" s="112"/>
      <c r="H237" s="112"/>
      <c r="I237" s="103"/>
      <c r="J237" s="103"/>
      <c r="K237" s="112"/>
    </row>
    <row r="238" spans="2:11">
      <c r="B238" s="102"/>
      <c r="C238" s="112"/>
      <c r="D238" s="112"/>
      <c r="E238" s="112"/>
      <c r="F238" s="112"/>
      <c r="G238" s="112"/>
      <c r="H238" s="112"/>
      <c r="I238" s="103"/>
      <c r="J238" s="103"/>
      <c r="K238" s="112"/>
    </row>
    <row r="239" spans="2:11">
      <c r="B239" s="102"/>
      <c r="C239" s="112"/>
      <c r="D239" s="112"/>
      <c r="E239" s="112"/>
      <c r="F239" s="112"/>
      <c r="G239" s="112"/>
      <c r="H239" s="112"/>
      <c r="I239" s="103"/>
      <c r="J239" s="103"/>
      <c r="K239" s="112"/>
    </row>
    <row r="240" spans="2:11">
      <c r="B240" s="102"/>
      <c r="C240" s="112"/>
      <c r="D240" s="112"/>
      <c r="E240" s="112"/>
      <c r="F240" s="112"/>
      <c r="G240" s="112"/>
      <c r="H240" s="112"/>
      <c r="I240" s="103"/>
      <c r="J240" s="103"/>
      <c r="K240" s="112"/>
    </row>
    <row r="241" spans="2:11">
      <c r="B241" s="102"/>
      <c r="C241" s="112"/>
      <c r="D241" s="112"/>
      <c r="E241" s="112"/>
      <c r="F241" s="112"/>
      <c r="G241" s="112"/>
      <c r="H241" s="112"/>
      <c r="I241" s="103"/>
      <c r="J241" s="103"/>
      <c r="K241" s="112"/>
    </row>
    <row r="242" spans="2:11">
      <c r="B242" s="102"/>
      <c r="C242" s="112"/>
      <c r="D242" s="112"/>
      <c r="E242" s="112"/>
      <c r="F242" s="112"/>
      <c r="G242" s="112"/>
      <c r="H242" s="112"/>
      <c r="I242" s="103"/>
      <c r="J242" s="103"/>
      <c r="K242" s="112"/>
    </row>
    <row r="243" spans="2:11">
      <c r="B243" s="102"/>
      <c r="C243" s="112"/>
      <c r="D243" s="112"/>
      <c r="E243" s="112"/>
      <c r="F243" s="112"/>
      <c r="G243" s="112"/>
      <c r="H243" s="112"/>
      <c r="I243" s="103"/>
      <c r="J243" s="103"/>
      <c r="K243" s="112"/>
    </row>
    <row r="244" spans="2:11">
      <c r="B244" s="102"/>
      <c r="C244" s="112"/>
      <c r="D244" s="112"/>
      <c r="E244" s="112"/>
      <c r="F244" s="112"/>
      <c r="G244" s="112"/>
      <c r="H244" s="112"/>
      <c r="I244" s="103"/>
      <c r="J244" s="103"/>
      <c r="K244" s="112"/>
    </row>
    <row r="245" spans="2:11">
      <c r="B245" s="102"/>
      <c r="C245" s="112"/>
      <c r="D245" s="112"/>
      <c r="E245" s="112"/>
      <c r="F245" s="112"/>
      <c r="G245" s="112"/>
      <c r="H245" s="112"/>
      <c r="I245" s="103"/>
      <c r="J245" s="103"/>
      <c r="K245" s="112"/>
    </row>
    <row r="246" spans="2:11">
      <c r="B246" s="102"/>
      <c r="C246" s="112"/>
      <c r="D246" s="112"/>
      <c r="E246" s="112"/>
      <c r="F246" s="112"/>
      <c r="G246" s="112"/>
      <c r="H246" s="112"/>
      <c r="I246" s="103"/>
      <c r="J246" s="103"/>
      <c r="K246" s="112"/>
    </row>
    <row r="247" spans="2:11">
      <c r="B247" s="102"/>
      <c r="C247" s="112"/>
      <c r="D247" s="112"/>
      <c r="E247" s="112"/>
      <c r="F247" s="112"/>
      <c r="G247" s="112"/>
      <c r="H247" s="112"/>
      <c r="I247" s="103"/>
      <c r="J247" s="103"/>
      <c r="K247" s="112"/>
    </row>
    <row r="248" spans="2:11">
      <c r="B248" s="102"/>
      <c r="C248" s="112"/>
      <c r="D248" s="112"/>
      <c r="E248" s="112"/>
      <c r="F248" s="112"/>
      <c r="G248" s="112"/>
      <c r="H248" s="112"/>
      <c r="I248" s="103"/>
      <c r="J248" s="103"/>
      <c r="K248" s="112"/>
    </row>
    <row r="249" spans="2:11">
      <c r="B249" s="102"/>
      <c r="C249" s="112"/>
      <c r="D249" s="112"/>
      <c r="E249" s="112"/>
      <c r="F249" s="112"/>
      <c r="G249" s="112"/>
      <c r="H249" s="112"/>
      <c r="I249" s="103"/>
      <c r="J249" s="103"/>
      <c r="K249" s="112"/>
    </row>
    <row r="250" spans="2:11">
      <c r="B250" s="102"/>
      <c r="C250" s="112"/>
      <c r="D250" s="112"/>
      <c r="E250" s="112"/>
      <c r="F250" s="112"/>
      <c r="G250" s="112"/>
      <c r="H250" s="112"/>
      <c r="I250" s="103"/>
      <c r="J250" s="103"/>
      <c r="K250" s="112"/>
    </row>
    <row r="251" spans="2:11">
      <c r="B251" s="102"/>
      <c r="C251" s="112"/>
      <c r="D251" s="112"/>
      <c r="E251" s="112"/>
      <c r="F251" s="112"/>
      <c r="G251" s="112"/>
      <c r="H251" s="112"/>
      <c r="I251" s="103"/>
      <c r="J251" s="103"/>
      <c r="K251" s="112"/>
    </row>
    <row r="252" spans="2:11">
      <c r="B252" s="102"/>
      <c r="C252" s="112"/>
      <c r="D252" s="112"/>
      <c r="E252" s="112"/>
      <c r="F252" s="112"/>
      <c r="G252" s="112"/>
      <c r="H252" s="112"/>
      <c r="I252" s="103"/>
      <c r="J252" s="103"/>
      <c r="K252" s="112"/>
    </row>
    <row r="253" spans="2:11">
      <c r="B253" s="102"/>
      <c r="C253" s="112"/>
      <c r="D253" s="112"/>
      <c r="E253" s="112"/>
      <c r="F253" s="112"/>
      <c r="G253" s="112"/>
      <c r="H253" s="112"/>
      <c r="I253" s="103"/>
      <c r="J253" s="103"/>
      <c r="K253" s="112"/>
    </row>
    <row r="254" spans="2:11">
      <c r="B254" s="102"/>
      <c r="C254" s="112"/>
      <c r="D254" s="112"/>
      <c r="E254" s="112"/>
      <c r="F254" s="112"/>
      <c r="G254" s="112"/>
      <c r="H254" s="112"/>
      <c r="I254" s="103"/>
      <c r="J254" s="103"/>
      <c r="K254" s="112"/>
    </row>
    <row r="255" spans="2:11">
      <c r="B255" s="102"/>
      <c r="C255" s="112"/>
      <c r="D255" s="112"/>
      <c r="E255" s="112"/>
      <c r="F255" s="112"/>
      <c r="G255" s="112"/>
      <c r="H255" s="112"/>
      <c r="I255" s="103"/>
      <c r="J255" s="103"/>
      <c r="K255" s="112"/>
    </row>
    <row r="256" spans="2:11">
      <c r="B256" s="102"/>
      <c r="C256" s="112"/>
      <c r="D256" s="112"/>
      <c r="E256" s="112"/>
      <c r="F256" s="112"/>
      <c r="G256" s="112"/>
      <c r="H256" s="112"/>
      <c r="I256" s="103"/>
      <c r="J256" s="103"/>
      <c r="K256" s="112"/>
    </row>
    <row r="257" spans="2:11">
      <c r="B257" s="102"/>
      <c r="C257" s="112"/>
      <c r="D257" s="112"/>
      <c r="E257" s="112"/>
      <c r="F257" s="112"/>
      <c r="G257" s="112"/>
      <c r="H257" s="112"/>
      <c r="I257" s="103"/>
      <c r="J257" s="103"/>
      <c r="K257" s="112"/>
    </row>
    <row r="258" spans="2:11">
      <c r="B258" s="102"/>
      <c r="C258" s="112"/>
      <c r="D258" s="112"/>
      <c r="E258" s="112"/>
      <c r="F258" s="112"/>
      <c r="G258" s="112"/>
      <c r="H258" s="112"/>
      <c r="I258" s="103"/>
      <c r="J258" s="103"/>
      <c r="K258" s="112"/>
    </row>
    <row r="259" spans="2:11">
      <c r="B259" s="102"/>
      <c r="C259" s="112"/>
      <c r="D259" s="112"/>
      <c r="E259" s="112"/>
      <c r="F259" s="112"/>
      <c r="G259" s="112"/>
      <c r="H259" s="112"/>
      <c r="I259" s="103"/>
      <c r="J259" s="103"/>
      <c r="K259" s="112"/>
    </row>
    <row r="260" spans="2:11">
      <c r="B260" s="102"/>
      <c r="C260" s="112"/>
      <c r="D260" s="112"/>
      <c r="E260" s="112"/>
      <c r="F260" s="112"/>
      <c r="G260" s="112"/>
      <c r="H260" s="112"/>
      <c r="I260" s="103"/>
      <c r="J260" s="103"/>
      <c r="K260" s="112"/>
    </row>
    <row r="261" spans="2:11">
      <c r="B261" s="102"/>
      <c r="C261" s="112"/>
      <c r="D261" s="112"/>
      <c r="E261" s="112"/>
      <c r="F261" s="112"/>
      <c r="G261" s="112"/>
      <c r="H261" s="112"/>
      <c r="I261" s="103"/>
      <c r="J261" s="103"/>
      <c r="K261" s="112"/>
    </row>
    <row r="262" spans="2:11">
      <c r="B262" s="102"/>
      <c r="C262" s="112"/>
      <c r="D262" s="112"/>
      <c r="E262" s="112"/>
      <c r="F262" s="112"/>
      <c r="G262" s="112"/>
      <c r="H262" s="112"/>
      <c r="I262" s="103"/>
      <c r="J262" s="103"/>
      <c r="K262" s="112"/>
    </row>
    <row r="263" spans="2:11">
      <c r="B263" s="102"/>
      <c r="C263" s="112"/>
      <c r="D263" s="112"/>
      <c r="E263" s="112"/>
      <c r="F263" s="112"/>
      <c r="G263" s="112"/>
      <c r="H263" s="112"/>
      <c r="I263" s="103"/>
      <c r="J263" s="103"/>
      <c r="K263" s="112"/>
    </row>
    <row r="264" spans="2:11">
      <c r="B264" s="102"/>
      <c r="C264" s="112"/>
      <c r="D264" s="112"/>
      <c r="E264" s="112"/>
      <c r="F264" s="112"/>
      <c r="G264" s="112"/>
      <c r="H264" s="112"/>
      <c r="I264" s="103"/>
      <c r="J264" s="103"/>
      <c r="K264" s="112"/>
    </row>
    <row r="265" spans="2:11">
      <c r="B265" s="102"/>
      <c r="C265" s="112"/>
      <c r="D265" s="112"/>
      <c r="E265" s="112"/>
      <c r="F265" s="112"/>
      <c r="G265" s="112"/>
      <c r="H265" s="112"/>
      <c r="I265" s="103"/>
      <c r="J265" s="103"/>
      <c r="K265" s="112"/>
    </row>
    <row r="266" spans="2:11">
      <c r="B266" s="102"/>
      <c r="C266" s="112"/>
      <c r="D266" s="112"/>
      <c r="E266" s="112"/>
      <c r="F266" s="112"/>
      <c r="G266" s="112"/>
      <c r="H266" s="112"/>
      <c r="I266" s="103"/>
      <c r="J266" s="103"/>
      <c r="K266" s="112"/>
    </row>
    <row r="267" spans="2:11">
      <c r="B267" s="102"/>
      <c r="C267" s="112"/>
      <c r="D267" s="112"/>
      <c r="E267" s="112"/>
      <c r="F267" s="112"/>
      <c r="G267" s="112"/>
      <c r="H267" s="112"/>
      <c r="I267" s="103"/>
      <c r="J267" s="103"/>
      <c r="K267" s="112"/>
    </row>
    <row r="268" spans="2:11">
      <c r="B268" s="102"/>
      <c r="C268" s="112"/>
      <c r="D268" s="112"/>
      <c r="E268" s="112"/>
      <c r="F268" s="112"/>
      <c r="G268" s="112"/>
      <c r="H268" s="112"/>
      <c r="I268" s="103"/>
      <c r="J268" s="103"/>
      <c r="K268" s="112"/>
    </row>
    <row r="269" spans="2:11">
      <c r="B269" s="102"/>
      <c r="C269" s="112"/>
      <c r="D269" s="112"/>
      <c r="E269" s="112"/>
      <c r="F269" s="112"/>
      <c r="G269" s="112"/>
      <c r="H269" s="112"/>
      <c r="I269" s="103"/>
      <c r="J269" s="103"/>
      <c r="K269" s="112"/>
    </row>
    <row r="270" spans="2:11">
      <c r="B270" s="102"/>
      <c r="C270" s="112"/>
      <c r="D270" s="112"/>
      <c r="E270" s="112"/>
      <c r="F270" s="112"/>
      <c r="G270" s="112"/>
      <c r="H270" s="112"/>
      <c r="I270" s="103"/>
      <c r="J270" s="103"/>
      <c r="K270" s="112"/>
    </row>
    <row r="271" spans="2:11">
      <c r="B271" s="102"/>
      <c r="C271" s="112"/>
      <c r="D271" s="112"/>
      <c r="E271" s="112"/>
      <c r="F271" s="112"/>
      <c r="G271" s="112"/>
      <c r="H271" s="112"/>
      <c r="I271" s="103"/>
      <c r="J271" s="103"/>
      <c r="K271" s="112"/>
    </row>
    <row r="272" spans="2:11">
      <c r="B272" s="102"/>
      <c r="C272" s="112"/>
      <c r="D272" s="112"/>
      <c r="E272" s="112"/>
      <c r="F272" s="112"/>
      <c r="G272" s="112"/>
      <c r="H272" s="112"/>
      <c r="I272" s="103"/>
      <c r="J272" s="103"/>
      <c r="K272" s="112"/>
    </row>
    <row r="273" spans="2:11">
      <c r="B273" s="102"/>
      <c r="C273" s="112"/>
      <c r="D273" s="112"/>
      <c r="E273" s="112"/>
      <c r="F273" s="112"/>
      <c r="G273" s="112"/>
      <c r="H273" s="112"/>
      <c r="I273" s="103"/>
      <c r="J273" s="103"/>
      <c r="K273" s="112"/>
    </row>
    <row r="274" spans="2:11">
      <c r="B274" s="102"/>
      <c r="C274" s="112"/>
      <c r="D274" s="112"/>
      <c r="E274" s="112"/>
      <c r="F274" s="112"/>
      <c r="G274" s="112"/>
      <c r="H274" s="112"/>
      <c r="I274" s="103"/>
      <c r="J274" s="103"/>
      <c r="K274" s="112"/>
    </row>
    <row r="275" spans="2:11">
      <c r="B275" s="102"/>
      <c r="C275" s="112"/>
      <c r="D275" s="112"/>
      <c r="E275" s="112"/>
      <c r="F275" s="112"/>
      <c r="G275" s="112"/>
      <c r="H275" s="112"/>
      <c r="I275" s="103"/>
      <c r="J275" s="103"/>
      <c r="K275" s="112"/>
    </row>
    <row r="276" spans="2:11">
      <c r="B276" s="102"/>
      <c r="C276" s="112"/>
      <c r="D276" s="112"/>
      <c r="E276" s="112"/>
      <c r="F276" s="112"/>
      <c r="G276" s="112"/>
      <c r="H276" s="112"/>
      <c r="I276" s="103"/>
      <c r="J276" s="103"/>
      <c r="K276" s="112"/>
    </row>
    <row r="277" spans="2:11">
      <c r="B277" s="102"/>
      <c r="C277" s="112"/>
      <c r="D277" s="112"/>
      <c r="E277" s="112"/>
      <c r="F277" s="112"/>
      <c r="G277" s="112"/>
      <c r="H277" s="112"/>
      <c r="I277" s="103"/>
      <c r="J277" s="103"/>
      <c r="K277" s="112"/>
    </row>
    <row r="278" spans="2:11">
      <c r="B278" s="102"/>
      <c r="C278" s="112"/>
      <c r="D278" s="112"/>
      <c r="E278" s="112"/>
      <c r="F278" s="112"/>
      <c r="G278" s="112"/>
      <c r="H278" s="112"/>
      <c r="I278" s="103"/>
      <c r="J278" s="103"/>
      <c r="K278" s="112"/>
    </row>
    <row r="279" spans="2:11">
      <c r="B279" s="102"/>
      <c r="C279" s="112"/>
      <c r="D279" s="112"/>
      <c r="E279" s="112"/>
      <c r="F279" s="112"/>
      <c r="G279" s="112"/>
      <c r="H279" s="112"/>
      <c r="I279" s="103"/>
      <c r="J279" s="103"/>
      <c r="K279" s="112"/>
    </row>
    <row r="280" spans="2:11">
      <c r="B280" s="102"/>
      <c r="C280" s="112"/>
      <c r="D280" s="112"/>
      <c r="E280" s="112"/>
      <c r="F280" s="112"/>
      <c r="G280" s="112"/>
      <c r="H280" s="112"/>
      <c r="I280" s="103"/>
      <c r="J280" s="103"/>
      <c r="K280" s="112"/>
    </row>
    <row r="281" spans="2:11">
      <c r="B281" s="102"/>
      <c r="C281" s="112"/>
      <c r="D281" s="112"/>
      <c r="E281" s="112"/>
      <c r="F281" s="112"/>
      <c r="G281" s="112"/>
      <c r="H281" s="112"/>
      <c r="I281" s="103"/>
      <c r="J281" s="103"/>
      <c r="K281" s="112"/>
    </row>
    <row r="282" spans="2:11">
      <c r="B282" s="102"/>
      <c r="C282" s="112"/>
      <c r="D282" s="112"/>
      <c r="E282" s="112"/>
      <c r="F282" s="112"/>
      <c r="G282" s="112"/>
      <c r="H282" s="112"/>
      <c r="I282" s="103"/>
      <c r="J282" s="103"/>
      <c r="K282" s="112"/>
    </row>
    <row r="283" spans="2:11">
      <c r="B283" s="102"/>
      <c r="C283" s="112"/>
      <c r="D283" s="112"/>
      <c r="E283" s="112"/>
      <c r="F283" s="112"/>
      <c r="G283" s="112"/>
      <c r="H283" s="112"/>
      <c r="I283" s="103"/>
      <c r="J283" s="103"/>
      <c r="K283" s="112"/>
    </row>
    <row r="284" spans="2:11">
      <c r="B284" s="102"/>
      <c r="C284" s="112"/>
      <c r="D284" s="112"/>
      <c r="E284" s="112"/>
      <c r="F284" s="112"/>
      <c r="G284" s="112"/>
      <c r="H284" s="112"/>
      <c r="I284" s="103"/>
      <c r="J284" s="103"/>
      <c r="K284" s="112"/>
    </row>
    <row r="285" spans="2:11">
      <c r="B285" s="102"/>
      <c r="C285" s="112"/>
      <c r="D285" s="112"/>
      <c r="E285" s="112"/>
      <c r="F285" s="112"/>
      <c r="G285" s="112"/>
      <c r="H285" s="112"/>
      <c r="I285" s="103"/>
      <c r="J285" s="103"/>
      <c r="K285" s="112"/>
    </row>
    <row r="286" spans="2:11">
      <c r="B286" s="102"/>
      <c r="C286" s="112"/>
      <c r="D286" s="112"/>
      <c r="E286" s="112"/>
      <c r="F286" s="112"/>
      <c r="G286" s="112"/>
      <c r="H286" s="112"/>
      <c r="I286" s="103"/>
      <c r="J286" s="103"/>
      <c r="K286" s="112"/>
    </row>
    <row r="287" spans="2:11">
      <c r="B287" s="102"/>
      <c r="C287" s="112"/>
      <c r="D287" s="112"/>
      <c r="E287" s="112"/>
      <c r="F287" s="112"/>
      <c r="G287" s="112"/>
      <c r="H287" s="112"/>
      <c r="I287" s="103"/>
      <c r="J287" s="103"/>
      <c r="K287" s="112"/>
    </row>
    <row r="288" spans="2:11">
      <c r="B288" s="102"/>
      <c r="C288" s="112"/>
      <c r="D288" s="112"/>
      <c r="E288" s="112"/>
      <c r="F288" s="112"/>
      <c r="G288" s="112"/>
      <c r="H288" s="112"/>
      <c r="I288" s="103"/>
      <c r="J288" s="103"/>
      <c r="K288" s="112"/>
    </row>
    <row r="289" spans="2:11">
      <c r="B289" s="102"/>
      <c r="C289" s="112"/>
      <c r="D289" s="112"/>
      <c r="E289" s="112"/>
      <c r="F289" s="112"/>
      <c r="G289" s="112"/>
      <c r="H289" s="112"/>
      <c r="I289" s="103"/>
      <c r="J289" s="103"/>
      <c r="K289" s="112"/>
    </row>
    <row r="290" spans="2:11">
      <c r="B290" s="102"/>
      <c r="C290" s="112"/>
      <c r="D290" s="112"/>
      <c r="E290" s="112"/>
      <c r="F290" s="112"/>
      <c r="G290" s="112"/>
      <c r="H290" s="112"/>
      <c r="I290" s="103"/>
      <c r="J290" s="103"/>
      <c r="K290" s="112"/>
    </row>
    <row r="291" spans="2:11">
      <c r="B291" s="102"/>
      <c r="C291" s="112"/>
      <c r="D291" s="112"/>
      <c r="E291" s="112"/>
      <c r="F291" s="112"/>
      <c r="G291" s="112"/>
      <c r="H291" s="112"/>
      <c r="I291" s="103"/>
      <c r="J291" s="103"/>
      <c r="K291" s="112"/>
    </row>
    <row r="292" spans="2:11">
      <c r="B292" s="102"/>
      <c r="C292" s="112"/>
      <c r="D292" s="112"/>
      <c r="E292" s="112"/>
      <c r="F292" s="112"/>
      <c r="G292" s="112"/>
      <c r="H292" s="112"/>
      <c r="I292" s="103"/>
      <c r="J292" s="103"/>
      <c r="K292" s="112"/>
    </row>
    <row r="293" spans="2:11">
      <c r="B293" s="102"/>
      <c r="C293" s="112"/>
      <c r="D293" s="112"/>
      <c r="E293" s="112"/>
      <c r="F293" s="112"/>
      <c r="G293" s="112"/>
      <c r="H293" s="112"/>
      <c r="I293" s="103"/>
      <c r="J293" s="103"/>
      <c r="K293" s="112"/>
    </row>
    <row r="294" spans="2:11">
      <c r="B294" s="102"/>
      <c r="C294" s="112"/>
      <c r="D294" s="112"/>
      <c r="E294" s="112"/>
      <c r="F294" s="112"/>
      <c r="G294" s="112"/>
      <c r="H294" s="112"/>
      <c r="I294" s="103"/>
      <c r="J294" s="103"/>
      <c r="K294" s="112"/>
    </row>
    <row r="295" spans="2:11">
      <c r="B295" s="102"/>
      <c r="C295" s="112"/>
      <c r="D295" s="112"/>
      <c r="E295" s="112"/>
      <c r="F295" s="112"/>
      <c r="G295" s="112"/>
      <c r="H295" s="112"/>
      <c r="I295" s="103"/>
      <c r="J295" s="103"/>
      <c r="K295" s="112"/>
    </row>
    <row r="296" spans="2:11">
      <c r="B296" s="102"/>
      <c r="C296" s="112"/>
      <c r="D296" s="112"/>
      <c r="E296" s="112"/>
      <c r="F296" s="112"/>
      <c r="G296" s="112"/>
      <c r="H296" s="112"/>
      <c r="I296" s="103"/>
      <c r="J296" s="103"/>
      <c r="K296" s="112"/>
    </row>
    <row r="297" spans="2:11">
      <c r="B297" s="102"/>
      <c r="C297" s="112"/>
      <c r="D297" s="112"/>
      <c r="E297" s="112"/>
      <c r="F297" s="112"/>
      <c r="G297" s="112"/>
      <c r="H297" s="112"/>
      <c r="I297" s="103"/>
      <c r="J297" s="103"/>
      <c r="K297" s="112"/>
    </row>
    <row r="298" spans="2:11">
      <c r="B298" s="102"/>
      <c r="C298" s="112"/>
      <c r="D298" s="112"/>
      <c r="E298" s="112"/>
      <c r="F298" s="112"/>
      <c r="G298" s="112"/>
      <c r="H298" s="112"/>
      <c r="I298" s="103"/>
      <c r="J298" s="103"/>
      <c r="K298" s="112"/>
    </row>
    <row r="299" spans="2:11">
      <c r="B299" s="102"/>
      <c r="C299" s="112"/>
      <c r="D299" s="112"/>
      <c r="E299" s="112"/>
      <c r="F299" s="112"/>
      <c r="G299" s="112"/>
      <c r="H299" s="112"/>
      <c r="I299" s="103"/>
      <c r="J299" s="103"/>
      <c r="K299" s="112"/>
    </row>
    <row r="300" spans="2:11">
      <c r="B300" s="102"/>
      <c r="C300" s="112"/>
      <c r="D300" s="112"/>
      <c r="E300" s="112"/>
      <c r="F300" s="112"/>
      <c r="G300" s="112"/>
      <c r="H300" s="112"/>
      <c r="I300" s="103"/>
      <c r="J300" s="103"/>
      <c r="K300" s="112"/>
    </row>
    <row r="301" spans="2:11">
      <c r="B301" s="102"/>
      <c r="C301" s="112"/>
      <c r="D301" s="112"/>
      <c r="E301" s="112"/>
      <c r="F301" s="112"/>
      <c r="G301" s="112"/>
      <c r="H301" s="112"/>
      <c r="I301" s="103"/>
      <c r="J301" s="103"/>
      <c r="K301" s="112"/>
    </row>
    <row r="302" spans="2:11">
      <c r="B302" s="102"/>
      <c r="C302" s="112"/>
      <c r="D302" s="112"/>
      <c r="E302" s="112"/>
      <c r="F302" s="112"/>
      <c r="G302" s="112"/>
      <c r="H302" s="112"/>
      <c r="I302" s="103"/>
      <c r="J302" s="103"/>
      <c r="K302" s="112"/>
    </row>
    <row r="303" spans="2:11">
      <c r="B303" s="102"/>
      <c r="C303" s="112"/>
      <c r="D303" s="112"/>
      <c r="E303" s="112"/>
      <c r="F303" s="112"/>
      <c r="G303" s="112"/>
      <c r="H303" s="112"/>
      <c r="I303" s="103"/>
      <c r="J303" s="103"/>
      <c r="K303" s="112"/>
    </row>
    <row r="304" spans="2:11">
      <c r="B304" s="102"/>
      <c r="C304" s="112"/>
      <c r="D304" s="112"/>
      <c r="E304" s="112"/>
      <c r="F304" s="112"/>
      <c r="G304" s="112"/>
      <c r="H304" s="112"/>
      <c r="I304" s="103"/>
      <c r="J304" s="103"/>
      <c r="K304" s="112"/>
    </row>
    <row r="305" spans="2:11">
      <c r="B305" s="102"/>
      <c r="C305" s="112"/>
      <c r="D305" s="112"/>
      <c r="E305" s="112"/>
      <c r="F305" s="112"/>
      <c r="G305" s="112"/>
      <c r="H305" s="112"/>
      <c r="I305" s="103"/>
      <c r="J305" s="103"/>
      <c r="K305" s="112"/>
    </row>
    <row r="306" spans="2:11">
      <c r="B306" s="102"/>
      <c r="C306" s="112"/>
      <c r="D306" s="112"/>
      <c r="E306" s="112"/>
      <c r="F306" s="112"/>
      <c r="G306" s="112"/>
      <c r="H306" s="112"/>
      <c r="I306" s="103"/>
      <c r="J306" s="103"/>
      <c r="K306" s="112"/>
    </row>
    <row r="307" spans="2:11">
      <c r="B307" s="102"/>
      <c r="C307" s="112"/>
      <c r="D307" s="112"/>
      <c r="E307" s="112"/>
      <c r="F307" s="112"/>
      <c r="G307" s="112"/>
      <c r="H307" s="112"/>
      <c r="I307" s="103"/>
      <c r="J307" s="103"/>
      <c r="K307" s="112"/>
    </row>
    <row r="308" spans="2:11">
      <c r="B308" s="102"/>
      <c r="C308" s="112"/>
      <c r="D308" s="112"/>
      <c r="E308" s="112"/>
      <c r="F308" s="112"/>
      <c r="G308" s="112"/>
      <c r="H308" s="112"/>
      <c r="I308" s="103"/>
      <c r="J308" s="103"/>
      <c r="K308" s="112"/>
    </row>
    <row r="309" spans="2:11">
      <c r="B309" s="102"/>
      <c r="C309" s="112"/>
      <c r="D309" s="112"/>
      <c r="E309" s="112"/>
      <c r="F309" s="112"/>
      <c r="G309" s="112"/>
      <c r="H309" s="112"/>
      <c r="I309" s="103"/>
      <c r="J309" s="103"/>
      <c r="K309" s="112"/>
    </row>
    <row r="310" spans="2:11">
      <c r="B310" s="102"/>
      <c r="C310" s="112"/>
      <c r="D310" s="112"/>
      <c r="E310" s="112"/>
      <c r="F310" s="112"/>
      <c r="G310" s="112"/>
      <c r="H310" s="112"/>
      <c r="I310" s="103"/>
      <c r="J310" s="103"/>
      <c r="K310" s="112"/>
    </row>
    <row r="311" spans="2:11">
      <c r="B311" s="102"/>
      <c r="C311" s="112"/>
      <c r="D311" s="112"/>
      <c r="E311" s="112"/>
      <c r="F311" s="112"/>
      <c r="G311" s="112"/>
      <c r="H311" s="112"/>
      <c r="I311" s="103"/>
      <c r="J311" s="103"/>
      <c r="K311" s="112"/>
    </row>
    <row r="312" spans="2:11">
      <c r="B312" s="102"/>
      <c r="C312" s="112"/>
      <c r="D312" s="112"/>
      <c r="E312" s="112"/>
      <c r="F312" s="112"/>
      <c r="G312" s="112"/>
      <c r="H312" s="112"/>
      <c r="I312" s="103"/>
      <c r="J312" s="103"/>
      <c r="K312" s="112"/>
    </row>
    <row r="313" spans="2:11">
      <c r="B313" s="102"/>
      <c r="C313" s="112"/>
      <c r="D313" s="112"/>
      <c r="E313" s="112"/>
      <c r="F313" s="112"/>
      <c r="G313" s="112"/>
      <c r="H313" s="112"/>
      <c r="I313" s="103"/>
      <c r="J313" s="103"/>
      <c r="K313" s="112"/>
    </row>
    <row r="314" spans="2:11">
      <c r="B314" s="102"/>
      <c r="C314" s="112"/>
      <c r="D314" s="112"/>
      <c r="E314" s="112"/>
      <c r="F314" s="112"/>
      <c r="G314" s="112"/>
      <c r="H314" s="112"/>
      <c r="I314" s="103"/>
      <c r="J314" s="103"/>
      <c r="K314" s="112"/>
    </row>
    <row r="315" spans="2:11">
      <c r="B315" s="102"/>
      <c r="C315" s="112"/>
      <c r="D315" s="112"/>
      <c r="E315" s="112"/>
      <c r="F315" s="112"/>
      <c r="G315" s="112"/>
      <c r="H315" s="112"/>
      <c r="I315" s="103"/>
      <c r="J315" s="103"/>
      <c r="K315" s="112"/>
    </row>
    <row r="316" spans="2:11">
      <c r="B316" s="102"/>
      <c r="C316" s="112"/>
      <c r="D316" s="112"/>
      <c r="E316" s="112"/>
      <c r="F316" s="112"/>
      <c r="G316" s="112"/>
      <c r="H316" s="112"/>
      <c r="I316" s="103"/>
      <c r="J316" s="103"/>
      <c r="K316" s="112"/>
    </row>
    <row r="317" spans="2:11">
      <c r="B317" s="102"/>
      <c r="C317" s="112"/>
      <c r="D317" s="112"/>
      <c r="E317" s="112"/>
      <c r="F317" s="112"/>
      <c r="G317" s="112"/>
      <c r="H317" s="112"/>
      <c r="I317" s="103"/>
      <c r="J317" s="103"/>
      <c r="K317" s="112"/>
    </row>
    <row r="318" spans="2:11">
      <c r="B318" s="102"/>
      <c r="C318" s="112"/>
      <c r="D318" s="112"/>
      <c r="E318" s="112"/>
      <c r="F318" s="112"/>
      <c r="G318" s="112"/>
      <c r="H318" s="112"/>
      <c r="I318" s="103"/>
      <c r="J318" s="103"/>
      <c r="K318" s="112"/>
    </row>
    <row r="319" spans="2:11">
      <c r="B319" s="102"/>
      <c r="C319" s="112"/>
      <c r="D319" s="112"/>
      <c r="E319" s="112"/>
      <c r="F319" s="112"/>
      <c r="G319" s="112"/>
      <c r="H319" s="112"/>
      <c r="I319" s="103"/>
      <c r="J319" s="103"/>
      <c r="K319" s="112"/>
    </row>
    <row r="320" spans="2:11">
      <c r="B320" s="102"/>
      <c r="C320" s="112"/>
      <c r="D320" s="112"/>
      <c r="E320" s="112"/>
      <c r="F320" s="112"/>
      <c r="G320" s="112"/>
      <c r="H320" s="112"/>
      <c r="I320" s="103"/>
      <c r="J320" s="103"/>
      <c r="K320" s="112"/>
    </row>
    <row r="321" spans="2:11">
      <c r="B321" s="102"/>
      <c r="C321" s="112"/>
      <c r="D321" s="112"/>
      <c r="E321" s="112"/>
      <c r="F321" s="112"/>
      <c r="G321" s="112"/>
      <c r="H321" s="112"/>
      <c r="I321" s="103"/>
      <c r="J321" s="103"/>
      <c r="K321" s="112"/>
    </row>
    <row r="322" spans="2:11">
      <c r="B322" s="102"/>
      <c r="C322" s="112"/>
      <c r="D322" s="112"/>
      <c r="E322" s="112"/>
      <c r="F322" s="112"/>
      <c r="G322" s="112"/>
      <c r="H322" s="112"/>
      <c r="I322" s="103"/>
      <c r="J322" s="103"/>
      <c r="K322" s="112"/>
    </row>
    <row r="323" spans="2:11">
      <c r="B323" s="102"/>
      <c r="C323" s="112"/>
      <c r="D323" s="112"/>
      <c r="E323" s="112"/>
      <c r="F323" s="112"/>
      <c r="G323" s="112"/>
      <c r="H323" s="112"/>
      <c r="I323" s="103"/>
      <c r="J323" s="103"/>
      <c r="K323" s="112"/>
    </row>
    <row r="324" spans="2:11">
      <c r="B324" s="102"/>
      <c r="C324" s="112"/>
      <c r="D324" s="112"/>
      <c r="E324" s="112"/>
      <c r="F324" s="112"/>
      <c r="G324" s="112"/>
      <c r="H324" s="112"/>
      <c r="I324" s="103"/>
      <c r="J324" s="103"/>
      <c r="K324" s="112"/>
    </row>
    <row r="325" spans="2:11">
      <c r="B325" s="102"/>
      <c r="C325" s="112"/>
      <c r="D325" s="112"/>
      <c r="E325" s="112"/>
      <c r="F325" s="112"/>
      <c r="G325" s="112"/>
      <c r="H325" s="112"/>
      <c r="I325" s="103"/>
      <c r="J325" s="103"/>
      <c r="K325" s="112"/>
    </row>
    <row r="326" spans="2:11">
      <c r="B326" s="102"/>
      <c r="C326" s="112"/>
      <c r="D326" s="112"/>
      <c r="E326" s="112"/>
      <c r="F326" s="112"/>
      <c r="G326" s="112"/>
      <c r="H326" s="112"/>
      <c r="I326" s="103"/>
      <c r="J326" s="103"/>
      <c r="K326" s="112"/>
    </row>
    <row r="327" spans="2:11">
      <c r="B327" s="102"/>
      <c r="C327" s="112"/>
      <c r="D327" s="112"/>
      <c r="E327" s="112"/>
      <c r="F327" s="112"/>
      <c r="G327" s="112"/>
      <c r="H327" s="112"/>
      <c r="I327" s="103"/>
      <c r="J327" s="103"/>
      <c r="K327" s="112"/>
    </row>
    <row r="328" spans="2:11">
      <c r="B328" s="102"/>
      <c r="C328" s="112"/>
      <c r="D328" s="112"/>
      <c r="E328" s="112"/>
      <c r="F328" s="112"/>
      <c r="G328" s="112"/>
      <c r="H328" s="112"/>
      <c r="I328" s="103"/>
      <c r="J328" s="103"/>
      <c r="K328" s="112"/>
    </row>
    <row r="329" spans="2:11">
      <c r="B329" s="102"/>
      <c r="C329" s="112"/>
      <c r="D329" s="112"/>
      <c r="E329" s="112"/>
      <c r="F329" s="112"/>
      <c r="G329" s="112"/>
      <c r="H329" s="112"/>
      <c r="I329" s="103"/>
      <c r="J329" s="103"/>
      <c r="K329" s="112"/>
    </row>
    <row r="330" spans="2:11">
      <c r="B330" s="102"/>
      <c r="C330" s="112"/>
      <c r="D330" s="112"/>
      <c r="E330" s="112"/>
      <c r="F330" s="112"/>
      <c r="G330" s="112"/>
      <c r="H330" s="112"/>
      <c r="I330" s="103"/>
      <c r="J330" s="103"/>
      <c r="K330" s="112"/>
    </row>
    <row r="331" spans="2:11">
      <c r="B331" s="102"/>
      <c r="C331" s="112"/>
      <c r="D331" s="112"/>
      <c r="E331" s="112"/>
      <c r="F331" s="112"/>
      <c r="G331" s="112"/>
      <c r="H331" s="112"/>
      <c r="I331" s="103"/>
      <c r="J331" s="103"/>
      <c r="K331" s="112"/>
    </row>
    <row r="332" spans="2:11">
      <c r="B332" s="102"/>
      <c r="C332" s="112"/>
      <c r="D332" s="112"/>
      <c r="E332" s="112"/>
      <c r="F332" s="112"/>
      <c r="G332" s="112"/>
      <c r="H332" s="112"/>
      <c r="I332" s="103"/>
      <c r="J332" s="103"/>
      <c r="K332" s="112"/>
    </row>
    <row r="333" spans="2:11">
      <c r="B333" s="102"/>
      <c r="C333" s="112"/>
      <c r="D333" s="112"/>
      <c r="E333" s="112"/>
      <c r="F333" s="112"/>
      <c r="G333" s="112"/>
      <c r="H333" s="112"/>
      <c r="I333" s="103"/>
      <c r="J333" s="103"/>
      <c r="K333" s="112"/>
    </row>
    <row r="334" spans="2:11">
      <c r="B334" s="102"/>
      <c r="C334" s="112"/>
      <c r="D334" s="112"/>
      <c r="E334" s="112"/>
      <c r="F334" s="112"/>
      <c r="G334" s="112"/>
      <c r="H334" s="112"/>
      <c r="I334" s="103"/>
      <c r="J334" s="103"/>
      <c r="K334" s="112"/>
    </row>
    <row r="335" spans="2:11">
      <c r="B335" s="102"/>
      <c r="C335" s="112"/>
      <c r="D335" s="112"/>
      <c r="E335" s="112"/>
      <c r="F335" s="112"/>
      <c r="G335" s="112"/>
      <c r="H335" s="112"/>
      <c r="I335" s="103"/>
      <c r="J335" s="103"/>
      <c r="K335" s="112"/>
    </row>
    <row r="336" spans="2:11">
      <c r="B336" s="102"/>
      <c r="C336" s="112"/>
      <c r="D336" s="112"/>
      <c r="E336" s="112"/>
      <c r="F336" s="112"/>
      <c r="G336" s="112"/>
      <c r="H336" s="112"/>
      <c r="I336" s="103"/>
      <c r="J336" s="103"/>
      <c r="K336" s="112"/>
    </row>
    <row r="337" spans="2:11">
      <c r="B337" s="102"/>
      <c r="C337" s="112"/>
      <c r="D337" s="112"/>
      <c r="E337" s="112"/>
      <c r="F337" s="112"/>
      <c r="G337" s="112"/>
      <c r="H337" s="112"/>
      <c r="I337" s="103"/>
      <c r="J337" s="103"/>
      <c r="K337" s="112"/>
    </row>
    <row r="338" spans="2:11">
      <c r="B338" s="102"/>
      <c r="C338" s="112"/>
      <c r="D338" s="112"/>
      <c r="E338" s="112"/>
      <c r="F338" s="112"/>
      <c r="G338" s="112"/>
      <c r="H338" s="112"/>
      <c r="I338" s="103"/>
      <c r="J338" s="103"/>
      <c r="K338" s="112"/>
    </row>
    <row r="339" spans="2:11">
      <c r="B339" s="102"/>
      <c r="C339" s="112"/>
      <c r="D339" s="112"/>
      <c r="E339" s="112"/>
      <c r="F339" s="112"/>
      <c r="G339" s="112"/>
      <c r="H339" s="112"/>
      <c r="I339" s="103"/>
      <c r="J339" s="103"/>
      <c r="K339" s="112"/>
    </row>
    <row r="340" spans="2:11">
      <c r="B340" s="102"/>
      <c r="C340" s="112"/>
      <c r="D340" s="112"/>
      <c r="E340" s="112"/>
      <c r="F340" s="112"/>
      <c r="G340" s="112"/>
      <c r="H340" s="112"/>
      <c r="I340" s="103"/>
      <c r="J340" s="103"/>
      <c r="K340" s="112"/>
    </row>
    <row r="341" spans="2:11">
      <c r="B341" s="102"/>
      <c r="C341" s="112"/>
      <c r="D341" s="112"/>
      <c r="E341" s="112"/>
      <c r="F341" s="112"/>
      <c r="G341" s="112"/>
      <c r="H341" s="112"/>
      <c r="I341" s="103"/>
      <c r="J341" s="103"/>
      <c r="K341" s="112"/>
    </row>
    <row r="342" spans="2:11">
      <c r="B342" s="102"/>
      <c r="C342" s="112"/>
      <c r="D342" s="112"/>
      <c r="E342" s="112"/>
      <c r="F342" s="112"/>
      <c r="G342" s="112"/>
      <c r="H342" s="112"/>
      <c r="I342" s="103"/>
      <c r="J342" s="103"/>
      <c r="K342" s="112"/>
    </row>
    <row r="343" spans="2:11">
      <c r="B343" s="102"/>
      <c r="C343" s="112"/>
      <c r="D343" s="112"/>
      <c r="E343" s="112"/>
      <c r="F343" s="112"/>
      <c r="G343" s="112"/>
      <c r="H343" s="112"/>
      <c r="I343" s="103"/>
      <c r="J343" s="103"/>
      <c r="K343" s="112"/>
    </row>
    <row r="344" spans="2:11">
      <c r="B344" s="102"/>
      <c r="C344" s="112"/>
      <c r="D344" s="112"/>
      <c r="E344" s="112"/>
      <c r="F344" s="112"/>
      <c r="G344" s="112"/>
      <c r="H344" s="112"/>
      <c r="I344" s="103"/>
      <c r="J344" s="103"/>
      <c r="K344" s="112"/>
    </row>
    <row r="345" spans="2:11">
      <c r="B345" s="102"/>
      <c r="C345" s="112"/>
      <c r="D345" s="112"/>
      <c r="E345" s="112"/>
      <c r="F345" s="112"/>
      <c r="G345" s="112"/>
      <c r="H345" s="112"/>
      <c r="I345" s="103"/>
      <c r="J345" s="103"/>
      <c r="K345" s="112"/>
    </row>
    <row r="346" spans="2:11">
      <c r="B346" s="102"/>
      <c r="C346" s="112"/>
      <c r="D346" s="112"/>
      <c r="E346" s="112"/>
      <c r="F346" s="112"/>
      <c r="G346" s="112"/>
      <c r="H346" s="112"/>
      <c r="I346" s="103"/>
      <c r="J346" s="103"/>
      <c r="K346" s="112"/>
    </row>
    <row r="347" spans="2:11">
      <c r="B347" s="102"/>
      <c r="C347" s="112"/>
      <c r="D347" s="112"/>
      <c r="E347" s="112"/>
      <c r="F347" s="112"/>
      <c r="G347" s="112"/>
      <c r="H347" s="112"/>
      <c r="I347" s="103"/>
      <c r="J347" s="103"/>
      <c r="K347" s="112"/>
    </row>
    <row r="348" spans="2:11">
      <c r="B348" s="102"/>
      <c r="C348" s="112"/>
      <c r="D348" s="112"/>
      <c r="E348" s="112"/>
      <c r="F348" s="112"/>
      <c r="G348" s="112"/>
      <c r="H348" s="112"/>
      <c r="I348" s="103"/>
      <c r="J348" s="103"/>
      <c r="K348" s="112"/>
    </row>
    <row r="349" spans="2:11">
      <c r="B349" s="102"/>
      <c r="C349" s="112"/>
      <c r="D349" s="112"/>
      <c r="E349" s="112"/>
      <c r="F349" s="112"/>
      <c r="G349" s="112"/>
      <c r="H349" s="112"/>
      <c r="I349" s="103"/>
      <c r="J349" s="103"/>
      <c r="K349" s="112"/>
    </row>
    <row r="350" spans="2:11">
      <c r="B350" s="102"/>
      <c r="C350" s="112"/>
      <c r="D350" s="112"/>
      <c r="E350" s="112"/>
      <c r="F350" s="112"/>
      <c r="G350" s="112"/>
      <c r="H350" s="112"/>
      <c r="I350" s="103"/>
      <c r="J350" s="103"/>
      <c r="K350" s="112"/>
    </row>
    <row r="351" spans="2:11">
      <c r="B351" s="102"/>
      <c r="C351" s="112"/>
      <c r="D351" s="112"/>
      <c r="E351" s="112"/>
      <c r="F351" s="112"/>
      <c r="G351" s="112"/>
      <c r="H351" s="112"/>
      <c r="I351" s="103"/>
      <c r="J351" s="103"/>
      <c r="K351" s="112"/>
    </row>
    <row r="352" spans="2:11">
      <c r="B352" s="102"/>
      <c r="C352" s="112"/>
      <c r="D352" s="112"/>
      <c r="E352" s="112"/>
      <c r="F352" s="112"/>
      <c r="G352" s="112"/>
      <c r="H352" s="112"/>
      <c r="I352" s="103"/>
      <c r="J352" s="103"/>
      <c r="K352" s="112"/>
    </row>
    <row r="353" spans="2:11">
      <c r="B353" s="102"/>
      <c r="C353" s="112"/>
      <c r="D353" s="112"/>
      <c r="E353" s="112"/>
      <c r="F353" s="112"/>
      <c r="G353" s="112"/>
      <c r="H353" s="112"/>
      <c r="I353" s="103"/>
      <c r="J353" s="103"/>
      <c r="K353" s="112"/>
    </row>
    <row r="354" spans="2:11">
      <c r="B354" s="102"/>
      <c r="C354" s="112"/>
      <c r="D354" s="112"/>
      <c r="E354" s="112"/>
      <c r="F354" s="112"/>
      <c r="G354" s="112"/>
      <c r="H354" s="112"/>
      <c r="I354" s="103"/>
      <c r="J354" s="103"/>
      <c r="K354" s="112"/>
    </row>
    <row r="355" spans="2:11">
      <c r="B355" s="102"/>
      <c r="C355" s="112"/>
      <c r="D355" s="112"/>
      <c r="E355" s="112"/>
      <c r="F355" s="112"/>
      <c r="G355" s="112"/>
      <c r="H355" s="112"/>
      <c r="I355" s="103"/>
      <c r="J355" s="103"/>
      <c r="K355" s="112"/>
    </row>
    <row r="356" spans="2:11">
      <c r="B356" s="102"/>
      <c r="C356" s="112"/>
      <c r="D356" s="112"/>
      <c r="E356" s="112"/>
      <c r="F356" s="112"/>
      <c r="G356" s="112"/>
      <c r="H356" s="112"/>
      <c r="I356" s="103"/>
      <c r="J356" s="103"/>
      <c r="K356" s="112"/>
    </row>
    <row r="357" spans="2:11">
      <c r="B357" s="102"/>
      <c r="C357" s="112"/>
      <c r="D357" s="112"/>
      <c r="E357" s="112"/>
      <c r="F357" s="112"/>
      <c r="G357" s="112"/>
      <c r="H357" s="112"/>
      <c r="I357" s="103"/>
      <c r="J357" s="103"/>
      <c r="K357" s="112"/>
    </row>
    <row r="358" spans="2:11">
      <c r="B358" s="102"/>
      <c r="C358" s="112"/>
      <c r="D358" s="112"/>
      <c r="E358" s="112"/>
      <c r="F358" s="112"/>
      <c r="G358" s="112"/>
      <c r="H358" s="112"/>
      <c r="I358" s="103"/>
      <c r="J358" s="103"/>
      <c r="K358" s="112"/>
    </row>
    <row r="359" spans="2:11">
      <c r="B359" s="102"/>
      <c r="C359" s="112"/>
      <c r="D359" s="112"/>
      <c r="E359" s="112"/>
      <c r="F359" s="112"/>
      <c r="G359" s="112"/>
      <c r="H359" s="112"/>
      <c r="I359" s="103"/>
      <c r="J359" s="103"/>
      <c r="K359" s="112"/>
    </row>
    <row r="360" spans="2:11">
      <c r="B360" s="102"/>
      <c r="C360" s="112"/>
      <c r="D360" s="112"/>
      <c r="E360" s="112"/>
      <c r="F360" s="112"/>
      <c r="G360" s="112"/>
      <c r="H360" s="112"/>
      <c r="I360" s="103"/>
      <c r="J360" s="103"/>
      <c r="K360" s="112"/>
    </row>
    <row r="361" spans="2:11">
      <c r="B361" s="102"/>
      <c r="C361" s="112"/>
      <c r="D361" s="112"/>
      <c r="E361" s="112"/>
      <c r="F361" s="112"/>
      <c r="G361" s="112"/>
      <c r="H361" s="112"/>
      <c r="I361" s="103"/>
      <c r="J361" s="103"/>
      <c r="K361" s="112"/>
    </row>
    <row r="362" spans="2:11">
      <c r="B362" s="102"/>
      <c r="C362" s="112"/>
      <c r="D362" s="112"/>
      <c r="E362" s="112"/>
      <c r="F362" s="112"/>
      <c r="G362" s="112"/>
      <c r="H362" s="112"/>
      <c r="I362" s="103"/>
      <c r="J362" s="103"/>
      <c r="K362" s="112"/>
    </row>
    <row r="363" spans="2:11">
      <c r="B363" s="102"/>
      <c r="C363" s="112"/>
      <c r="D363" s="112"/>
      <c r="E363" s="112"/>
      <c r="F363" s="112"/>
      <c r="G363" s="112"/>
      <c r="H363" s="112"/>
      <c r="I363" s="103"/>
      <c r="J363" s="103"/>
      <c r="K363" s="112"/>
    </row>
    <row r="364" spans="2:11">
      <c r="B364" s="102"/>
      <c r="C364" s="112"/>
      <c r="D364" s="112"/>
      <c r="E364" s="112"/>
      <c r="F364" s="112"/>
      <c r="G364" s="112"/>
      <c r="H364" s="112"/>
      <c r="I364" s="103"/>
      <c r="J364" s="103"/>
      <c r="K364" s="112"/>
    </row>
    <row r="365" spans="2:11">
      <c r="B365" s="102"/>
      <c r="C365" s="112"/>
      <c r="D365" s="112"/>
      <c r="E365" s="112"/>
      <c r="F365" s="112"/>
      <c r="G365" s="112"/>
      <c r="H365" s="112"/>
      <c r="I365" s="103"/>
      <c r="J365" s="103"/>
      <c r="K365" s="112"/>
    </row>
    <row r="366" spans="2:11">
      <c r="B366" s="102"/>
      <c r="C366" s="112"/>
      <c r="D366" s="112"/>
      <c r="E366" s="112"/>
      <c r="F366" s="112"/>
      <c r="G366" s="112"/>
      <c r="H366" s="112"/>
      <c r="I366" s="103"/>
      <c r="J366" s="103"/>
      <c r="K366" s="112"/>
    </row>
    <row r="367" spans="2:11">
      <c r="B367" s="102"/>
      <c r="C367" s="112"/>
      <c r="D367" s="112"/>
      <c r="E367" s="112"/>
      <c r="F367" s="112"/>
      <c r="G367" s="112"/>
      <c r="H367" s="112"/>
      <c r="I367" s="103"/>
      <c r="J367" s="103"/>
      <c r="K367" s="112"/>
    </row>
    <row r="368" spans="2:11">
      <c r="B368" s="102"/>
      <c r="C368" s="112"/>
      <c r="D368" s="112"/>
      <c r="E368" s="112"/>
      <c r="F368" s="112"/>
      <c r="G368" s="112"/>
      <c r="H368" s="112"/>
      <c r="I368" s="103"/>
      <c r="J368" s="103"/>
      <c r="K368" s="112"/>
    </row>
    <row r="369" spans="2:11">
      <c r="B369" s="102"/>
      <c r="C369" s="112"/>
      <c r="D369" s="112"/>
      <c r="E369" s="112"/>
      <c r="F369" s="112"/>
      <c r="G369" s="112"/>
      <c r="H369" s="112"/>
      <c r="I369" s="103"/>
      <c r="J369" s="103"/>
      <c r="K369" s="112"/>
    </row>
    <row r="370" spans="2:11">
      <c r="B370" s="102"/>
      <c r="C370" s="112"/>
      <c r="D370" s="112"/>
      <c r="E370" s="112"/>
      <c r="F370" s="112"/>
      <c r="G370" s="112"/>
      <c r="H370" s="112"/>
      <c r="I370" s="103"/>
      <c r="J370" s="103"/>
      <c r="K370" s="112"/>
    </row>
    <row r="371" spans="2:11">
      <c r="B371" s="102"/>
      <c r="C371" s="112"/>
      <c r="D371" s="112"/>
      <c r="E371" s="112"/>
      <c r="F371" s="112"/>
      <c r="G371" s="112"/>
      <c r="H371" s="112"/>
      <c r="I371" s="103"/>
      <c r="J371" s="103"/>
      <c r="K371" s="112"/>
    </row>
    <row r="372" spans="2:11">
      <c r="B372" s="102"/>
      <c r="C372" s="112"/>
      <c r="D372" s="112"/>
      <c r="E372" s="112"/>
      <c r="F372" s="112"/>
      <c r="G372" s="112"/>
      <c r="H372" s="112"/>
      <c r="I372" s="103"/>
      <c r="J372" s="103"/>
      <c r="K372" s="112"/>
    </row>
    <row r="373" spans="2:11">
      <c r="B373" s="102"/>
      <c r="C373" s="112"/>
      <c r="D373" s="112"/>
      <c r="E373" s="112"/>
      <c r="F373" s="112"/>
      <c r="G373" s="112"/>
      <c r="H373" s="112"/>
      <c r="I373" s="103"/>
      <c r="J373" s="103"/>
      <c r="K373" s="112"/>
    </row>
    <row r="374" spans="2:11">
      <c r="B374" s="102"/>
      <c r="C374" s="112"/>
      <c r="D374" s="112"/>
      <c r="E374" s="112"/>
      <c r="F374" s="112"/>
      <c r="G374" s="112"/>
      <c r="H374" s="112"/>
      <c r="I374" s="103"/>
      <c r="J374" s="103"/>
      <c r="K374" s="112"/>
    </row>
    <row r="375" spans="2:11">
      <c r="B375" s="102"/>
      <c r="C375" s="112"/>
      <c r="D375" s="112"/>
      <c r="E375" s="112"/>
      <c r="F375" s="112"/>
      <c r="G375" s="112"/>
      <c r="H375" s="112"/>
      <c r="I375" s="103"/>
      <c r="J375" s="103"/>
      <c r="K375" s="112"/>
    </row>
    <row r="376" spans="2:11">
      <c r="B376" s="102"/>
      <c r="C376" s="112"/>
      <c r="D376" s="112"/>
      <c r="E376" s="112"/>
      <c r="F376" s="112"/>
      <c r="G376" s="112"/>
      <c r="H376" s="112"/>
      <c r="I376" s="103"/>
      <c r="J376" s="103"/>
      <c r="K376" s="112"/>
    </row>
    <row r="377" spans="2:11">
      <c r="B377" s="102"/>
      <c r="C377" s="112"/>
      <c r="D377" s="112"/>
      <c r="E377" s="112"/>
      <c r="F377" s="112"/>
      <c r="G377" s="112"/>
      <c r="H377" s="112"/>
      <c r="I377" s="103"/>
      <c r="J377" s="103"/>
      <c r="K377" s="112"/>
    </row>
    <row r="378" spans="2:11">
      <c r="B378" s="102"/>
      <c r="C378" s="112"/>
      <c r="D378" s="112"/>
      <c r="E378" s="112"/>
      <c r="F378" s="112"/>
      <c r="G378" s="112"/>
      <c r="H378" s="112"/>
      <c r="I378" s="103"/>
      <c r="J378" s="103"/>
      <c r="K378" s="112"/>
    </row>
    <row r="379" spans="2:11">
      <c r="B379" s="102"/>
      <c r="C379" s="112"/>
      <c r="D379" s="112"/>
      <c r="E379" s="112"/>
      <c r="F379" s="112"/>
      <c r="G379" s="112"/>
      <c r="H379" s="112"/>
      <c r="I379" s="103"/>
      <c r="J379" s="103"/>
      <c r="K379" s="112"/>
    </row>
    <row r="380" spans="2:11">
      <c r="B380" s="102"/>
      <c r="C380" s="112"/>
      <c r="D380" s="112"/>
      <c r="E380" s="112"/>
      <c r="F380" s="112"/>
      <c r="G380" s="112"/>
      <c r="H380" s="112"/>
      <c r="I380" s="103"/>
      <c r="J380" s="103"/>
      <c r="K380" s="112"/>
    </row>
    <row r="381" spans="2:11">
      <c r="B381" s="102"/>
      <c r="C381" s="112"/>
      <c r="D381" s="112"/>
      <c r="E381" s="112"/>
      <c r="F381" s="112"/>
      <c r="G381" s="112"/>
      <c r="H381" s="112"/>
      <c r="I381" s="103"/>
      <c r="J381" s="103"/>
      <c r="K381" s="112"/>
    </row>
    <row r="382" spans="2:11">
      <c r="B382" s="102"/>
      <c r="C382" s="112"/>
      <c r="D382" s="112"/>
      <c r="E382" s="112"/>
      <c r="F382" s="112"/>
      <c r="G382" s="112"/>
      <c r="H382" s="112"/>
      <c r="I382" s="103"/>
      <c r="J382" s="103"/>
      <c r="K382" s="112"/>
    </row>
    <row r="383" spans="2:11">
      <c r="B383" s="102"/>
      <c r="C383" s="112"/>
      <c r="D383" s="112"/>
      <c r="E383" s="112"/>
      <c r="F383" s="112"/>
      <c r="G383" s="112"/>
      <c r="H383" s="112"/>
      <c r="I383" s="103"/>
      <c r="J383" s="103"/>
      <c r="K383" s="112"/>
    </row>
    <row r="384" spans="2:11">
      <c r="B384" s="102"/>
      <c r="C384" s="112"/>
      <c r="D384" s="112"/>
      <c r="E384" s="112"/>
      <c r="F384" s="112"/>
      <c r="G384" s="112"/>
      <c r="H384" s="112"/>
      <c r="I384" s="103"/>
      <c r="J384" s="103"/>
      <c r="K384" s="112"/>
    </row>
    <row r="385" spans="2:11">
      <c r="B385" s="102"/>
      <c r="C385" s="112"/>
      <c r="D385" s="112"/>
      <c r="E385" s="112"/>
      <c r="F385" s="112"/>
      <c r="G385" s="112"/>
      <c r="H385" s="112"/>
      <c r="I385" s="103"/>
      <c r="J385" s="103"/>
      <c r="K385" s="112"/>
    </row>
    <row r="386" spans="2:11">
      <c r="B386" s="102"/>
      <c r="C386" s="112"/>
      <c r="D386" s="112"/>
      <c r="E386" s="112"/>
      <c r="F386" s="112"/>
      <c r="G386" s="112"/>
      <c r="H386" s="112"/>
      <c r="I386" s="103"/>
      <c r="J386" s="103"/>
      <c r="K386" s="112"/>
    </row>
    <row r="387" spans="2:11">
      <c r="B387" s="102"/>
      <c r="C387" s="112"/>
      <c r="D387" s="112"/>
      <c r="E387" s="112"/>
      <c r="F387" s="112"/>
      <c r="G387" s="112"/>
      <c r="H387" s="112"/>
      <c r="I387" s="103"/>
      <c r="J387" s="103"/>
      <c r="K387" s="112"/>
    </row>
    <row r="388" spans="2:11">
      <c r="B388" s="102"/>
      <c r="C388" s="112"/>
      <c r="D388" s="112"/>
      <c r="E388" s="112"/>
      <c r="F388" s="112"/>
      <c r="G388" s="112"/>
      <c r="H388" s="112"/>
      <c r="I388" s="103"/>
      <c r="J388" s="103"/>
      <c r="K388" s="112"/>
    </row>
    <row r="389" spans="2:11">
      <c r="B389" s="102"/>
      <c r="C389" s="112"/>
      <c r="D389" s="112"/>
      <c r="E389" s="112"/>
      <c r="F389" s="112"/>
      <c r="G389" s="112"/>
      <c r="H389" s="112"/>
      <c r="I389" s="103"/>
      <c r="J389" s="103"/>
      <c r="K389" s="112"/>
    </row>
    <row r="390" spans="2:11">
      <c r="B390" s="102"/>
      <c r="C390" s="112"/>
      <c r="D390" s="112"/>
      <c r="E390" s="112"/>
      <c r="F390" s="112"/>
      <c r="G390" s="112"/>
      <c r="H390" s="112"/>
      <c r="I390" s="103"/>
      <c r="J390" s="103"/>
      <c r="K390" s="112"/>
    </row>
    <row r="391" spans="2:11">
      <c r="B391" s="102"/>
      <c r="C391" s="112"/>
      <c r="D391" s="112"/>
      <c r="E391" s="112"/>
      <c r="F391" s="112"/>
      <c r="G391" s="112"/>
      <c r="H391" s="112"/>
      <c r="I391" s="103"/>
      <c r="J391" s="103"/>
      <c r="K391" s="112"/>
    </row>
    <row r="392" spans="2:11">
      <c r="B392" s="102"/>
      <c r="C392" s="112"/>
      <c r="D392" s="112"/>
      <c r="E392" s="112"/>
      <c r="F392" s="112"/>
      <c r="G392" s="112"/>
      <c r="H392" s="112"/>
      <c r="I392" s="103"/>
      <c r="J392" s="103"/>
      <c r="K392" s="112"/>
    </row>
    <row r="393" spans="2:11">
      <c r="B393" s="102"/>
      <c r="C393" s="112"/>
      <c r="D393" s="112"/>
      <c r="E393" s="112"/>
      <c r="F393" s="112"/>
      <c r="G393" s="112"/>
      <c r="H393" s="112"/>
      <c r="I393" s="103"/>
      <c r="J393" s="103"/>
      <c r="K393" s="112"/>
    </row>
    <row r="394" spans="2:11">
      <c r="B394" s="102"/>
      <c r="C394" s="112"/>
      <c r="D394" s="112"/>
      <c r="E394" s="112"/>
      <c r="F394" s="112"/>
      <c r="G394" s="112"/>
      <c r="H394" s="112"/>
      <c r="I394" s="103"/>
      <c r="J394" s="103"/>
      <c r="K394" s="112"/>
    </row>
    <row r="395" spans="2:11">
      <c r="B395" s="102"/>
      <c r="C395" s="112"/>
      <c r="D395" s="112"/>
      <c r="E395" s="112"/>
      <c r="F395" s="112"/>
      <c r="G395" s="112"/>
      <c r="H395" s="112"/>
      <c r="I395" s="103"/>
      <c r="J395" s="103"/>
      <c r="K395" s="112"/>
    </row>
    <row r="396" spans="2:11">
      <c r="B396" s="102"/>
      <c r="C396" s="112"/>
      <c r="D396" s="112"/>
      <c r="E396" s="112"/>
      <c r="F396" s="112"/>
      <c r="G396" s="112"/>
      <c r="H396" s="112"/>
      <c r="I396" s="103"/>
      <c r="J396" s="103"/>
      <c r="K396" s="112"/>
    </row>
    <row r="397" spans="2:11">
      <c r="B397" s="102"/>
      <c r="C397" s="112"/>
      <c r="D397" s="112"/>
      <c r="E397" s="112"/>
      <c r="F397" s="112"/>
      <c r="G397" s="112"/>
      <c r="H397" s="112"/>
      <c r="I397" s="103"/>
      <c r="J397" s="103"/>
      <c r="K397" s="112"/>
    </row>
    <row r="398" spans="2:11">
      <c r="B398" s="102"/>
      <c r="C398" s="112"/>
      <c r="D398" s="112"/>
      <c r="E398" s="112"/>
      <c r="F398" s="112"/>
      <c r="G398" s="112"/>
      <c r="H398" s="112"/>
      <c r="I398" s="103"/>
      <c r="J398" s="103"/>
      <c r="K398" s="112"/>
    </row>
    <row r="399" spans="2:11">
      <c r="B399" s="102"/>
      <c r="C399" s="112"/>
      <c r="D399" s="112"/>
      <c r="E399" s="112"/>
      <c r="F399" s="112"/>
      <c r="G399" s="112"/>
      <c r="H399" s="112"/>
      <c r="I399" s="103"/>
      <c r="J399" s="103"/>
      <c r="K399" s="112"/>
    </row>
    <row r="400" spans="2:11">
      <c r="B400" s="102"/>
      <c r="C400" s="112"/>
      <c r="D400" s="112"/>
      <c r="E400" s="112"/>
      <c r="F400" s="112"/>
      <c r="G400" s="112"/>
      <c r="H400" s="112"/>
      <c r="I400" s="103"/>
      <c r="J400" s="103"/>
      <c r="K400" s="112"/>
    </row>
    <row r="401" spans="2:11">
      <c r="B401" s="102"/>
      <c r="C401" s="112"/>
      <c r="D401" s="112"/>
      <c r="E401" s="112"/>
      <c r="F401" s="112"/>
      <c r="G401" s="112"/>
      <c r="H401" s="112"/>
      <c r="I401" s="103"/>
      <c r="J401" s="103"/>
      <c r="K401" s="112"/>
    </row>
    <row r="402" spans="2:11">
      <c r="B402" s="102"/>
      <c r="C402" s="112"/>
      <c r="D402" s="112"/>
      <c r="E402" s="112"/>
      <c r="F402" s="112"/>
      <c r="G402" s="112"/>
      <c r="H402" s="112"/>
      <c r="I402" s="103"/>
      <c r="J402" s="103"/>
      <c r="K402" s="112"/>
    </row>
    <row r="403" spans="2:11">
      <c r="B403" s="102"/>
      <c r="C403" s="112"/>
      <c r="D403" s="112"/>
      <c r="E403" s="112"/>
      <c r="F403" s="112"/>
      <c r="G403" s="112"/>
      <c r="H403" s="112"/>
      <c r="I403" s="103"/>
      <c r="J403" s="103"/>
      <c r="K403" s="112"/>
    </row>
    <row r="404" spans="2:11">
      <c r="B404" s="102"/>
      <c r="C404" s="112"/>
      <c r="D404" s="112"/>
      <c r="E404" s="112"/>
      <c r="F404" s="112"/>
      <c r="G404" s="112"/>
      <c r="H404" s="112"/>
      <c r="I404" s="103"/>
      <c r="J404" s="103"/>
      <c r="K404" s="112"/>
    </row>
    <row r="405" spans="2:11">
      <c r="B405" s="102"/>
      <c r="C405" s="112"/>
      <c r="D405" s="112"/>
      <c r="E405" s="112"/>
      <c r="F405" s="112"/>
      <c r="G405" s="112"/>
      <c r="H405" s="112"/>
      <c r="I405" s="103"/>
      <c r="J405" s="103"/>
      <c r="K405" s="112"/>
    </row>
    <row r="406" spans="2:11">
      <c r="B406" s="102"/>
      <c r="C406" s="112"/>
      <c r="D406" s="112"/>
      <c r="E406" s="112"/>
      <c r="F406" s="112"/>
      <c r="G406" s="112"/>
      <c r="H406" s="112"/>
      <c r="I406" s="103"/>
      <c r="J406" s="103"/>
      <c r="K406" s="112"/>
    </row>
    <row r="407" spans="2:11">
      <c r="B407" s="102"/>
      <c r="C407" s="112"/>
      <c r="D407" s="112"/>
      <c r="E407" s="112"/>
      <c r="F407" s="112"/>
      <c r="G407" s="112"/>
      <c r="H407" s="112"/>
      <c r="I407" s="103"/>
      <c r="J407" s="103"/>
      <c r="K407" s="112"/>
    </row>
    <row r="408" spans="2:11">
      <c r="B408" s="102"/>
      <c r="C408" s="112"/>
      <c r="D408" s="112"/>
      <c r="E408" s="112"/>
      <c r="F408" s="112"/>
      <c r="G408" s="112"/>
      <c r="H408" s="112"/>
      <c r="I408" s="103"/>
      <c r="J408" s="103"/>
      <c r="K408" s="112"/>
    </row>
    <row r="409" spans="2:11">
      <c r="B409" s="102"/>
      <c r="C409" s="112"/>
      <c r="D409" s="112"/>
      <c r="E409" s="112"/>
      <c r="F409" s="112"/>
      <c r="G409" s="112"/>
      <c r="H409" s="112"/>
      <c r="I409" s="103"/>
      <c r="J409" s="103"/>
      <c r="K409" s="112"/>
    </row>
    <row r="410" spans="2:11">
      <c r="B410" s="102"/>
      <c r="C410" s="112"/>
      <c r="D410" s="112"/>
      <c r="E410" s="112"/>
      <c r="F410" s="112"/>
      <c r="G410" s="112"/>
      <c r="H410" s="112"/>
      <c r="I410" s="103"/>
      <c r="J410" s="103"/>
      <c r="K410" s="112"/>
    </row>
    <row r="411" spans="2:11">
      <c r="B411" s="102"/>
      <c r="C411" s="112"/>
      <c r="D411" s="112"/>
      <c r="E411" s="112"/>
      <c r="F411" s="112"/>
      <c r="G411" s="112"/>
      <c r="H411" s="112"/>
      <c r="I411" s="103"/>
      <c r="J411" s="103"/>
      <c r="K411" s="112"/>
    </row>
    <row r="412" spans="2:11">
      <c r="B412" s="102"/>
      <c r="C412" s="112"/>
      <c r="D412" s="112"/>
      <c r="E412" s="112"/>
      <c r="F412" s="112"/>
      <c r="G412" s="112"/>
      <c r="H412" s="112"/>
      <c r="I412" s="103"/>
      <c r="J412" s="103"/>
      <c r="K412" s="112"/>
    </row>
    <row r="413" spans="2:11">
      <c r="B413" s="102"/>
      <c r="C413" s="112"/>
      <c r="D413" s="112"/>
      <c r="E413" s="112"/>
      <c r="F413" s="112"/>
      <c r="G413" s="112"/>
      <c r="H413" s="112"/>
      <c r="I413" s="103"/>
      <c r="J413" s="103"/>
      <c r="K413" s="112"/>
    </row>
    <row r="414" spans="2:11">
      <c r="B414" s="102"/>
      <c r="C414" s="112"/>
      <c r="D414" s="112"/>
      <c r="E414" s="112"/>
      <c r="F414" s="112"/>
      <c r="G414" s="112"/>
      <c r="H414" s="112"/>
      <c r="I414" s="103"/>
      <c r="J414" s="103"/>
      <c r="K414" s="112"/>
    </row>
    <row r="415" spans="2:11">
      <c r="B415" s="102"/>
      <c r="C415" s="112"/>
      <c r="D415" s="112"/>
      <c r="E415" s="112"/>
      <c r="F415" s="112"/>
      <c r="G415" s="112"/>
      <c r="H415" s="112"/>
      <c r="I415" s="103"/>
      <c r="J415" s="103"/>
      <c r="K415" s="112"/>
    </row>
    <row r="416" spans="2:11">
      <c r="B416" s="102"/>
      <c r="C416" s="112"/>
      <c r="D416" s="112"/>
      <c r="E416" s="112"/>
      <c r="F416" s="112"/>
      <c r="G416" s="112"/>
      <c r="H416" s="112"/>
      <c r="I416" s="103"/>
      <c r="J416" s="103"/>
      <c r="K416" s="112"/>
    </row>
    <row r="417" spans="2:11">
      <c r="B417" s="102"/>
      <c r="C417" s="112"/>
      <c r="D417" s="112"/>
      <c r="E417" s="112"/>
      <c r="F417" s="112"/>
      <c r="G417" s="112"/>
      <c r="H417" s="112"/>
      <c r="I417" s="103"/>
      <c r="J417" s="103"/>
      <c r="K417" s="112"/>
    </row>
    <row r="418" spans="2:11">
      <c r="B418" s="102"/>
      <c r="C418" s="112"/>
      <c r="D418" s="112"/>
      <c r="E418" s="112"/>
      <c r="F418" s="112"/>
      <c r="G418" s="112"/>
      <c r="H418" s="112"/>
      <c r="I418" s="103"/>
      <c r="J418" s="103"/>
      <c r="K418" s="112"/>
    </row>
    <row r="419" spans="2:11">
      <c r="B419" s="102"/>
      <c r="C419" s="112"/>
      <c r="D419" s="112"/>
      <c r="E419" s="112"/>
      <c r="F419" s="112"/>
      <c r="G419" s="112"/>
      <c r="H419" s="112"/>
      <c r="I419" s="103"/>
      <c r="J419" s="103"/>
      <c r="K419" s="112"/>
    </row>
    <row r="420" spans="2:11">
      <c r="B420" s="102"/>
      <c r="C420" s="112"/>
      <c r="D420" s="112"/>
      <c r="E420" s="112"/>
      <c r="F420" s="112"/>
      <c r="G420" s="112"/>
      <c r="H420" s="112"/>
      <c r="I420" s="103"/>
      <c r="J420" s="103"/>
      <c r="K420" s="112"/>
    </row>
    <row r="421" spans="2:11">
      <c r="B421" s="102"/>
      <c r="C421" s="112"/>
      <c r="D421" s="112"/>
      <c r="E421" s="112"/>
      <c r="F421" s="112"/>
      <c r="G421" s="112"/>
      <c r="H421" s="112"/>
      <c r="I421" s="103"/>
      <c r="J421" s="103"/>
      <c r="K421" s="112"/>
    </row>
    <row r="422" spans="2:11">
      <c r="B422" s="102"/>
      <c r="C422" s="112"/>
      <c r="D422" s="112"/>
      <c r="E422" s="112"/>
      <c r="F422" s="112"/>
      <c r="G422" s="112"/>
      <c r="H422" s="112"/>
      <c r="I422" s="103"/>
      <c r="J422" s="103"/>
      <c r="K422" s="112"/>
    </row>
    <row r="423" spans="2:11">
      <c r="B423" s="102"/>
      <c r="C423" s="112"/>
      <c r="D423" s="112"/>
      <c r="E423" s="112"/>
      <c r="F423" s="112"/>
      <c r="G423" s="112"/>
      <c r="H423" s="112"/>
      <c r="I423" s="103"/>
      <c r="J423" s="103"/>
      <c r="K423" s="112"/>
    </row>
    <row r="424" spans="2:11">
      <c r="B424" s="102"/>
      <c r="C424" s="112"/>
      <c r="D424" s="112"/>
      <c r="E424" s="112"/>
      <c r="F424" s="112"/>
      <c r="G424" s="112"/>
      <c r="H424" s="112"/>
      <c r="I424" s="103"/>
      <c r="J424" s="103"/>
      <c r="K424" s="112"/>
    </row>
    <row r="425" spans="2:11">
      <c r="B425" s="102"/>
      <c r="C425" s="112"/>
      <c r="D425" s="112"/>
      <c r="E425" s="112"/>
      <c r="F425" s="112"/>
      <c r="G425" s="112"/>
      <c r="H425" s="112"/>
      <c r="I425" s="103"/>
      <c r="J425" s="103"/>
      <c r="K425" s="112"/>
    </row>
    <row r="426" spans="2:11">
      <c r="B426" s="102"/>
      <c r="C426" s="112"/>
      <c r="D426" s="112"/>
      <c r="E426" s="112"/>
      <c r="F426" s="112"/>
      <c r="G426" s="112"/>
      <c r="H426" s="112"/>
      <c r="I426" s="103"/>
      <c r="J426" s="103"/>
      <c r="K426" s="112"/>
    </row>
    <row r="427" spans="2:11">
      <c r="B427" s="102"/>
      <c r="C427" s="112"/>
      <c r="D427" s="112"/>
      <c r="E427" s="112"/>
      <c r="F427" s="112"/>
      <c r="G427" s="112"/>
      <c r="H427" s="112"/>
      <c r="I427" s="103"/>
      <c r="J427" s="103"/>
      <c r="K427" s="112"/>
    </row>
    <row r="428" spans="2:11">
      <c r="B428" s="102"/>
      <c r="C428" s="112"/>
      <c r="D428" s="112"/>
      <c r="E428" s="112"/>
      <c r="F428" s="112"/>
      <c r="G428" s="112"/>
      <c r="H428" s="112"/>
      <c r="I428" s="103"/>
      <c r="J428" s="103"/>
      <c r="K428" s="112"/>
    </row>
    <row r="429" spans="2:11">
      <c r="B429" s="102"/>
      <c r="C429" s="112"/>
      <c r="D429" s="112"/>
      <c r="E429" s="112"/>
      <c r="F429" s="112"/>
      <c r="G429" s="112"/>
      <c r="H429" s="112"/>
      <c r="I429" s="103"/>
      <c r="J429" s="103"/>
      <c r="K429" s="112"/>
    </row>
    <row r="430" spans="2:11">
      <c r="B430" s="102"/>
      <c r="C430" s="112"/>
      <c r="D430" s="112"/>
      <c r="E430" s="112"/>
      <c r="F430" s="112"/>
      <c r="G430" s="112"/>
      <c r="H430" s="112"/>
      <c r="I430" s="103"/>
      <c r="J430" s="103"/>
      <c r="K430" s="112"/>
    </row>
    <row r="431" spans="2:11">
      <c r="B431" s="102"/>
      <c r="C431" s="112"/>
      <c r="D431" s="112"/>
      <c r="E431" s="112"/>
      <c r="F431" s="112"/>
      <c r="G431" s="112"/>
      <c r="H431" s="112"/>
      <c r="I431" s="103"/>
      <c r="J431" s="103"/>
      <c r="K431" s="112"/>
    </row>
    <row r="432" spans="2:11">
      <c r="B432" s="102"/>
      <c r="C432" s="112"/>
      <c r="D432" s="112"/>
      <c r="E432" s="112"/>
      <c r="F432" s="112"/>
      <c r="G432" s="112"/>
      <c r="H432" s="112"/>
      <c r="I432" s="103"/>
      <c r="J432" s="103"/>
      <c r="K432" s="112"/>
    </row>
    <row r="433" spans="2:11">
      <c r="B433" s="102"/>
      <c r="C433" s="112"/>
      <c r="D433" s="112"/>
      <c r="E433" s="112"/>
      <c r="F433" s="112"/>
      <c r="G433" s="112"/>
      <c r="H433" s="112"/>
      <c r="I433" s="103"/>
      <c r="J433" s="103"/>
      <c r="K433" s="112"/>
    </row>
    <row r="434" spans="2:11">
      <c r="B434" s="102"/>
      <c r="C434" s="112"/>
      <c r="D434" s="112"/>
      <c r="E434" s="112"/>
      <c r="F434" s="112"/>
      <c r="G434" s="112"/>
      <c r="H434" s="112"/>
      <c r="I434" s="103"/>
      <c r="J434" s="103"/>
      <c r="K434" s="112"/>
    </row>
    <row r="435" spans="2:11">
      <c r="B435" s="102"/>
      <c r="C435" s="112"/>
      <c r="D435" s="112"/>
      <c r="E435" s="112"/>
      <c r="F435" s="112"/>
      <c r="G435" s="112"/>
      <c r="H435" s="112"/>
      <c r="I435" s="103"/>
      <c r="J435" s="103"/>
      <c r="K435" s="112"/>
    </row>
    <row r="436" spans="2:11">
      <c r="B436" s="102"/>
      <c r="C436" s="112"/>
      <c r="D436" s="112"/>
      <c r="E436" s="112"/>
      <c r="F436" s="112"/>
      <c r="G436" s="112"/>
      <c r="H436" s="112"/>
      <c r="I436" s="103"/>
      <c r="J436" s="103"/>
      <c r="K436" s="112"/>
    </row>
    <row r="437" spans="2:11">
      <c r="B437" s="102"/>
      <c r="C437" s="112"/>
      <c r="D437" s="112"/>
      <c r="E437" s="112"/>
      <c r="F437" s="112"/>
      <c r="G437" s="112"/>
      <c r="H437" s="112"/>
      <c r="I437" s="103"/>
      <c r="J437" s="103"/>
      <c r="K437" s="112"/>
    </row>
    <row r="438" spans="2:11">
      <c r="B438" s="102"/>
      <c r="C438" s="112"/>
      <c r="D438" s="112"/>
      <c r="E438" s="112"/>
      <c r="F438" s="112"/>
      <c r="G438" s="112"/>
      <c r="H438" s="112"/>
      <c r="I438" s="103"/>
      <c r="J438" s="103"/>
      <c r="K438" s="112"/>
    </row>
    <row r="439" spans="2:11">
      <c r="B439" s="102"/>
      <c r="C439" s="112"/>
      <c r="D439" s="112"/>
      <c r="E439" s="112"/>
      <c r="F439" s="112"/>
      <c r="G439" s="112"/>
      <c r="H439" s="112"/>
      <c r="I439" s="103"/>
      <c r="J439" s="103"/>
      <c r="K439" s="112"/>
    </row>
    <row r="440" spans="2:11">
      <c r="B440" s="102"/>
      <c r="C440" s="112"/>
      <c r="D440" s="112"/>
      <c r="E440" s="112"/>
      <c r="F440" s="112"/>
      <c r="G440" s="112"/>
      <c r="H440" s="112"/>
      <c r="I440" s="103"/>
      <c r="J440" s="103"/>
      <c r="K440" s="112"/>
    </row>
    <row r="441" spans="2:11">
      <c r="B441" s="102"/>
      <c r="C441" s="112"/>
      <c r="D441" s="112"/>
      <c r="E441" s="112"/>
      <c r="F441" s="112"/>
      <c r="G441" s="112"/>
      <c r="H441" s="112"/>
      <c r="I441" s="103"/>
      <c r="J441" s="103"/>
      <c r="K441" s="112"/>
    </row>
    <row r="442" spans="2:11">
      <c r="B442" s="102"/>
      <c r="C442" s="112"/>
      <c r="D442" s="112"/>
      <c r="E442" s="112"/>
      <c r="F442" s="112"/>
      <c r="G442" s="112"/>
      <c r="H442" s="112"/>
      <c r="I442" s="103"/>
      <c r="J442" s="103"/>
      <c r="K442" s="112"/>
    </row>
    <row r="443" spans="2:11">
      <c r="B443" s="102"/>
      <c r="C443" s="112"/>
      <c r="D443" s="112"/>
      <c r="E443" s="112"/>
      <c r="F443" s="112"/>
      <c r="G443" s="112"/>
      <c r="H443" s="112"/>
      <c r="I443" s="103"/>
      <c r="J443" s="103"/>
      <c r="K443" s="112"/>
    </row>
    <row r="444" spans="2:11">
      <c r="B444" s="102"/>
      <c r="C444" s="112"/>
      <c r="D444" s="112"/>
      <c r="E444" s="112"/>
      <c r="F444" s="112"/>
      <c r="G444" s="112"/>
      <c r="H444" s="112"/>
      <c r="I444" s="103"/>
      <c r="J444" s="103"/>
      <c r="K444" s="112"/>
    </row>
    <row r="445" spans="2:11">
      <c r="B445" s="102"/>
      <c r="C445" s="112"/>
      <c r="D445" s="112"/>
      <c r="E445" s="112"/>
      <c r="F445" s="112"/>
      <c r="G445" s="112"/>
      <c r="H445" s="112"/>
      <c r="I445" s="103"/>
      <c r="J445" s="103"/>
      <c r="K445" s="112"/>
    </row>
    <row r="446" spans="2:11">
      <c r="B446" s="102"/>
      <c r="C446" s="112"/>
      <c r="D446" s="112"/>
      <c r="E446" s="112"/>
      <c r="F446" s="112"/>
      <c r="G446" s="112"/>
      <c r="H446" s="112"/>
      <c r="I446" s="103"/>
      <c r="J446" s="103"/>
      <c r="K446" s="112"/>
    </row>
    <row r="447" spans="2:11">
      <c r="B447" s="102"/>
      <c r="C447" s="112"/>
      <c r="D447" s="112"/>
      <c r="E447" s="112"/>
      <c r="F447" s="112"/>
      <c r="G447" s="112"/>
      <c r="H447" s="112"/>
      <c r="I447" s="103"/>
      <c r="J447" s="103"/>
      <c r="K447" s="112"/>
    </row>
    <row r="448" spans="2:11">
      <c r="B448" s="102"/>
      <c r="C448" s="112"/>
      <c r="D448" s="112"/>
      <c r="E448" s="112"/>
      <c r="F448" s="112"/>
      <c r="G448" s="112"/>
      <c r="H448" s="112"/>
      <c r="I448" s="103"/>
      <c r="J448" s="103"/>
      <c r="K448" s="112"/>
    </row>
    <row r="449" spans="2:11">
      <c r="B449" s="102"/>
      <c r="C449" s="112"/>
      <c r="D449" s="112"/>
      <c r="E449" s="112"/>
      <c r="F449" s="112"/>
      <c r="G449" s="112"/>
      <c r="H449" s="112"/>
      <c r="I449" s="103"/>
      <c r="J449" s="103"/>
      <c r="K449" s="112"/>
    </row>
    <row r="450" spans="2:11">
      <c r="B450" s="102"/>
      <c r="C450" s="112"/>
      <c r="D450" s="112"/>
      <c r="E450" s="112"/>
      <c r="F450" s="112"/>
      <c r="G450" s="112"/>
      <c r="H450" s="112"/>
      <c r="I450" s="103"/>
      <c r="J450" s="103"/>
      <c r="K450" s="112"/>
    </row>
    <row r="451" spans="2:11">
      <c r="B451" s="102"/>
      <c r="C451" s="112"/>
      <c r="D451" s="112"/>
      <c r="E451" s="112"/>
      <c r="F451" s="112"/>
      <c r="G451" s="112"/>
      <c r="H451" s="112"/>
      <c r="I451" s="103"/>
      <c r="J451" s="103"/>
      <c r="K451" s="112"/>
    </row>
    <row r="452" spans="2:11">
      <c r="B452" s="102"/>
      <c r="C452" s="112"/>
      <c r="D452" s="112"/>
      <c r="E452" s="112"/>
      <c r="F452" s="112"/>
      <c r="G452" s="112"/>
      <c r="H452" s="112"/>
      <c r="I452" s="103"/>
      <c r="J452" s="103"/>
      <c r="K452" s="112"/>
    </row>
    <row r="453" spans="2:11">
      <c r="B453" s="102"/>
      <c r="C453" s="112"/>
      <c r="D453" s="112"/>
      <c r="E453" s="112"/>
      <c r="F453" s="112"/>
      <c r="G453" s="112"/>
      <c r="H453" s="112"/>
      <c r="I453" s="103"/>
      <c r="J453" s="103"/>
      <c r="K453" s="112"/>
    </row>
    <row r="454" spans="2:11">
      <c r="B454" s="102"/>
      <c r="C454" s="112"/>
      <c r="D454" s="112"/>
      <c r="E454" s="112"/>
      <c r="F454" s="112"/>
      <c r="G454" s="112"/>
      <c r="H454" s="112"/>
      <c r="I454" s="103"/>
      <c r="J454" s="103"/>
      <c r="K454" s="112"/>
    </row>
    <row r="455" spans="2:11">
      <c r="B455" s="102"/>
      <c r="C455" s="112"/>
      <c r="D455" s="112"/>
      <c r="E455" s="112"/>
      <c r="F455" s="112"/>
      <c r="G455" s="112"/>
      <c r="H455" s="112"/>
      <c r="I455" s="103"/>
      <c r="J455" s="103"/>
      <c r="K455" s="112"/>
    </row>
    <row r="456" spans="2:11">
      <c r="B456" s="102"/>
      <c r="C456" s="112"/>
      <c r="D456" s="112"/>
      <c r="E456" s="112"/>
      <c r="F456" s="112"/>
      <c r="G456" s="112"/>
      <c r="H456" s="112"/>
      <c r="I456" s="103"/>
      <c r="J456" s="103"/>
      <c r="K456" s="112"/>
    </row>
    <row r="457" spans="2:11">
      <c r="B457" s="102"/>
      <c r="C457" s="112"/>
      <c r="D457" s="112"/>
      <c r="E457" s="112"/>
      <c r="F457" s="112"/>
      <c r="G457" s="112"/>
      <c r="H457" s="112"/>
      <c r="I457" s="103"/>
      <c r="J457" s="103"/>
      <c r="K457" s="112"/>
    </row>
    <row r="458" spans="2:11">
      <c r="B458" s="102"/>
      <c r="C458" s="112"/>
      <c r="D458" s="112"/>
      <c r="E458" s="112"/>
      <c r="F458" s="112"/>
      <c r="G458" s="112"/>
      <c r="H458" s="112"/>
      <c r="I458" s="103"/>
      <c r="J458" s="103"/>
      <c r="K458" s="112"/>
    </row>
    <row r="459" spans="2:11">
      <c r="B459" s="102"/>
      <c r="C459" s="112"/>
      <c r="D459" s="112"/>
      <c r="E459" s="112"/>
      <c r="F459" s="112"/>
      <c r="G459" s="112"/>
      <c r="H459" s="112"/>
      <c r="I459" s="103"/>
      <c r="J459" s="103"/>
      <c r="K459" s="112"/>
    </row>
    <row r="460" spans="2:11">
      <c r="B460" s="102"/>
      <c r="C460" s="112"/>
      <c r="D460" s="112"/>
      <c r="E460" s="112"/>
      <c r="F460" s="112"/>
      <c r="G460" s="112"/>
      <c r="H460" s="112"/>
      <c r="I460" s="103"/>
      <c r="J460" s="103"/>
      <c r="K460" s="112"/>
    </row>
    <row r="461" spans="2:11">
      <c r="B461" s="102"/>
      <c r="C461" s="112"/>
      <c r="D461" s="112"/>
      <c r="E461" s="112"/>
      <c r="F461" s="112"/>
      <c r="G461" s="112"/>
      <c r="H461" s="112"/>
      <c r="I461" s="103"/>
      <c r="J461" s="103"/>
      <c r="K461" s="112"/>
    </row>
    <row r="462" spans="2:11">
      <c r="B462" s="102"/>
      <c r="C462" s="112"/>
      <c r="D462" s="112"/>
      <c r="E462" s="112"/>
      <c r="F462" s="112"/>
      <c r="G462" s="112"/>
      <c r="H462" s="112"/>
      <c r="I462" s="103"/>
      <c r="J462" s="103"/>
      <c r="K462" s="112"/>
    </row>
    <row r="463" spans="2:11">
      <c r="B463" s="102"/>
      <c r="C463" s="112"/>
      <c r="D463" s="112"/>
      <c r="E463" s="112"/>
      <c r="F463" s="112"/>
      <c r="G463" s="112"/>
      <c r="H463" s="112"/>
      <c r="I463" s="103"/>
      <c r="J463" s="103"/>
      <c r="K463" s="112"/>
    </row>
    <row r="464" spans="2:11">
      <c r="B464" s="102"/>
      <c r="C464" s="112"/>
      <c r="D464" s="112"/>
      <c r="E464" s="112"/>
      <c r="F464" s="112"/>
      <c r="G464" s="112"/>
      <c r="H464" s="112"/>
      <c r="I464" s="103"/>
      <c r="J464" s="103"/>
      <c r="K464" s="112"/>
    </row>
    <row r="465" spans="2:11">
      <c r="B465" s="102"/>
      <c r="C465" s="112"/>
      <c r="D465" s="112"/>
      <c r="E465" s="112"/>
      <c r="F465" s="112"/>
      <c r="G465" s="112"/>
      <c r="H465" s="112"/>
      <c r="I465" s="103"/>
      <c r="J465" s="103"/>
      <c r="K465" s="112"/>
    </row>
    <row r="466" spans="2:11">
      <c r="B466" s="102"/>
      <c r="C466" s="112"/>
      <c r="D466" s="112"/>
      <c r="E466" s="112"/>
      <c r="F466" s="112"/>
      <c r="G466" s="112"/>
      <c r="H466" s="112"/>
      <c r="I466" s="103"/>
      <c r="J466" s="103"/>
      <c r="K466" s="112"/>
    </row>
    <row r="467" spans="2:11">
      <c r="B467" s="102"/>
      <c r="C467" s="112"/>
      <c r="D467" s="112"/>
      <c r="E467" s="112"/>
      <c r="F467" s="112"/>
      <c r="G467" s="112"/>
      <c r="H467" s="112"/>
      <c r="I467" s="103"/>
      <c r="J467" s="103"/>
      <c r="K467" s="112"/>
    </row>
    <row r="468" spans="2:11">
      <c r="B468" s="102"/>
      <c r="C468" s="112"/>
      <c r="D468" s="112"/>
      <c r="E468" s="112"/>
      <c r="F468" s="112"/>
      <c r="G468" s="112"/>
      <c r="H468" s="112"/>
      <c r="I468" s="103"/>
      <c r="J468" s="103"/>
      <c r="K468" s="112"/>
    </row>
    <row r="469" spans="2:11">
      <c r="B469" s="102"/>
      <c r="C469" s="112"/>
      <c r="D469" s="112"/>
      <c r="E469" s="112"/>
      <c r="F469" s="112"/>
      <c r="G469" s="112"/>
      <c r="H469" s="112"/>
      <c r="I469" s="103"/>
      <c r="J469" s="103"/>
      <c r="K469" s="112"/>
    </row>
    <row r="470" spans="2:11">
      <c r="B470" s="102"/>
      <c r="C470" s="112"/>
      <c r="D470" s="112"/>
      <c r="E470" s="112"/>
      <c r="F470" s="112"/>
      <c r="G470" s="112"/>
      <c r="H470" s="112"/>
      <c r="I470" s="103"/>
      <c r="J470" s="103"/>
      <c r="K470" s="112"/>
    </row>
    <row r="471" spans="2:11">
      <c r="B471" s="102"/>
      <c r="C471" s="112"/>
      <c r="D471" s="112"/>
      <c r="E471" s="112"/>
      <c r="F471" s="112"/>
      <c r="G471" s="112"/>
      <c r="H471" s="112"/>
      <c r="I471" s="103"/>
      <c r="J471" s="103"/>
      <c r="K471" s="112"/>
    </row>
    <row r="472" spans="2:11">
      <c r="B472" s="102"/>
      <c r="C472" s="112"/>
      <c r="D472" s="112"/>
      <c r="E472" s="112"/>
      <c r="F472" s="112"/>
      <c r="G472" s="112"/>
      <c r="H472" s="112"/>
      <c r="I472" s="103"/>
      <c r="J472" s="103"/>
      <c r="K472" s="112"/>
    </row>
    <row r="473" spans="2:11">
      <c r="B473" s="102"/>
      <c r="C473" s="112"/>
      <c r="D473" s="112"/>
      <c r="E473" s="112"/>
      <c r="F473" s="112"/>
      <c r="G473" s="112"/>
      <c r="H473" s="112"/>
      <c r="I473" s="103"/>
      <c r="J473" s="103"/>
      <c r="K473" s="112"/>
    </row>
    <row r="474" spans="2:11">
      <c r="B474" s="102"/>
      <c r="C474" s="112"/>
      <c r="D474" s="112"/>
      <c r="E474" s="112"/>
      <c r="F474" s="112"/>
      <c r="G474" s="112"/>
      <c r="H474" s="112"/>
      <c r="I474" s="103"/>
      <c r="J474" s="103"/>
      <c r="K474" s="112"/>
    </row>
    <row r="475" spans="2:11">
      <c r="B475" s="102"/>
      <c r="C475" s="112"/>
      <c r="D475" s="112"/>
      <c r="E475" s="112"/>
      <c r="F475" s="112"/>
      <c r="G475" s="112"/>
      <c r="H475" s="112"/>
      <c r="I475" s="103"/>
      <c r="J475" s="103"/>
      <c r="K475" s="112"/>
    </row>
    <row r="476" spans="2:11">
      <c r="B476" s="102"/>
      <c r="C476" s="112"/>
      <c r="D476" s="112"/>
      <c r="E476" s="112"/>
      <c r="F476" s="112"/>
      <c r="G476" s="112"/>
      <c r="H476" s="112"/>
      <c r="I476" s="103"/>
      <c r="J476" s="103"/>
      <c r="K476" s="112"/>
    </row>
    <row r="477" spans="2:11">
      <c r="B477" s="102"/>
      <c r="C477" s="112"/>
      <c r="D477" s="112"/>
      <c r="E477" s="112"/>
      <c r="F477" s="112"/>
      <c r="G477" s="112"/>
      <c r="H477" s="112"/>
      <c r="I477" s="103"/>
      <c r="J477" s="103"/>
      <c r="K477" s="112"/>
    </row>
    <row r="478" spans="2:11">
      <c r="B478" s="102"/>
      <c r="C478" s="112"/>
      <c r="D478" s="112"/>
      <c r="E478" s="112"/>
      <c r="F478" s="112"/>
      <c r="G478" s="112"/>
      <c r="H478" s="112"/>
      <c r="I478" s="103"/>
      <c r="J478" s="103"/>
      <c r="K478" s="112"/>
    </row>
    <row r="479" spans="2:11">
      <c r="B479" s="102"/>
      <c r="C479" s="112"/>
      <c r="D479" s="112"/>
      <c r="E479" s="112"/>
      <c r="F479" s="112"/>
      <c r="G479" s="112"/>
      <c r="H479" s="112"/>
      <c r="I479" s="103"/>
      <c r="J479" s="103"/>
      <c r="K479" s="112"/>
    </row>
    <row r="480" spans="2:11">
      <c r="B480" s="102"/>
      <c r="C480" s="112"/>
      <c r="D480" s="112"/>
      <c r="E480" s="112"/>
      <c r="F480" s="112"/>
      <c r="G480" s="112"/>
      <c r="H480" s="112"/>
      <c r="I480" s="103"/>
      <c r="J480" s="103"/>
      <c r="K480" s="112"/>
    </row>
    <row r="481" spans="2:11">
      <c r="B481" s="102"/>
      <c r="C481" s="112"/>
      <c r="D481" s="112"/>
      <c r="E481" s="112"/>
      <c r="F481" s="112"/>
      <c r="G481" s="112"/>
      <c r="H481" s="112"/>
      <c r="I481" s="103"/>
      <c r="J481" s="103"/>
      <c r="K481" s="112"/>
    </row>
    <row r="482" spans="2:11">
      <c r="B482" s="102"/>
      <c r="C482" s="112"/>
      <c r="D482" s="112"/>
      <c r="E482" s="112"/>
      <c r="F482" s="112"/>
      <c r="G482" s="112"/>
      <c r="H482" s="112"/>
      <c r="I482" s="103"/>
      <c r="J482" s="103"/>
      <c r="K482" s="112"/>
    </row>
    <row r="483" spans="2:11">
      <c r="B483" s="102"/>
      <c r="C483" s="112"/>
      <c r="D483" s="112"/>
      <c r="E483" s="112"/>
      <c r="F483" s="112"/>
      <c r="G483" s="112"/>
      <c r="H483" s="112"/>
      <c r="I483" s="103"/>
      <c r="J483" s="103"/>
      <c r="K483" s="112"/>
    </row>
    <row r="484" spans="2:11">
      <c r="B484" s="102"/>
      <c r="C484" s="112"/>
      <c r="D484" s="112"/>
      <c r="E484" s="112"/>
      <c r="F484" s="112"/>
      <c r="G484" s="112"/>
      <c r="H484" s="112"/>
      <c r="I484" s="103"/>
      <c r="J484" s="103"/>
      <c r="K484" s="112"/>
    </row>
    <row r="485" spans="2:11">
      <c r="B485" s="102"/>
      <c r="C485" s="112"/>
      <c r="D485" s="112"/>
      <c r="E485" s="112"/>
      <c r="F485" s="112"/>
      <c r="G485" s="112"/>
      <c r="H485" s="112"/>
      <c r="I485" s="103"/>
      <c r="J485" s="103"/>
      <c r="K485" s="112"/>
    </row>
    <row r="486" spans="2:11">
      <c r="B486" s="102"/>
      <c r="C486" s="112"/>
      <c r="D486" s="112"/>
      <c r="E486" s="112"/>
      <c r="F486" s="112"/>
      <c r="G486" s="112"/>
      <c r="H486" s="112"/>
      <c r="I486" s="103"/>
      <c r="J486" s="103"/>
      <c r="K486" s="112"/>
    </row>
    <row r="487" spans="2:11">
      <c r="B487" s="102"/>
      <c r="C487" s="112"/>
      <c r="D487" s="112"/>
      <c r="E487" s="112"/>
      <c r="F487" s="112"/>
      <c r="G487" s="112"/>
      <c r="H487" s="112"/>
      <c r="I487" s="103"/>
      <c r="J487" s="103"/>
      <c r="K487" s="112"/>
    </row>
    <row r="488" spans="2:11">
      <c r="B488" s="102"/>
      <c r="C488" s="112"/>
      <c r="D488" s="112"/>
      <c r="E488" s="112"/>
      <c r="F488" s="112"/>
      <c r="G488" s="112"/>
      <c r="H488" s="112"/>
      <c r="I488" s="103"/>
      <c r="J488" s="103"/>
      <c r="K488" s="112"/>
    </row>
    <row r="489" spans="2:11">
      <c r="B489" s="102"/>
      <c r="C489" s="112"/>
      <c r="D489" s="112"/>
      <c r="E489" s="112"/>
      <c r="F489" s="112"/>
      <c r="G489" s="112"/>
      <c r="H489" s="112"/>
      <c r="I489" s="103"/>
      <c r="J489" s="103"/>
      <c r="K489" s="112"/>
    </row>
    <row r="490" spans="2:11">
      <c r="B490" s="102"/>
      <c r="C490" s="112"/>
      <c r="D490" s="112"/>
      <c r="E490" s="112"/>
      <c r="F490" s="112"/>
      <c r="G490" s="112"/>
      <c r="H490" s="112"/>
      <c r="I490" s="103"/>
      <c r="J490" s="103"/>
      <c r="K490" s="112"/>
    </row>
    <row r="491" spans="2:11">
      <c r="B491" s="102"/>
      <c r="C491" s="112"/>
      <c r="D491" s="112"/>
      <c r="E491" s="112"/>
      <c r="F491" s="112"/>
      <c r="G491" s="112"/>
      <c r="H491" s="112"/>
      <c r="I491" s="103"/>
      <c r="J491" s="103"/>
      <c r="K491" s="112"/>
    </row>
    <row r="492" spans="2:11">
      <c r="B492" s="102"/>
      <c r="C492" s="112"/>
      <c r="D492" s="112"/>
      <c r="E492" s="112"/>
      <c r="F492" s="112"/>
      <c r="G492" s="112"/>
      <c r="H492" s="112"/>
      <c r="I492" s="103"/>
      <c r="J492" s="103"/>
      <c r="K492" s="112"/>
    </row>
    <row r="493" spans="2:11">
      <c r="B493" s="102"/>
      <c r="C493" s="112"/>
      <c r="D493" s="112"/>
      <c r="E493" s="112"/>
      <c r="F493" s="112"/>
      <c r="G493" s="112"/>
      <c r="H493" s="112"/>
      <c r="I493" s="103"/>
      <c r="J493" s="103"/>
      <c r="K493" s="112"/>
    </row>
    <row r="494" spans="2:11">
      <c r="B494" s="102"/>
      <c r="C494" s="112"/>
      <c r="D494" s="112"/>
      <c r="E494" s="112"/>
      <c r="F494" s="112"/>
      <c r="G494" s="112"/>
      <c r="H494" s="112"/>
      <c r="I494" s="103"/>
      <c r="J494" s="103"/>
      <c r="K494" s="112"/>
    </row>
    <row r="495" spans="2:11">
      <c r="B495" s="102"/>
      <c r="C495" s="112"/>
      <c r="D495" s="112"/>
      <c r="E495" s="112"/>
      <c r="F495" s="112"/>
      <c r="G495" s="112"/>
      <c r="H495" s="112"/>
      <c r="I495" s="103"/>
      <c r="J495" s="103"/>
      <c r="K495" s="112"/>
    </row>
    <row r="496" spans="2:11">
      <c r="B496" s="102"/>
      <c r="C496" s="112"/>
      <c r="D496" s="112"/>
      <c r="E496" s="112"/>
      <c r="F496" s="112"/>
      <c r="G496" s="112"/>
      <c r="H496" s="112"/>
      <c r="I496" s="103"/>
      <c r="J496" s="103"/>
      <c r="K496" s="112"/>
    </row>
    <row r="497" spans="2:11">
      <c r="B497" s="102"/>
      <c r="C497" s="112"/>
      <c r="D497" s="112"/>
      <c r="E497" s="112"/>
      <c r="F497" s="112"/>
      <c r="G497" s="112"/>
      <c r="H497" s="112"/>
      <c r="I497" s="103"/>
      <c r="J497" s="103"/>
      <c r="K497" s="112"/>
    </row>
    <row r="498" spans="2:11">
      <c r="B498" s="102"/>
      <c r="C498" s="112"/>
      <c r="D498" s="112"/>
      <c r="E498" s="112"/>
      <c r="F498" s="112"/>
      <c r="G498" s="112"/>
      <c r="H498" s="112"/>
      <c r="I498" s="103"/>
      <c r="J498" s="103"/>
      <c r="K498" s="112"/>
    </row>
    <row r="499" spans="2:11">
      <c r="B499" s="102"/>
      <c r="C499" s="112"/>
      <c r="D499" s="112"/>
      <c r="E499" s="112"/>
      <c r="F499" s="112"/>
      <c r="G499" s="112"/>
      <c r="H499" s="112"/>
      <c r="I499" s="103"/>
      <c r="J499" s="103"/>
      <c r="K499" s="112"/>
    </row>
    <row r="500" spans="2:11">
      <c r="B500" s="102"/>
      <c r="C500" s="112"/>
      <c r="D500" s="112"/>
      <c r="E500" s="112"/>
      <c r="F500" s="112"/>
      <c r="G500" s="112"/>
      <c r="H500" s="112"/>
      <c r="I500" s="103"/>
      <c r="J500" s="103"/>
      <c r="K500" s="112"/>
    </row>
    <row r="501" spans="2:11">
      <c r="B501" s="102"/>
      <c r="C501" s="112"/>
      <c r="D501" s="112"/>
      <c r="E501" s="112"/>
      <c r="F501" s="112"/>
      <c r="G501" s="112"/>
      <c r="H501" s="112"/>
      <c r="I501" s="103"/>
      <c r="J501" s="103"/>
      <c r="K501" s="112"/>
    </row>
    <row r="502" spans="2:11">
      <c r="B502" s="102"/>
      <c r="C502" s="112"/>
      <c r="D502" s="112"/>
      <c r="E502" s="112"/>
      <c r="F502" s="112"/>
      <c r="G502" s="112"/>
      <c r="H502" s="112"/>
      <c r="I502" s="103"/>
      <c r="J502" s="103"/>
      <c r="K502" s="112"/>
    </row>
    <row r="503" spans="2:11">
      <c r="B503" s="102"/>
      <c r="C503" s="112"/>
      <c r="D503" s="112"/>
      <c r="E503" s="112"/>
      <c r="F503" s="112"/>
      <c r="G503" s="112"/>
      <c r="H503" s="112"/>
      <c r="I503" s="103"/>
      <c r="J503" s="103"/>
      <c r="K503" s="112"/>
    </row>
    <row r="504" spans="2:11">
      <c r="B504" s="102"/>
      <c r="C504" s="112"/>
      <c r="D504" s="112"/>
      <c r="E504" s="112"/>
      <c r="F504" s="112"/>
      <c r="G504" s="112"/>
      <c r="H504" s="112"/>
      <c r="I504" s="103"/>
      <c r="J504" s="103"/>
      <c r="K504" s="112"/>
    </row>
    <row r="505" spans="2:11">
      <c r="B505" s="102"/>
      <c r="C505" s="112"/>
      <c r="D505" s="112"/>
      <c r="E505" s="112"/>
      <c r="F505" s="112"/>
      <c r="G505" s="112"/>
      <c r="H505" s="112"/>
      <c r="I505" s="103"/>
      <c r="J505" s="103"/>
      <c r="K505" s="112"/>
    </row>
    <row r="506" spans="2:11">
      <c r="B506" s="102"/>
      <c r="C506" s="112"/>
      <c r="D506" s="112"/>
      <c r="E506" s="112"/>
      <c r="F506" s="112"/>
      <c r="G506" s="112"/>
      <c r="H506" s="112"/>
      <c r="I506" s="103"/>
      <c r="J506" s="103"/>
      <c r="K506" s="112"/>
    </row>
    <row r="507" spans="2:11">
      <c r="B507" s="102"/>
      <c r="C507" s="112"/>
      <c r="D507" s="112"/>
      <c r="E507" s="112"/>
      <c r="F507" s="112"/>
      <c r="G507" s="112"/>
      <c r="H507" s="112"/>
      <c r="I507" s="103"/>
      <c r="J507" s="103"/>
      <c r="K507" s="112"/>
    </row>
    <row r="508" spans="2:11">
      <c r="B508" s="102"/>
      <c r="C508" s="112"/>
      <c r="D508" s="112"/>
      <c r="E508" s="112"/>
      <c r="F508" s="112"/>
      <c r="G508" s="112"/>
      <c r="H508" s="112"/>
      <c r="I508" s="103"/>
      <c r="J508" s="103"/>
      <c r="K508" s="112"/>
    </row>
    <row r="509" spans="2:11">
      <c r="B509" s="102"/>
      <c r="C509" s="112"/>
      <c r="D509" s="112"/>
      <c r="E509" s="112"/>
      <c r="F509" s="112"/>
      <c r="G509" s="112"/>
      <c r="H509" s="112"/>
      <c r="I509" s="103"/>
      <c r="J509" s="103"/>
      <c r="K509" s="112"/>
    </row>
    <row r="510" spans="2:11">
      <c r="B510" s="102"/>
      <c r="C510" s="112"/>
      <c r="D510" s="112"/>
      <c r="E510" s="112"/>
      <c r="F510" s="112"/>
      <c r="G510" s="112"/>
      <c r="H510" s="112"/>
      <c r="I510" s="103"/>
      <c r="J510" s="103"/>
      <c r="K510" s="112"/>
    </row>
    <row r="511" spans="2:11">
      <c r="B511" s="102"/>
      <c r="C511" s="112"/>
      <c r="D511" s="112"/>
      <c r="E511" s="112"/>
      <c r="F511" s="112"/>
      <c r="G511" s="112"/>
      <c r="H511" s="112"/>
      <c r="I511" s="103"/>
      <c r="J511" s="103"/>
      <c r="K511" s="112"/>
    </row>
    <row r="512" spans="2:11">
      <c r="B512" s="102"/>
      <c r="C512" s="112"/>
      <c r="D512" s="112"/>
      <c r="E512" s="112"/>
      <c r="F512" s="112"/>
      <c r="G512" s="112"/>
      <c r="H512" s="112"/>
      <c r="I512" s="103"/>
      <c r="J512" s="103"/>
      <c r="K512" s="112"/>
    </row>
    <row r="513" spans="2:11">
      <c r="B513" s="102"/>
      <c r="C513" s="112"/>
      <c r="D513" s="112"/>
      <c r="E513" s="112"/>
      <c r="F513" s="112"/>
      <c r="G513" s="112"/>
      <c r="H513" s="112"/>
      <c r="I513" s="103"/>
      <c r="J513" s="103"/>
      <c r="K513" s="112"/>
    </row>
    <row r="514" spans="2:11">
      <c r="B514" s="102"/>
      <c r="C514" s="112"/>
      <c r="D514" s="112"/>
      <c r="E514" s="112"/>
      <c r="F514" s="112"/>
      <c r="G514" s="112"/>
      <c r="H514" s="112"/>
      <c r="I514" s="103"/>
      <c r="J514" s="103"/>
      <c r="K514" s="112"/>
    </row>
    <row r="515" spans="2:11">
      <c r="B515" s="102"/>
      <c r="C515" s="112"/>
      <c r="D515" s="112"/>
      <c r="E515" s="112"/>
      <c r="F515" s="112"/>
      <c r="G515" s="112"/>
      <c r="H515" s="112"/>
      <c r="I515" s="103"/>
      <c r="J515" s="103"/>
      <c r="K515" s="112"/>
    </row>
    <row r="516" spans="2:11">
      <c r="B516" s="102"/>
      <c r="C516" s="112"/>
      <c r="D516" s="112"/>
      <c r="E516" s="112"/>
      <c r="F516" s="112"/>
      <c r="G516" s="112"/>
      <c r="H516" s="112"/>
      <c r="I516" s="103"/>
      <c r="J516" s="103"/>
      <c r="K516" s="112"/>
    </row>
    <row r="517" spans="2:11">
      <c r="B517" s="102"/>
      <c r="C517" s="112"/>
      <c r="D517" s="112"/>
      <c r="E517" s="112"/>
      <c r="F517" s="112"/>
      <c r="G517" s="112"/>
      <c r="H517" s="112"/>
      <c r="I517" s="103"/>
      <c r="J517" s="103"/>
      <c r="K517" s="112"/>
    </row>
    <row r="518" spans="2:11">
      <c r="B518" s="102"/>
      <c r="C518" s="112"/>
      <c r="D518" s="112"/>
      <c r="E518" s="112"/>
      <c r="F518" s="112"/>
      <c r="G518" s="112"/>
      <c r="H518" s="112"/>
      <c r="I518" s="103"/>
      <c r="J518" s="103"/>
      <c r="K518" s="112"/>
    </row>
    <row r="519" spans="2:11">
      <c r="B519" s="102"/>
      <c r="C519" s="112"/>
      <c r="D519" s="112"/>
      <c r="E519" s="112"/>
      <c r="F519" s="112"/>
      <c r="G519" s="112"/>
      <c r="H519" s="112"/>
      <c r="I519" s="103"/>
      <c r="J519" s="103"/>
      <c r="K519" s="112"/>
    </row>
    <row r="520" spans="2:11">
      <c r="B520" s="102"/>
      <c r="C520" s="112"/>
      <c r="D520" s="112"/>
      <c r="E520" s="112"/>
      <c r="F520" s="112"/>
      <c r="G520" s="112"/>
      <c r="H520" s="112"/>
      <c r="I520" s="103"/>
      <c r="J520" s="103"/>
      <c r="K520" s="112"/>
    </row>
    <row r="521" spans="2:11">
      <c r="B521" s="102"/>
      <c r="C521" s="112"/>
      <c r="D521" s="112"/>
      <c r="E521" s="112"/>
      <c r="F521" s="112"/>
      <c r="G521" s="112"/>
      <c r="H521" s="112"/>
      <c r="I521" s="103"/>
      <c r="J521" s="103"/>
      <c r="K521" s="112"/>
    </row>
    <row r="522" spans="2:11">
      <c r="B522" s="102"/>
      <c r="C522" s="112"/>
      <c r="D522" s="112"/>
      <c r="E522" s="112"/>
      <c r="F522" s="112"/>
      <c r="G522" s="112"/>
      <c r="H522" s="112"/>
      <c r="I522" s="103"/>
      <c r="J522" s="103"/>
      <c r="K522" s="112"/>
    </row>
    <row r="523" spans="2:11">
      <c r="B523" s="102"/>
      <c r="C523" s="112"/>
      <c r="D523" s="112"/>
      <c r="E523" s="112"/>
      <c r="F523" s="112"/>
      <c r="G523" s="112"/>
      <c r="H523" s="112"/>
      <c r="I523" s="103"/>
      <c r="J523" s="103"/>
      <c r="K523" s="112"/>
    </row>
    <row r="524" spans="2:11">
      <c r="B524" s="102"/>
      <c r="C524" s="112"/>
      <c r="D524" s="112"/>
      <c r="E524" s="112"/>
      <c r="F524" s="112"/>
      <c r="G524" s="112"/>
      <c r="H524" s="112"/>
      <c r="I524" s="103"/>
      <c r="J524" s="103"/>
      <c r="K524" s="112"/>
    </row>
    <row r="525" spans="2:11">
      <c r="B525" s="102"/>
      <c r="C525" s="112"/>
      <c r="D525" s="112"/>
      <c r="E525" s="112"/>
      <c r="F525" s="112"/>
      <c r="G525" s="112"/>
      <c r="H525" s="112"/>
      <c r="I525" s="103"/>
      <c r="J525" s="103"/>
      <c r="K525" s="112"/>
    </row>
    <row r="526" spans="2:11">
      <c r="B526" s="102"/>
      <c r="C526" s="112"/>
      <c r="D526" s="112"/>
      <c r="E526" s="112"/>
      <c r="F526" s="112"/>
      <c r="G526" s="112"/>
      <c r="H526" s="112"/>
      <c r="I526" s="103"/>
      <c r="J526" s="103"/>
      <c r="K526" s="112"/>
    </row>
    <row r="527" spans="2:11">
      <c r="B527" s="102"/>
      <c r="C527" s="112"/>
      <c r="D527" s="112"/>
      <c r="E527" s="112"/>
      <c r="F527" s="112"/>
      <c r="G527" s="112"/>
      <c r="H527" s="112"/>
      <c r="I527" s="103"/>
      <c r="J527" s="103"/>
      <c r="K527" s="112"/>
    </row>
    <row r="528" spans="2:11">
      <c r="B528" s="102"/>
      <c r="C528" s="112"/>
      <c r="D528" s="112"/>
      <c r="E528" s="112"/>
      <c r="F528" s="112"/>
      <c r="G528" s="112"/>
      <c r="H528" s="112"/>
      <c r="I528" s="103"/>
      <c r="J528" s="103"/>
      <c r="K528" s="112"/>
    </row>
    <row r="529" spans="2:11">
      <c r="B529" s="102"/>
      <c r="C529" s="112"/>
      <c r="D529" s="112"/>
      <c r="E529" s="112"/>
      <c r="F529" s="112"/>
      <c r="G529" s="112"/>
      <c r="H529" s="112"/>
      <c r="I529" s="103"/>
      <c r="J529" s="103"/>
      <c r="K529" s="112"/>
    </row>
    <row r="530" spans="2:11">
      <c r="B530" s="102"/>
      <c r="C530" s="112"/>
      <c r="D530" s="112"/>
      <c r="E530" s="112"/>
      <c r="F530" s="112"/>
      <c r="G530" s="112"/>
      <c r="H530" s="112"/>
      <c r="I530" s="103"/>
      <c r="J530" s="103"/>
      <c r="K530" s="112"/>
    </row>
    <row r="531" spans="2:11">
      <c r="B531" s="102"/>
      <c r="C531" s="112"/>
      <c r="D531" s="112"/>
      <c r="E531" s="112"/>
      <c r="F531" s="112"/>
      <c r="G531" s="112"/>
      <c r="H531" s="112"/>
      <c r="I531" s="103"/>
      <c r="J531" s="103"/>
      <c r="K531" s="112"/>
    </row>
    <row r="532" spans="2:11">
      <c r="B532" s="102"/>
      <c r="C532" s="112"/>
      <c r="D532" s="112"/>
      <c r="E532" s="112"/>
      <c r="F532" s="112"/>
      <c r="G532" s="112"/>
      <c r="H532" s="112"/>
      <c r="I532" s="103"/>
      <c r="J532" s="103"/>
      <c r="K532" s="112"/>
    </row>
    <row r="533" spans="2:11">
      <c r="B533" s="102"/>
      <c r="C533" s="112"/>
      <c r="D533" s="112"/>
      <c r="E533" s="112"/>
      <c r="F533" s="112"/>
      <c r="G533" s="112"/>
      <c r="H533" s="112"/>
      <c r="I533" s="103"/>
      <c r="J533" s="103"/>
      <c r="K533" s="112"/>
    </row>
    <row r="534" spans="2:11">
      <c r="B534" s="102"/>
      <c r="C534" s="112"/>
      <c r="D534" s="112"/>
      <c r="E534" s="112"/>
      <c r="F534" s="112"/>
      <c r="G534" s="112"/>
      <c r="H534" s="112"/>
      <c r="I534" s="103"/>
      <c r="J534" s="103"/>
      <c r="K534" s="112"/>
    </row>
    <row r="535" spans="2:11">
      <c r="B535" s="102"/>
      <c r="C535" s="112"/>
      <c r="D535" s="112"/>
      <c r="E535" s="112"/>
      <c r="F535" s="112"/>
      <c r="G535" s="112"/>
      <c r="H535" s="112"/>
      <c r="I535" s="103"/>
      <c r="J535" s="103"/>
      <c r="K535" s="112"/>
    </row>
    <row r="536" spans="2:11">
      <c r="B536" s="102"/>
      <c r="C536" s="112"/>
      <c r="D536" s="112"/>
      <c r="E536" s="112"/>
      <c r="F536" s="112"/>
      <c r="G536" s="112"/>
      <c r="H536" s="112"/>
      <c r="I536" s="103"/>
      <c r="J536" s="103"/>
      <c r="K536" s="112"/>
    </row>
    <row r="537" spans="2:11">
      <c r="B537" s="102"/>
      <c r="C537" s="112"/>
      <c r="D537" s="112"/>
      <c r="E537" s="112"/>
      <c r="F537" s="112"/>
      <c r="G537" s="112"/>
      <c r="H537" s="112"/>
      <c r="I537" s="103"/>
      <c r="J537" s="103"/>
      <c r="K537" s="112"/>
    </row>
    <row r="538" spans="2:11">
      <c r="B538" s="102"/>
      <c r="C538" s="112"/>
      <c r="D538" s="112"/>
      <c r="E538" s="112"/>
      <c r="F538" s="112"/>
      <c r="G538" s="112"/>
      <c r="H538" s="112"/>
      <c r="I538" s="103"/>
      <c r="J538" s="103"/>
      <c r="K538" s="112"/>
    </row>
    <row r="539" spans="2:11">
      <c r="B539" s="102"/>
      <c r="C539" s="112"/>
      <c r="D539" s="112"/>
      <c r="E539" s="112"/>
      <c r="F539" s="112"/>
      <c r="G539" s="112"/>
      <c r="H539" s="112"/>
      <c r="I539" s="103"/>
      <c r="J539" s="103"/>
      <c r="K539" s="112"/>
    </row>
    <row r="540" spans="2:11">
      <c r="B540" s="102"/>
      <c r="C540" s="112"/>
      <c r="D540" s="112"/>
      <c r="E540" s="112"/>
      <c r="F540" s="112"/>
      <c r="G540" s="112"/>
      <c r="H540" s="112"/>
      <c r="I540" s="103"/>
      <c r="J540" s="103"/>
      <c r="K540" s="112"/>
    </row>
    <row r="541" spans="2:11">
      <c r="B541" s="102"/>
      <c r="C541" s="112"/>
      <c r="D541" s="112"/>
      <c r="E541" s="112"/>
      <c r="F541" s="112"/>
      <c r="G541" s="112"/>
      <c r="H541" s="112"/>
      <c r="I541" s="103"/>
      <c r="J541" s="103"/>
      <c r="K541" s="112"/>
    </row>
    <row r="542" spans="2:11">
      <c r="B542" s="102"/>
      <c r="C542" s="112"/>
      <c r="D542" s="112"/>
      <c r="E542" s="112"/>
      <c r="F542" s="112"/>
      <c r="G542" s="112"/>
      <c r="H542" s="112"/>
      <c r="I542" s="103"/>
      <c r="J542" s="103"/>
      <c r="K542" s="112"/>
    </row>
    <row r="543" spans="2:11">
      <c r="B543" s="102"/>
      <c r="C543" s="112"/>
      <c r="D543" s="112"/>
      <c r="E543" s="112"/>
      <c r="F543" s="112"/>
      <c r="G543" s="112"/>
      <c r="H543" s="112"/>
      <c r="I543" s="103"/>
      <c r="J543" s="103"/>
      <c r="K543" s="112"/>
    </row>
    <row r="544" spans="2:11">
      <c r="B544" s="102"/>
      <c r="C544" s="112"/>
      <c r="D544" s="112"/>
      <c r="E544" s="112"/>
      <c r="F544" s="112"/>
      <c r="G544" s="112"/>
      <c r="H544" s="112"/>
      <c r="I544" s="103"/>
      <c r="J544" s="103"/>
      <c r="K544" s="112"/>
    </row>
    <row r="545" spans="2:11">
      <c r="B545" s="102"/>
      <c r="C545" s="112"/>
      <c r="D545" s="112"/>
      <c r="E545" s="112"/>
      <c r="F545" s="112"/>
      <c r="G545" s="112"/>
      <c r="H545" s="112"/>
      <c r="I545" s="103"/>
      <c r="J545" s="103"/>
      <c r="K545" s="112"/>
    </row>
    <row r="546" spans="2:11">
      <c r="B546" s="102"/>
      <c r="C546" s="112"/>
      <c r="D546" s="112"/>
      <c r="E546" s="112"/>
      <c r="F546" s="112"/>
      <c r="G546" s="112"/>
      <c r="H546" s="112"/>
      <c r="I546" s="103"/>
      <c r="J546" s="103"/>
      <c r="K546" s="112"/>
    </row>
    <row r="547" spans="2:11">
      <c r="B547" s="102"/>
      <c r="C547" s="112"/>
      <c r="D547" s="112"/>
      <c r="E547" s="112"/>
      <c r="F547" s="112"/>
      <c r="G547" s="112"/>
      <c r="H547" s="112"/>
      <c r="I547" s="103"/>
      <c r="J547" s="103"/>
      <c r="K547" s="112"/>
    </row>
    <row r="548" spans="2:11">
      <c r="B548" s="102"/>
      <c r="C548" s="112"/>
      <c r="D548" s="112"/>
      <c r="E548" s="112"/>
      <c r="F548" s="112"/>
      <c r="G548" s="112"/>
      <c r="H548" s="112"/>
      <c r="I548" s="103"/>
      <c r="J548" s="103"/>
      <c r="K548" s="112"/>
    </row>
    <row r="549" spans="2:11">
      <c r="B549" s="102"/>
      <c r="C549" s="112"/>
      <c r="D549" s="112"/>
      <c r="E549" s="112"/>
      <c r="F549" s="112"/>
      <c r="G549" s="112"/>
      <c r="H549" s="112"/>
      <c r="I549" s="103"/>
      <c r="J549" s="103"/>
      <c r="K549" s="112"/>
    </row>
    <row r="550" spans="2:11">
      <c r="B550" s="102"/>
      <c r="C550" s="112"/>
      <c r="D550" s="112"/>
      <c r="E550" s="112"/>
      <c r="F550" s="112"/>
      <c r="G550" s="112"/>
      <c r="H550" s="112"/>
      <c r="I550" s="103"/>
      <c r="J550" s="103"/>
      <c r="K550" s="112"/>
    </row>
    <row r="551" spans="2:11">
      <c r="B551" s="102"/>
      <c r="C551" s="112"/>
      <c r="D551" s="112"/>
      <c r="E551" s="112"/>
      <c r="F551" s="112"/>
      <c r="G551" s="112"/>
      <c r="H551" s="112"/>
      <c r="I551" s="103"/>
      <c r="J551" s="103"/>
      <c r="K551" s="112"/>
    </row>
    <row r="552" spans="2:11">
      <c r="B552" s="102"/>
      <c r="C552" s="112"/>
      <c r="D552" s="112"/>
      <c r="E552" s="112"/>
      <c r="F552" s="112"/>
      <c r="G552" s="112"/>
      <c r="H552" s="112"/>
      <c r="I552" s="103"/>
      <c r="J552" s="103"/>
      <c r="K552" s="112"/>
    </row>
    <row r="553" spans="2:11">
      <c r="B553" s="102"/>
      <c r="C553" s="112"/>
      <c r="D553" s="112"/>
      <c r="E553" s="112"/>
      <c r="F553" s="112"/>
      <c r="G553" s="112"/>
      <c r="H553" s="112"/>
      <c r="I553" s="103"/>
      <c r="J553" s="103"/>
      <c r="K553" s="112"/>
    </row>
    <row r="554" spans="2:11">
      <c r="B554" s="102"/>
      <c r="C554" s="112"/>
      <c r="D554" s="112"/>
      <c r="E554" s="112"/>
      <c r="F554" s="112"/>
      <c r="G554" s="112"/>
      <c r="H554" s="112"/>
      <c r="I554" s="103"/>
      <c r="J554" s="103"/>
      <c r="K554" s="112"/>
    </row>
    <row r="555" spans="2:11">
      <c r="B555" s="102"/>
      <c r="C555" s="112"/>
      <c r="D555" s="112"/>
      <c r="E555" s="112"/>
      <c r="F555" s="112"/>
      <c r="G555" s="112"/>
      <c r="H555" s="112"/>
      <c r="I555" s="103"/>
      <c r="J555" s="103"/>
      <c r="K555" s="112"/>
    </row>
    <row r="556" spans="2:11">
      <c r="B556" s="102"/>
      <c r="C556" s="112"/>
      <c r="D556" s="112"/>
      <c r="E556" s="112"/>
      <c r="F556" s="112"/>
      <c r="G556" s="112"/>
      <c r="H556" s="112"/>
      <c r="I556" s="103"/>
      <c r="J556" s="103"/>
      <c r="K556" s="112"/>
    </row>
    <row r="557" spans="2:11">
      <c r="B557" s="102"/>
      <c r="C557" s="112"/>
      <c r="D557" s="112"/>
      <c r="E557" s="112"/>
      <c r="F557" s="112"/>
      <c r="G557" s="112"/>
      <c r="H557" s="112"/>
      <c r="I557" s="103"/>
      <c r="J557" s="103"/>
      <c r="K557" s="112"/>
    </row>
    <row r="558" spans="2:11">
      <c r="B558" s="102"/>
      <c r="C558" s="112"/>
      <c r="D558" s="112"/>
      <c r="E558" s="112"/>
      <c r="F558" s="112"/>
      <c r="G558" s="112"/>
      <c r="H558" s="112"/>
      <c r="I558" s="103"/>
      <c r="J558" s="103"/>
      <c r="K558" s="112"/>
    </row>
    <row r="559" spans="2:11">
      <c r="B559" s="102"/>
      <c r="C559" s="112"/>
      <c r="D559" s="112"/>
      <c r="E559" s="112"/>
      <c r="F559" s="112"/>
      <c r="G559" s="112"/>
      <c r="H559" s="112"/>
      <c r="I559" s="103"/>
      <c r="J559" s="103"/>
      <c r="K559" s="112"/>
    </row>
    <row r="560" spans="2:11">
      <c r="B560" s="102"/>
      <c r="C560" s="112"/>
      <c r="D560" s="112"/>
      <c r="E560" s="112"/>
      <c r="F560" s="112"/>
      <c r="G560" s="112"/>
      <c r="H560" s="112"/>
      <c r="I560" s="103"/>
      <c r="J560" s="103"/>
      <c r="K560" s="112"/>
    </row>
    <row r="561" spans="2:11">
      <c r="B561" s="102"/>
      <c r="C561" s="112"/>
      <c r="D561" s="112"/>
      <c r="E561" s="112"/>
      <c r="F561" s="112"/>
      <c r="G561" s="112"/>
      <c r="H561" s="112"/>
      <c r="I561" s="103"/>
      <c r="J561" s="103"/>
      <c r="K561" s="112"/>
    </row>
    <row r="562" spans="2:11">
      <c r="B562" s="102"/>
      <c r="C562" s="112"/>
      <c r="D562" s="112"/>
      <c r="E562" s="112"/>
      <c r="F562" s="112"/>
      <c r="G562" s="112"/>
      <c r="H562" s="112"/>
      <c r="I562" s="103"/>
      <c r="J562" s="103"/>
      <c r="K562" s="112"/>
    </row>
    <row r="563" spans="2:11">
      <c r="B563" s="102"/>
      <c r="C563" s="112"/>
      <c r="D563" s="112"/>
      <c r="E563" s="112"/>
      <c r="F563" s="112"/>
      <c r="G563" s="112"/>
      <c r="H563" s="112"/>
      <c r="I563" s="103"/>
      <c r="J563" s="103"/>
      <c r="K563" s="112"/>
    </row>
    <row r="564" spans="2:11">
      <c r="B564" s="102"/>
      <c r="C564" s="112"/>
      <c r="D564" s="112"/>
      <c r="E564" s="112"/>
      <c r="F564" s="112"/>
      <c r="G564" s="112"/>
      <c r="H564" s="112"/>
      <c r="I564" s="103"/>
      <c r="J564" s="103"/>
      <c r="K564" s="112"/>
    </row>
    <row r="565" spans="2:11">
      <c r="C565" s="3"/>
      <c r="D565" s="3"/>
      <c r="E565" s="3"/>
      <c r="F565" s="3"/>
      <c r="G565" s="3"/>
      <c r="H565" s="3"/>
    </row>
    <row r="566" spans="2:11">
      <c r="C566" s="3"/>
      <c r="D566" s="3"/>
      <c r="E566" s="3"/>
      <c r="F566" s="3"/>
      <c r="G566" s="3"/>
      <c r="H566" s="3"/>
    </row>
    <row r="567" spans="2:11">
      <c r="C567" s="3"/>
      <c r="D567" s="3"/>
      <c r="E567" s="3"/>
      <c r="F567" s="3"/>
      <c r="G567" s="3"/>
      <c r="H567" s="3"/>
    </row>
    <row r="568" spans="2:11">
      <c r="C568" s="3"/>
      <c r="D568" s="3"/>
      <c r="E568" s="3"/>
      <c r="F568" s="3"/>
      <c r="G568" s="3"/>
      <c r="H568" s="3"/>
    </row>
    <row r="569" spans="2:11">
      <c r="C569" s="3"/>
      <c r="D569" s="3"/>
      <c r="E569" s="3"/>
      <c r="F569" s="3"/>
      <c r="G569" s="3"/>
      <c r="H569" s="3"/>
    </row>
    <row r="570" spans="2:11">
      <c r="C570" s="3"/>
      <c r="D570" s="3"/>
      <c r="E570" s="3"/>
      <c r="F570" s="3"/>
      <c r="G570" s="3"/>
      <c r="H570" s="3"/>
    </row>
    <row r="571" spans="2:11">
      <c r="C571" s="3"/>
      <c r="D571" s="3"/>
      <c r="E571" s="3"/>
      <c r="F571" s="3"/>
      <c r="G571" s="3"/>
      <c r="H571" s="3"/>
    </row>
    <row r="572" spans="2:11">
      <c r="C572" s="3"/>
      <c r="D572" s="3"/>
      <c r="E572" s="3"/>
      <c r="F572" s="3"/>
      <c r="G572" s="3"/>
      <c r="H572" s="3"/>
    </row>
    <row r="573" spans="2:11">
      <c r="C573" s="3"/>
      <c r="D573" s="3"/>
      <c r="E573" s="3"/>
      <c r="F573" s="3"/>
      <c r="G573" s="3"/>
      <c r="H573" s="3"/>
    </row>
    <row r="574" spans="2:11">
      <c r="C574" s="3"/>
      <c r="D574" s="3"/>
      <c r="E574" s="3"/>
      <c r="F574" s="3"/>
      <c r="G574" s="3"/>
      <c r="H574" s="3"/>
    </row>
    <row r="575" spans="2:11">
      <c r="C575" s="3"/>
      <c r="D575" s="3"/>
      <c r="E575" s="3"/>
      <c r="F575" s="3"/>
      <c r="G575" s="3"/>
      <c r="H575" s="3"/>
    </row>
    <row r="576" spans="2:11">
      <c r="C576" s="3"/>
      <c r="D576" s="3"/>
      <c r="E576" s="3"/>
      <c r="F576" s="3"/>
      <c r="G576" s="3"/>
      <c r="H576" s="3"/>
    </row>
    <row r="577" spans="3:8">
      <c r="C577" s="3"/>
      <c r="D577" s="3"/>
      <c r="E577" s="3"/>
      <c r="F577" s="3"/>
      <c r="G577" s="3"/>
      <c r="H577" s="3"/>
    </row>
    <row r="578" spans="3:8">
      <c r="C578" s="3"/>
      <c r="D578" s="3"/>
      <c r="E578" s="3"/>
      <c r="F578" s="3"/>
      <c r="G578" s="3"/>
      <c r="H578" s="3"/>
    </row>
    <row r="579" spans="3:8">
      <c r="C579" s="3"/>
      <c r="D579" s="3"/>
      <c r="E579" s="3"/>
      <c r="F579" s="3"/>
      <c r="G579" s="3"/>
      <c r="H579" s="3"/>
    </row>
    <row r="580" spans="3:8">
      <c r="C580" s="3"/>
      <c r="D580" s="3"/>
      <c r="E580" s="3"/>
      <c r="F580" s="3"/>
      <c r="G580" s="3"/>
      <c r="H580" s="3"/>
    </row>
  </sheetData>
  <sheetProtection sheet="1" objects="1" scenarios="1"/>
  <mergeCells count="2">
    <mergeCell ref="B6:K6"/>
    <mergeCell ref="B7:K7"/>
  </mergeCells>
  <phoneticPr fontId="3" type="noConversion"/>
  <dataValidations count="1">
    <dataValidation allowBlank="1" showInputMessage="1" showErrorMessage="1" sqref="C5:C1048576 A1:B1048576 D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>
    <tabColor indexed="44"/>
    <pageSetUpPr fitToPage="1"/>
  </sheetPr>
  <dimension ref="B1:AI176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63.140625" style="2" bestFit="1" customWidth="1"/>
    <col min="4" max="4" width="5.5703125" style="2" bestFit="1" customWidth="1"/>
    <col min="5" max="5" width="4.5703125" style="1" bestFit="1" customWidth="1"/>
    <col min="6" max="6" width="7.85546875" style="1" bestFit="1" customWidth="1"/>
    <col min="7" max="7" width="7.140625" style="1" bestFit="1" customWidth="1"/>
    <col min="8" max="8" width="5.140625" style="1" bestFit="1" customWidth="1"/>
    <col min="9" max="9" width="5.28515625" style="1" bestFit="1" customWidth="1"/>
    <col min="10" max="10" width="6.7109375" style="1" bestFit="1" customWidth="1"/>
    <col min="11" max="11" width="7.5703125" style="1" bestFit="1" customWidth="1"/>
    <col min="12" max="12" width="7" style="1" bestFit="1" customWidth="1"/>
    <col min="13" max="13" width="6.42578125" style="1" bestFit="1" customWidth="1"/>
    <col min="14" max="14" width="8" style="1" bestFit="1" customWidth="1"/>
    <col min="15" max="15" width="11.28515625" style="1" bestFit="1" customWidth="1"/>
    <col min="16" max="16" width="11.85546875" style="1" bestFit="1" customWidth="1"/>
    <col min="17" max="17" width="11.5703125" style="1" bestFit="1" customWidth="1"/>
    <col min="18" max="16384" width="9.140625" style="1"/>
  </cols>
  <sheetData>
    <row r="1" spans="2:35">
      <c r="B1" s="46" t="s">
        <v>124</v>
      </c>
      <c r="C1" s="67" t="s" vm="1">
        <v>201</v>
      </c>
    </row>
    <row r="2" spans="2:35">
      <c r="B2" s="46" t="s">
        <v>123</v>
      </c>
      <c r="C2" s="67" t="s">
        <v>202</v>
      </c>
    </row>
    <row r="3" spans="2:35">
      <c r="B3" s="46" t="s">
        <v>125</v>
      </c>
      <c r="C3" s="67" t="s">
        <v>203</v>
      </c>
      <c r="E3" s="2"/>
    </row>
    <row r="4" spans="2:35">
      <c r="B4" s="46" t="s">
        <v>126</v>
      </c>
      <c r="C4" s="67">
        <v>12147</v>
      </c>
    </row>
    <row r="6" spans="2:35" ht="26.25" customHeight="1">
      <c r="B6" s="129" t="s">
        <v>151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1"/>
    </row>
    <row r="7" spans="2:35" ht="26.25" customHeight="1">
      <c r="B7" s="129" t="s">
        <v>76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1"/>
    </row>
    <row r="8" spans="2:35" s="3" customFormat="1" ht="47.25">
      <c r="B8" s="21" t="s">
        <v>95</v>
      </c>
      <c r="C8" s="29" t="s">
        <v>34</v>
      </c>
      <c r="D8" s="12" t="s">
        <v>38</v>
      </c>
      <c r="E8" s="29" t="s">
        <v>14</v>
      </c>
      <c r="F8" s="29" t="s">
        <v>49</v>
      </c>
      <c r="G8" s="29" t="s">
        <v>83</v>
      </c>
      <c r="H8" s="29" t="s">
        <v>17</v>
      </c>
      <c r="I8" s="29" t="s">
        <v>82</v>
      </c>
      <c r="J8" s="29" t="s">
        <v>16</v>
      </c>
      <c r="K8" s="29" t="s">
        <v>18</v>
      </c>
      <c r="L8" s="29" t="s">
        <v>179</v>
      </c>
      <c r="M8" s="29" t="s">
        <v>178</v>
      </c>
      <c r="N8" s="29" t="s">
        <v>45</v>
      </c>
      <c r="O8" s="29" t="s">
        <v>44</v>
      </c>
      <c r="P8" s="29" t="s">
        <v>127</v>
      </c>
      <c r="Q8" s="30" t="s">
        <v>129</v>
      </c>
    </row>
    <row r="9" spans="2:35" s="3" customFormat="1" ht="18" customHeight="1">
      <c r="B9" s="14"/>
      <c r="C9" s="15"/>
      <c r="D9" s="15"/>
      <c r="E9" s="31"/>
      <c r="F9" s="31"/>
      <c r="G9" s="31" t="s">
        <v>21</v>
      </c>
      <c r="H9" s="31" t="s">
        <v>20</v>
      </c>
      <c r="I9" s="31"/>
      <c r="J9" s="31" t="s">
        <v>19</v>
      </c>
      <c r="K9" s="31" t="s">
        <v>19</v>
      </c>
      <c r="L9" s="31" t="s">
        <v>186</v>
      </c>
      <c r="M9" s="31"/>
      <c r="N9" s="31" t="s">
        <v>182</v>
      </c>
      <c r="O9" s="31" t="s">
        <v>19</v>
      </c>
      <c r="P9" s="31" t="s">
        <v>19</v>
      </c>
      <c r="Q9" s="32" t="s">
        <v>19</v>
      </c>
    </row>
    <row r="10" spans="2:35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9" t="s">
        <v>92</v>
      </c>
    </row>
    <row r="11" spans="2:35" s="4" customFormat="1" ht="18" customHeight="1">
      <c r="B11" s="106" t="s">
        <v>1890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107">
        <v>0</v>
      </c>
      <c r="O11" s="68"/>
      <c r="P11" s="108">
        <v>0</v>
      </c>
      <c r="Q11" s="108">
        <v>0</v>
      </c>
      <c r="AI11" s="1"/>
    </row>
    <row r="12" spans="2:35" ht="21.75" customHeight="1">
      <c r="B12" s="110" t="s">
        <v>194</v>
      </c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</row>
    <row r="13" spans="2:35">
      <c r="B13" s="110" t="s">
        <v>91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</row>
    <row r="14" spans="2:35">
      <c r="B14" s="110" t="s">
        <v>177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</row>
    <row r="15" spans="2:35">
      <c r="B15" s="110" t="s">
        <v>185</v>
      </c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</row>
    <row r="16" spans="2:35"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</row>
    <row r="17" spans="2:17"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</row>
    <row r="18" spans="2:17"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</row>
    <row r="19" spans="2:17"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</row>
    <row r="20" spans="2:17"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</row>
    <row r="21" spans="2:17"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</row>
    <row r="22" spans="2:17"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</row>
    <row r="23" spans="2:17"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</row>
    <row r="24" spans="2:17"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</row>
    <row r="25" spans="2:17"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</row>
    <row r="26" spans="2:17"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</row>
    <row r="27" spans="2:17"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</row>
    <row r="28" spans="2:17"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</row>
    <row r="29" spans="2:17"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</row>
    <row r="30" spans="2:17"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</row>
    <row r="31" spans="2:17"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</row>
    <row r="32" spans="2:17"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</row>
    <row r="33" spans="2:17"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</row>
    <row r="34" spans="2:17"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</row>
    <row r="35" spans="2:17"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</row>
    <row r="36" spans="2:17"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</row>
    <row r="37" spans="2:17"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</row>
    <row r="38" spans="2:17"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</row>
    <row r="39" spans="2:17"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</row>
    <row r="40" spans="2:17"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</row>
    <row r="41" spans="2:17"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</row>
    <row r="42" spans="2:17"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</row>
    <row r="43" spans="2:17"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</row>
    <row r="44" spans="2:17"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</row>
    <row r="45" spans="2:17"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</row>
    <row r="46" spans="2:17"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</row>
    <row r="47" spans="2:17"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</row>
    <row r="48" spans="2:17"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</row>
    <row r="49" spans="2:17"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</row>
    <row r="50" spans="2:17"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</row>
    <row r="51" spans="2:17"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</row>
    <row r="52" spans="2:17"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</row>
    <row r="53" spans="2:17"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</row>
    <row r="54" spans="2:17"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</row>
    <row r="55" spans="2:17"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</row>
    <row r="56" spans="2:17"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</row>
    <row r="57" spans="2:17"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</row>
    <row r="58" spans="2:17"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</row>
    <row r="59" spans="2:17"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</row>
    <row r="60" spans="2:17"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</row>
    <row r="61" spans="2:17"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</row>
    <row r="62" spans="2:17"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</row>
    <row r="63" spans="2:17"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</row>
    <row r="64" spans="2:17"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</row>
    <row r="65" spans="2:17"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</row>
    <row r="66" spans="2:17"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</row>
    <row r="67" spans="2:17"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</row>
    <row r="68" spans="2:17"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</row>
    <row r="69" spans="2:17"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</row>
    <row r="70" spans="2:17"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</row>
    <row r="71" spans="2:17"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</row>
    <row r="72" spans="2:17"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</row>
    <row r="73" spans="2:17"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</row>
    <row r="74" spans="2:17"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</row>
    <row r="75" spans="2:17"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</row>
    <row r="76" spans="2:17"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</row>
    <row r="77" spans="2:17"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</row>
    <row r="78" spans="2:17"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</row>
    <row r="79" spans="2:17"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</row>
    <row r="80" spans="2:17"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</row>
    <row r="81" spans="2:17"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</row>
    <row r="82" spans="2:17"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</row>
    <row r="83" spans="2:17"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</row>
    <row r="84" spans="2:17"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</row>
    <row r="85" spans="2:17"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</row>
    <row r="86" spans="2:17"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</row>
    <row r="87" spans="2:17"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</row>
    <row r="88" spans="2:17"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</row>
    <row r="89" spans="2:17"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</row>
    <row r="90" spans="2:17"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</row>
    <row r="91" spans="2:17"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</row>
    <row r="92" spans="2:17"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</row>
    <row r="93" spans="2:17"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</row>
    <row r="94" spans="2:17"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</row>
    <row r="95" spans="2:17"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</row>
    <row r="96" spans="2:17"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</row>
    <row r="97" spans="2:17"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</row>
    <row r="98" spans="2:17"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</row>
    <row r="99" spans="2:17"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</row>
    <row r="100" spans="2:17"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</row>
    <row r="101" spans="2:17"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</row>
    <row r="102" spans="2:17"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</row>
    <row r="103" spans="2:17"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</row>
    <row r="104" spans="2:17"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</row>
    <row r="105" spans="2:17"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</row>
    <row r="106" spans="2:17"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</row>
    <row r="107" spans="2:17"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</row>
    <row r="108" spans="2:17"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</row>
    <row r="109" spans="2:17"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</row>
    <row r="110" spans="2:17"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</row>
    <row r="111" spans="2:17">
      <c r="B111" s="102"/>
      <c r="C111" s="102"/>
      <c r="D111" s="102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</row>
    <row r="112" spans="2:17">
      <c r="B112" s="102"/>
      <c r="C112" s="102"/>
      <c r="D112" s="102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</row>
    <row r="113" spans="2:17">
      <c r="B113" s="102"/>
      <c r="C113" s="102"/>
      <c r="D113" s="102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</row>
    <row r="114" spans="2:17">
      <c r="B114" s="102"/>
      <c r="C114" s="102"/>
      <c r="D114" s="102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</row>
    <row r="115" spans="2:17">
      <c r="B115" s="102"/>
      <c r="C115" s="102"/>
      <c r="D115" s="102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</row>
    <row r="116" spans="2:17">
      <c r="B116" s="102"/>
      <c r="C116" s="102"/>
      <c r="D116" s="102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</row>
    <row r="117" spans="2:17">
      <c r="B117" s="102"/>
      <c r="C117" s="102"/>
      <c r="D117" s="102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</row>
    <row r="118" spans="2:17">
      <c r="B118" s="102"/>
      <c r="C118" s="102"/>
      <c r="D118" s="102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</row>
    <row r="119" spans="2:17">
      <c r="B119" s="102"/>
      <c r="C119" s="102"/>
      <c r="D119" s="102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</row>
    <row r="120" spans="2:17">
      <c r="B120" s="102"/>
      <c r="C120" s="102"/>
      <c r="D120" s="102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</row>
    <row r="121" spans="2:17">
      <c r="B121" s="102"/>
      <c r="C121" s="102"/>
      <c r="D121" s="102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</row>
    <row r="122" spans="2:17">
      <c r="B122" s="102"/>
      <c r="C122" s="102"/>
      <c r="D122" s="102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</row>
    <row r="123" spans="2:17">
      <c r="B123" s="102"/>
      <c r="C123" s="102"/>
      <c r="D123" s="102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</row>
    <row r="124" spans="2:17">
      <c r="B124" s="102"/>
      <c r="C124" s="102"/>
      <c r="D124" s="102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</row>
    <row r="125" spans="2:17">
      <c r="B125" s="102"/>
      <c r="C125" s="102"/>
      <c r="D125" s="102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</row>
    <row r="126" spans="2:17">
      <c r="B126" s="102"/>
      <c r="C126" s="102"/>
      <c r="D126" s="102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</row>
    <row r="127" spans="2:17">
      <c r="B127" s="102"/>
      <c r="C127" s="102"/>
      <c r="D127" s="102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</row>
    <row r="128" spans="2:17">
      <c r="B128" s="102"/>
      <c r="C128" s="102"/>
      <c r="D128" s="102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</row>
    <row r="129" spans="2:17">
      <c r="B129" s="102"/>
      <c r="C129" s="102"/>
      <c r="D129" s="102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</row>
    <row r="130" spans="2:17">
      <c r="B130" s="102"/>
      <c r="C130" s="102"/>
      <c r="D130" s="102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</row>
    <row r="131" spans="2:17">
      <c r="B131" s="102"/>
      <c r="C131" s="102"/>
      <c r="D131" s="102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</row>
    <row r="132" spans="2:17">
      <c r="B132" s="102"/>
      <c r="C132" s="102"/>
      <c r="D132" s="102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</row>
    <row r="133" spans="2:17">
      <c r="B133" s="102"/>
      <c r="C133" s="102"/>
      <c r="D133" s="102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</row>
    <row r="134" spans="2:17">
      <c r="B134" s="102"/>
      <c r="C134" s="102"/>
      <c r="D134" s="102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</row>
    <row r="135" spans="2:17">
      <c r="B135" s="102"/>
      <c r="C135" s="102"/>
      <c r="D135" s="102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</row>
    <row r="136" spans="2:17">
      <c r="B136" s="102"/>
      <c r="C136" s="102"/>
      <c r="D136" s="102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</row>
    <row r="137" spans="2:17">
      <c r="B137" s="102"/>
      <c r="C137" s="102"/>
      <c r="D137" s="102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</row>
    <row r="138" spans="2:17">
      <c r="B138" s="102"/>
      <c r="C138" s="102"/>
      <c r="D138" s="102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</row>
    <row r="139" spans="2:17">
      <c r="B139" s="102"/>
      <c r="C139" s="102"/>
      <c r="D139" s="102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</row>
    <row r="140" spans="2:17">
      <c r="B140" s="102"/>
      <c r="C140" s="102"/>
      <c r="D140" s="102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</row>
    <row r="141" spans="2:17">
      <c r="B141" s="102"/>
      <c r="C141" s="102"/>
      <c r="D141" s="102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</row>
    <row r="142" spans="2:17">
      <c r="B142" s="102"/>
      <c r="C142" s="102"/>
      <c r="D142" s="102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</row>
    <row r="143" spans="2:17">
      <c r="B143" s="102"/>
      <c r="C143" s="102"/>
      <c r="D143" s="102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</row>
    <row r="144" spans="2:17">
      <c r="B144" s="102"/>
      <c r="C144" s="102"/>
      <c r="D144" s="102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</row>
    <row r="145" spans="2:17">
      <c r="B145" s="102"/>
      <c r="C145" s="102"/>
      <c r="D145" s="102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</row>
    <row r="146" spans="2:17">
      <c r="B146" s="102"/>
      <c r="C146" s="102"/>
      <c r="D146" s="102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</row>
    <row r="147" spans="2:17">
      <c r="B147" s="102"/>
      <c r="C147" s="102"/>
      <c r="D147" s="102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</row>
    <row r="148" spans="2:17">
      <c r="B148" s="102"/>
      <c r="C148" s="102"/>
      <c r="D148" s="102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</row>
    <row r="149" spans="2:17">
      <c r="B149" s="102"/>
      <c r="C149" s="102"/>
      <c r="D149" s="102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</row>
    <row r="150" spans="2:17">
      <c r="B150" s="102"/>
      <c r="C150" s="102"/>
      <c r="D150" s="102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</row>
    <row r="151" spans="2:17">
      <c r="B151" s="102"/>
      <c r="C151" s="102"/>
      <c r="D151" s="102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</row>
    <row r="152" spans="2:17">
      <c r="B152" s="102"/>
      <c r="C152" s="102"/>
      <c r="D152" s="102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</row>
    <row r="153" spans="2:17">
      <c r="B153" s="102"/>
      <c r="C153" s="102"/>
      <c r="D153" s="102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</row>
    <row r="154" spans="2:17">
      <c r="B154" s="102"/>
      <c r="C154" s="102"/>
      <c r="D154" s="102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</row>
    <row r="155" spans="2:17">
      <c r="B155" s="102"/>
      <c r="C155" s="102"/>
      <c r="D155" s="102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</row>
    <row r="156" spans="2:17">
      <c r="B156" s="102"/>
      <c r="C156" s="102"/>
      <c r="D156" s="102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</row>
    <row r="157" spans="2:17">
      <c r="B157" s="102"/>
      <c r="C157" s="102"/>
      <c r="D157" s="102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</row>
    <row r="158" spans="2:17">
      <c r="B158" s="102"/>
      <c r="C158" s="102"/>
      <c r="D158" s="102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</row>
    <row r="159" spans="2:17">
      <c r="B159" s="102"/>
      <c r="C159" s="102"/>
      <c r="D159" s="102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</row>
    <row r="160" spans="2:17">
      <c r="B160" s="102"/>
      <c r="C160" s="102"/>
      <c r="D160" s="102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</row>
    <row r="161" spans="2:17">
      <c r="B161" s="102"/>
      <c r="C161" s="102"/>
      <c r="D161" s="102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</row>
    <row r="162" spans="2:17">
      <c r="B162" s="102"/>
      <c r="C162" s="102"/>
      <c r="D162" s="102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</row>
    <row r="163" spans="2:17">
      <c r="B163" s="102"/>
      <c r="C163" s="102"/>
      <c r="D163" s="102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</row>
    <row r="164" spans="2:17">
      <c r="B164" s="102"/>
      <c r="C164" s="102"/>
      <c r="D164" s="102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</row>
    <row r="165" spans="2:17">
      <c r="B165" s="102"/>
      <c r="C165" s="102"/>
      <c r="D165" s="102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</row>
    <row r="166" spans="2:17">
      <c r="B166" s="102"/>
      <c r="C166" s="102"/>
      <c r="D166" s="102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</row>
    <row r="167" spans="2:17">
      <c r="B167" s="102"/>
      <c r="C167" s="102"/>
      <c r="D167" s="102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</row>
    <row r="168" spans="2:17">
      <c r="B168" s="102"/>
      <c r="C168" s="102"/>
      <c r="D168" s="102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</row>
    <row r="169" spans="2:17">
      <c r="B169" s="102"/>
      <c r="C169" s="102"/>
      <c r="D169" s="102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</row>
    <row r="170" spans="2:17">
      <c r="B170" s="102"/>
      <c r="C170" s="102"/>
      <c r="D170" s="102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</row>
    <row r="171" spans="2:17">
      <c r="B171" s="102"/>
      <c r="C171" s="102"/>
      <c r="D171" s="102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</row>
    <row r="172" spans="2:17">
      <c r="B172" s="102"/>
      <c r="C172" s="102"/>
      <c r="D172" s="102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</row>
    <row r="173" spans="2:17">
      <c r="B173" s="102"/>
      <c r="C173" s="102"/>
      <c r="D173" s="102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</row>
    <row r="174" spans="2:17">
      <c r="B174" s="102"/>
      <c r="C174" s="102"/>
      <c r="D174" s="102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</row>
    <row r="175" spans="2:17">
      <c r="B175" s="102"/>
      <c r="C175" s="102"/>
      <c r="D175" s="102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</row>
    <row r="176" spans="2:17">
      <c r="B176" s="102"/>
      <c r="C176" s="102"/>
      <c r="D176" s="102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</row>
  </sheetData>
  <sheetProtection sheet="1" objects="1" scenarios="1"/>
  <mergeCells count="2">
    <mergeCell ref="B6:Q6"/>
    <mergeCell ref="B7:Q7"/>
  </mergeCells>
  <phoneticPr fontId="3" type="noConversion"/>
  <dataValidations count="1">
    <dataValidation allowBlank="1" showInputMessage="1" showErrorMessage="1" sqref="C5:C1048576 A1:B1048576 D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>
    <tabColor rgb="FFFFFF00"/>
    <pageSetUpPr fitToPage="1"/>
  </sheetPr>
  <dimension ref="B1:P452"/>
  <sheetViews>
    <sheetView rightToLeft="1" workbookViewId="0"/>
  </sheetViews>
  <sheetFormatPr defaultColWidth="9.140625" defaultRowHeight="18"/>
  <cols>
    <col min="1" max="1" width="3" style="1" customWidth="1"/>
    <col min="2" max="2" width="35.42578125" style="2" bestFit="1" customWidth="1"/>
    <col min="3" max="3" width="42.7109375" style="2" customWidth="1"/>
    <col min="4" max="4" width="4.5703125" style="1" bestFit="1" customWidth="1"/>
    <col min="5" max="5" width="4.85546875" style="1" bestFit="1" customWidth="1"/>
    <col min="6" max="6" width="11.28515625" style="1" bestFit="1" customWidth="1"/>
    <col min="7" max="7" width="6.140625" style="1" bestFit="1" customWidth="1"/>
    <col min="8" max="8" width="9" style="1" bestFit="1" customWidth="1"/>
    <col min="9" max="9" width="6.85546875" style="1" bestFit="1" customWidth="1"/>
    <col min="10" max="10" width="7.5703125" style="1" bestFit="1" customWidth="1"/>
    <col min="11" max="11" width="11.28515625" style="1" bestFit="1" customWidth="1"/>
    <col min="12" max="12" width="7.28515625" style="1" bestFit="1" customWidth="1"/>
    <col min="13" max="13" width="10.140625" style="1" bestFit="1" customWidth="1"/>
    <col min="14" max="14" width="6.28515625" style="1" bestFit="1" customWidth="1"/>
    <col min="15" max="15" width="9.140625" style="1" customWidth="1"/>
    <col min="16" max="16" width="9" style="1" bestFit="1" customWidth="1"/>
    <col min="17" max="16384" width="9.140625" style="1"/>
  </cols>
  <sheetData>
    <row r="1" spans="2:16">
      <c r="B1" s="46" t="s">
        <v>124</v>
      </c>
      <c r="C1" s="67" t="s" vm="1">
        <v>201</v>
      </c>
    </row>
    <row r="2" spans="2:16">
      <c r="B2" s="46" t="s">
        <v>123</v>
      </c>
      <c r="C2" s="67" t="s">
        <v>202</v>
      </c>
    </row>
    <row r="3" spans="2:16">
      <c r="B3" s="46" t="s">
        <v>125</v>
      </c>
      <c r="C3" s="67" t="s">
        <v>203</v>
      </c>
    </row>
    <row r="4" spans="2:16">
      <c r="B4" s="46" t="s">
        <v>126</v>
      </c>
      <c r="C4" s="67">
        <v>12147</v>
      </c>
    </row>
    <row r="6" spans="2:16" ht="26.25" customHeight="1">
      <c r="B6" s="129" t="s">
        <v>152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1"/>
    </row>
    <row r="7" spans="2:16" ht="26.25" customHeight="1">
      <c r="B7" s="129" t="s">
        <v>68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1"/>
    </row>
    <row r="8" spans="2:16" s="3" customFormat="1" ht="78.75">
      <c r="B8" s="21" t="s">
        <v>95</v>
      </c>
      <c r="C8" s="29" t="s">
        <v>34</v>
      </c>
      <c r="D8" s="29" t="s">
        <v>14</v>
      </c>
      <c r="E8" s="29" t="s">
        <v>49</v>
      </c>
      <c r="F8" s="29" t="s">
        <v>83</v>
      </c>
      <c r="G8" s="29" t="s">
        <v>17</v>
      </c>
      <c r="H8" s="29" t="s">
        <v>82</v>
      </c>
      <c r="I8" s="29" t="s">
        <v>16</v>
      </c>
      <c r="J8" s="29" t="s">
        <v>18</v>
      </c>
      <c r="K8" s="29" t="s">
        <v>179</v>
      </c>
      <c r="L8" s="29" t="s">
        <v>178</v>
      </c>
      <c r="M8" s="29" t="s">
        <v>90</v>
      </c>
      <c r="N8" s="29" t="s">
        <v>44</v>
      </c>
      <c r="O8" s="29" t="s">
        <v>127</v>
      </c>
      <c r="P8" s="30" t="s">
        <v>129</v>
      </c>
    </row>
    <row r="9" spans="2:16" s="3" customFormat="1" ht="25.5" customHeight="1">
      <c r="B9" s="14"/>
      <c r="C9" s="31"/>
      <c r="D9" s="31"/>
      <c r="E9" s="31"/>
      <c r="F9" s="31" t="s">
        <v>21</v>
      </c>
      <c r="G9" s="31" t="s">
        <v>20</v>
      </c>
      <c r="H9" s="31"/>
      <c r="I9" s="31" t="s">
        <v>19</v>
      </c>
      <c r="J9" s="31" t="s">
        <v>19</v>
      </c>
      <c r="K9" s="31" t="s">
        <v>186</v>
      </c>
      <c r="L9" s="31"/>
      <c r="M9" s="31" t="s">
        <v>182</v>
      </c>
      <c r="N9" s="31" t="s">
        <v>19</v>
      </c>
      <c r="O9" s="31" t="s">
        <v>19</v>
      </c>
      <c r="P9" s="32" t="s">
        <v>19</v>
      </c>
    </row>
    <row r="10" spans="2:16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9" t="s">
        <v>13</v>
      </c>
    </row>
    <row r="11" spans="2:16" s="4" customFormat="1" ht="18" customHeight="1">
      <c r="B11" s="69" t="s">
        <v>23</v>
      </c>
      <c r="C11" s="74"/>
      <c r="D11" s="74"/>
      <c r="E11" s="74"/>
      <c r="F11" s="74"/>
      <c r="G11" s="75">
        <v>6.2321157981685964</v>
      </c>
      <c r="H11" s="74"/>
      <c r="I11" s="74"/>
      <c r="J11" s="89">
        <v>4.874511219015791E-2</v>
      </c>
      <c r="K11" s="75"/>
      <c r="L11" s="76"/>
      <c r="M11" s="75">
        <v>26191.956920688011</v>
      </c>
      <c r="N11" s="74"/>
      <c r="O11" s="77">
        <f>IFERROR(M11/$M$11,0)</f>
        <v>1</v>
      </c>
      <c r="P11" s="77">
        <f>M11/'סכום נכסי הקרן'!$C$42</f>
        <v>0.58338768182623024</v>
      </c>
    </row>
    <row r="12" spans="2:16" ht="21.75" customHeight="1">
      <c r="B12" s="70" t="s">
        <v>173</v>
      </c>
      <c r="C12" s="78"/>
      <c r="D12" s="78"/>
      <c r="E12" s="78"/>
      <c r="F12" s="78"/>
      <c r="G12" s="79">
        <v>6.2321157981686</v>
      </c>
      <c r="H12" s="78"/>
      <c r="I12" s="78"/>
      <c r="J12" s="90">
        <v>4.8745112190157931E-2</v>
      </c>
      <c r="K12" s="79"/>
      <c r="L12" s="80"/>
      <c r="M12" s="79">
        <v>26191.956920688001</v>
      </c>
      <c r="N12" s="78"/>
      <c r="O12" s="81">
        <f t="shared" ref="O12:O77" si="0">IFERROR(M12/$M$11,0)</f>
        <v>0.99999999999999956</v>
      </c>
      <c r="P12" s="81">
        <f>M12/'סכום נכסי הקרן'!$C$42</f>
        <v>0.58338768182622991</v>
      </c>
    </row>
    <row r="13" spans="2:16">
      <c r="B13" s="93" t="s">
        <v>1901</v>
      </c>
      <c r="C13" s="78"/>
      <c r="D13" s="78"/>
      <c r="E13" s="78"/>
      <c r="F13" s="78"/>
      <c r="G13" s="79">
        <f>AVERAGE(G14:G20)</f>
        <v>4.65000000002044</v>
      </c>
      <c r="H13" s="78"/>
      <c r="I13" s="78"/>
      <c r="J13" s="114">
        <v>5.1400000000000071E-2</v>
      </c>
      <c r="K13" s="79"/>
      <c r="L13" s="80"/>
      <c r="M13" s="79">
        <f>SUM(M14:M20)</f>
        <v>2207.2301210490004</v>
      </c>
      <c r="N13" s="78"/>
      <c r="O13" s="81">
        <f t="shared" si="0"/>
        <v>8.4271294723518533E-2</v>
      </c>
      <c r="P13" s="81">
        <f>M13/'סכום נכסי הקרן'!$C$42</f>
        <v>4.9162835273248502E-2</v>
      </c>
    </row>
    <row r="14" spans="2:16">
      <c r="B14" s="72" t="s">
        <v>1080</v>
      </c>
      <c r="C14" s="82">
        <v>9444</v>
      </c>
      <c r="D14" s="82" t="s">
        <v>1081</v>
      </c>
      <c r="E14" s="82"/>
      <c r="F14" s="91">
        <v>44958</v>
      </c>
      <c r="G14" s="84">
        <v>4.3400000000069934</v>
      </c>
      <c r="H14" s="83" t="s">
        <v>111</v>
      </c>
      <c r="I14" s="92">
        <v>5.1500000000000004E-2</v>
      </c>
      <c r="J14" s="92">
        <v>5.1400000000048074E-2</v>
      </c>
      <c r="K14" s="84">
        <v>85976.331495000006</v>
      </c>
      <c r="L14" s="85">
        <f>M14/K14*100000</f>
        <v>106.44252954584617</v>
      </c>
      <c r="M14" s="84">
        <v>91.515382054000014</v>
      </c>
      <c r="N14" s="82"/>
      <c r="O14" s="86">
        <f t="shared" si="0"/>
        <v>3.4940261367685573E-3</v>
      </c>
      <c r="P14" s="86">
        <f>M14/'סכום נכסי הקרן'!$C$42</f>
        <v>2.0383718081696677E-3</v>
      </c>
    </row>
    <row r="15" spans="2:16">
      <c r="B15" s="72" t="s">
        <v>1082</v>
      </c>
      <c r="C15" s="82">
        <v>9499</v>
      </c>
      <c r="D15" s="82" t="s">
        <v>1081</v>
      </c>
      <c r="E15" s="82"/>
      <c r="F15" s="91">
        <v>44986</v>
      </c>
      <c r="G15" s="84">
        <v>4.4200000001397326</v>
      </c>
      <c r="H15" s="83" t="s">
        <v>111</v>
      </c>
      <c r="I15" s="92">
        <v>5.1500000000000004E-2</v>
      </c>
      <c r="J15" s="92">
        <v>5.1400000002662836E-2</v>
      </c>
      <c r="K15" s="84">
        <v>7176.6084300000011</v>
      </c>
      <c r="L15" s="85">
        <f t="shared" ref="L15:L20" si="1">M15/K15*100000</f>
        <v>105.7032772651914</v>
      </c>
      <c r="M15" s="84">
        <v>7.5859103070000007</v>
      </c>
      <c r="N15" s="82"/>
      <c r="O15" s="86">
        <f t="shared" si="0"/>
        <v>2.8962747342517903E-4</v>
      </c>
      <c r="P15" s="86">
        <f>M15/'סכום נכסי הקרן'!$C$42</f>
        <v>1.6896510031470327E-4</v>
      </c>
    </row>
    <row r="16" spans="2:16">
      <c r="B16" s="72" t="s">
        <v>1083</v>
      </c>
      <c r="C16" s="82">
        <v>9528</v>
      </c>
      <c r="D16" s="82" t="s">
        <v>1081</v>
      </c>
      <c r="E16" s="82"/>
      <c r="F16" s="91">
        <v>45047</v>
      </c>
      <c r="G16" s="84">
        <v>4.5900000000011421</v>
      </c>
      <c r="H16" s="83" t="s">
        <v>111</v>
      </c>
      <c r="I16" s="92">
        <v>5.1500000000000004E-2</v>
      </c>
      <c r="J16" s="92">
        <v>5.1400000000004414E-2</v>
      </c>
      <c r="K16" s="84">
        <v>480243.69854000007</v>
      </c>
      <c r="L16" s="85">
        <f t="shared" si="1"/>
        <v>103.90682105648435</v>
      </c>
      <c r="M16" s="84">
        <v>499.00596047700003</v>
      </c>
      <c r="N16" s="82"/>
      <c r="O16" s="86">
        <f t="shared" si="0"/>
        <v>1.9051877719104469E-2</v>
      </c>
      <c r="P16" s="86">
        <f>M16/'סכום נכסי הקרן'!$C$42</f>
        <v>1.1114630776985162E-2</v>
      </c>
    </row>
    <row r="17" spans="2:16">
      <c r="B17" s="72" t="s">
        <v>1084</v>
      </c>
      <c r="C17" s="82">
        <v>9586</v>
      </c>
      <c r="D17" s="82" t="s">
        <v>1081</v>
      </c>
      <c r="E17" s="82"/>
      <c r="F17" s="91">
        <v>45078</v>
      </c>
      <c r="G17" s="84">
        <v>4.6700000000001802</v>
      </c>
      <c r="H17" s="83" t="s">
        <v>111</v>
      </c>
      <c r="I17" s="92">
        <v>5.1500000000000004E-2</v>
      </c>
      <c r="J17" s="92">
        <v>5.1399999999967368E-2</v>
      </c>
      <c r="K17" s="84">
        <v>268687.65709000005</v>
      </c>
      <c r="L17" s="85">
        <f t="shared" si="1"/>
        <v>102.66576532490319</v>
      </c>
      <c r="M17" s="84">
        <v>275.85023948500009</v>
      </c>
      <c r="N17" s="82"/>
      <c r="O17" s="86">
        <f t="shared" si="0"/>
        <v>1.0531868249489852E-2</v>
      </c>
      <c r="P17" s="86">
        <f>M17/'סכום נכסי הקרן'!$C$42</f>
        <v>6.1441622033691625E-3</v>
      </c>
    </row>
    <row r="18" spans="2:16">
      <c r="B18" s="72" t="s">
        <v>1085</v>
      </c>
      <c r="C18" s="82">
        <v>9636</v>
      </c>
      <c r="D18" s="82" t="s">
        <v>1081</v>
      </c>
      <c r="E18" s="82"/>
      <c r="F18" s="91">
        <v>45108</v>
      </c>
      <c r="G18" s="84">
        <v>4.7600000000025888</v>
      </c>
      <c r="H18" s="83" t="s">
        <v>111</v>
      </c>
      <c r="I18" s="92">
        <v>5.1500000000000004E-2</v>
      </c>
      <c r="J18" s="92">
        <v>5.1400000000012935E-2</v>
      </c>
      <c r="K18" s="84">
        <v>378688.88453100005</v>
      </c>
      <c r="L18" s="85">
        <f t="shared" si="1"/>
        <v>102.04083356013247</v>
      </c>
      <c r="M18" s="84">
        <v>386.41729437500004</v>
      </c>
      <c r="N18" s="82"/>
      <c r="O18" s="86">
        <f t="shared" si="0"/>
        <v>1.4753280770318617E-2</v>
      </c>
      <c r="P18" s="86">
        <f>M18/'סכום נכסי הקרן'!$C$42</f>
        <v>8.606882267927678E-3</v>
      </c>
    </row>
    <row r="19" spans="2:16">
      <c r="B19" s="72" t="s">
        <v>1086</v>
      </c>
      <c r="C19" s="82">
        <v>9689</v>
      </c>
      <c r="D19" s="82" t="s">
        <v>1081</v>
      </c>
      <c r="E19" s="82"/>
      <c r="F19" s="91">
        <v>45139</v>
      </c>
      <c r="G19" s="84">
        <v>4.84000000000123</v>
      </c>
      <c r="H19" s="83" t="s">
        <v>111</v>
      </c>
      <c r="I19" s="92">
        <v>5.1500000000000004E-2</v>
      </c>
      <c r="J19" s="92">
        <v>5.1400000000006149E-2</v>
      </c>
      <c r="K19" s="84">
        <v>799637.14889500011</v>
      </c>
      <c r="L19" s="85">
        <f t="shared" si="1"/>
        <v>101.61470435032221</v>
      </c>
      <c r="M19" s="84">
        <v>812.54892472500012</v>
      </c>
      <c r="N19" s="82"/>
      <c r="O19" s="86">
        <f t="shared" si="0"/>
        <v>3.1022841370176475E-2</v>
      </c>
      <c r="P19" s="86">
        <f>M19/'סכום נכסי הקרן'!$C$42</f>
        <v>1.8098343510610126E-2</v>
      </c>
    </row>
    <row r="20" spans="2:16">
      <c r="B20" s="72" t="s">
        <v>1087</v>
      </c>
      <c r="C20" s="82">
        <v>9731</v>
      </c>
      <c r="D20" s="82" t="s">
        <v>1081</v>
      </c>
      <c r="E20" s="82"/>
      <c r="F20" s="91">
        <v>45170</v>
      </c>
      <c r="G20" s="84">
        <v>4.9299999999912147</v>
      </c>
      <c r="H20" s="83" t="s">
        <v>111</v>
      </c>
      <c r="I20" s="92">
        <v>5.1500000000000004E-2</v>
      </c>
      <c r="J20" s="92">
        <v>5.1399999999952345E-2</v>
      </c>
      <c r="K20" s="84">
        <v>133108.66439000002</v>
      </c>
      <c r="L20" s="85">
        <f t="shared" si="1"/>
        <v>100.89982514773844</v>
      </c>
      <c r="M20" s="84">
        <v>134.306409626</v>
      </c>
      <c r="N20" s="82"/>
      <c r="O20" s="86">
        <f t="shared" si="0"/>
        <v>5.1277730042353798E-3</v>
      </c>
      <c r="P20" s="86">
        <f>M20/'סכום נכסי הקרן'!$C$42</f>
        <v>2.9914796058720023E-3</v>
      </c>
    </row>
    <row r="21" spans="2:16">
      <c r="B21" s="72"/>
      <c r="C21" s="82"/>
      <c r="D21" s="82"/>
      <c r="E21" s="82"/>
      <c r="F21" s="91"/>
      <c r="G21" s="84"/>
      <c r="H21" s="83"/>
      <c r="I21" s="92"/>
      <c r="J21" s="92"/>
      <c r="K21" s="84"/>
      <c r="L21" s="85"/>
      <c r="M21" s="84"/>
      <c r="N21" s="82"/>
      <c r="O21" s="86"/>
      <c r="P21" s="86"/>
    </row>
    <row r="22" spans="2:16">
      <c r="B22" s="71" t="s">
        <v>50</v>
      </c>
      <c r="C22" s="82"/>
      <c r="D22" s="82"/>
      <c r="E22" s="82"/>
      <c r="F22" s="91"/>
      <c r="G22" s="115">
        <f>AVERAGE(G23:G165)</f>
        <v>5.5549999999309447</v>
      </c>
      <c r="H22" s="83"/>
      <c r="I22" s="92"/>
      <c r="J22" s="116">
        <f>AVERAGE(J23:J165)</f>
        <v>4.8480882352271819E-2</v>
      </c>
      <c r="K22" s="84"/>
      <c r="L22" s="84"/>
      <c r="M22" s="117">
        <f>SUM(M23:M163)</f>
        <v>23984.726799639011</v>
      </c>
      <c r="N22" s="82"/>
      <c r="O22" s="81">
        <f>IFERROR(M22/$M$11,0)</f>
        <v>0.91572870527648143</v>
      </c>
      <c r="P22" s="81">
        <f>M22/'סכום נכסי הקרן'!$C$42</f>
        <v>0.53422484655298175</v>
      </c>
    </row>
    <row r="23" spans="2:16">
      <c r="B23" s="72" t="s">
        <v>1088</v>
      </c>
      <c r="C23" s="82" t="s">
        <v>1089</v>
      </c>
      <c r="D23" s="82" t="s">
        <v>1081</v>
      </c>
      <c r="E23" s="82"/>
      <c r="F23" s="91">
        <v>39845</v>
      </c>
      <c r="G23" s="84">
        <v>0.34000000011623405</v>
      </c>
      <c r="H23" s="83" t="s">
        <v>111</v>
      </c>
      <c r="I23" s="92">
        <v>4.8000000000000001E-2</v>
      </c>
      <c r="J23" s="92">
        <v>4.7599999999179528E-2</v>
      </c>
      <c r="K23" s="84">
        <v>2316.4210750000002</v>
      </c>
      <c r="L23" s="85">
        <v>126.27812299999999</v>
      </c>
      <c r="M23" s="84">
        <v>2.9251330490000003</v>
      </c>
      <c r="N23" s="82"/>
      <c r="O23" s="86">
        <f t="shared" si="0"/>
        <v>1.116805841525171E-4</v>
      </c>
      <c r="P23" s="86">
        <f>M23/'סכום נכסי הקרן'!$C$42</f>
        <v>6.5153077093736171E-5</v>
      </c>
    </row>
    <row r="24" spans="2:16">
      <c r="B24" s="72" t="s">
        <v>1090</v>
      </c>
      <c r="C24" s="82" t="s">
        <v>1091</v>
      </c>
      <c r="D24" s="82" t="s">
        <v>1081</v>
      </c>
      <c r="E24" s="82"/>
      <c r="F24" s="91">
        <v>39873</v>
      </c>
      <c r="G24" s="84">
        <v>0.41999999999609905</v>
      </c>
      <c r="H24" s="83" t="s">
        <v>111</v>
      </c>
      <c r="I24" s="92">
        <v>4.8000000000000001E-2</v>
      </c>
      <c r="J24" s="92">
        <v>4.8100000000064085E-2</v>
      </c>
      <c r="K24" s="84">
        <v>85145.076175000009</v>
      </c>
      <c r="L24" s="85">
        <v>126.45051599999999</v>
      </c>
      <c r="M24" s="84">
        <v>107.66638845100002</v>
      </c>
      <c r="N24" s="82"/>
      <c r="O24" s="86">
        <f t="shared" si="0"/>
        <v>4.1106660635180916E-3</v>
      </c>
      <c r="P24" s="86">
        <f>M24/'סכום נכסי הקרן'!$C$42</f>
        <v>2.3981119455575746E-3</v>
      </c>
    </row>
    <row r="25" spans="2:16">
      <c r="B25" s="72" t="s">
        <v>1092</v>
      </c>
      <c r="C25" s="82" t="s">
        <v>1093</v>
      </c>
      <c r="D25" s="82" t="s">
        <v>1081</v>
      </c>
      <c r="E25" s="82"/>
      <c r="F25" s="91">
        <v>39934</v>
      </c>
      <c r="G25" s="84">
        <v>0.56999999999949535</v>
      </c>
      <c r="H25" s="83" t="s">
        <v>111</v>
      </c>
      <c r="I25" s="92">
        <v>4.8000000000000001E-2</v>
      </c>
      <c r="J25" s="92">
        <v>4.8300000000072341E-2</v>
      </c>
      <c r="K25" s="84">
        <v>92914.657150000014</v>
      </c>
      <c r="L25" s="85">
        <v>127.956633</v>
      </c>
      <c r="M25" s="84">
        <v>118.89046705800001</v>
      </c>
      <c r="N25" s="82"/>
      <c r="O25" s="86">
        <f t="shared" si="0"/>
        <v>4.5391975642756592E-3</v>
      </c>
      <c r="P25" s="86">
        <f>M25/'סכום נכסי הקרן'!$C$42</f>
        <v>2.6481119443740471E-3</v>
      </c>
    </row>
    <row r="26" spans="2:16">
      <c r="B26" s="72" t="s">
        <v>1094</v>
      </c>
      <c r="C26" s="82" t="s">
        <v>1095</v>
      </c>
      <c r="D26" s="82" t="s">
        <v>1081</v>
      </c>
      <c r="E26" s="82"/>
      <c r="F26" s="91">
        <v>40148</v>
      </c>
      <c r="G26" s="84">
        <v>1.1399999999982902</v>
      </c>
      <c r="H26" s="83" t="s">
        <v>111</v>
      </c>
      <c r="I26" s="92">
        <v>4.8000000000000001E-2</v>
      </c>
      <c r="J26" s="92">
        <v>4.8299999999936213E-2</v>
      </c>
      <c r="K26" s="84">
        <v>123810.94863500001</v>
      </c>
      <c r="L26" s="85">
        <v>122.834204</v>
      </c>
      <c r="M26" s="84">
        <v>152.08219285900003</v>
      </c>
      <c r="N26" s="82"/>
      <c r="O26" s="86">
        <f t="shared" si="0"/>
        <v>5.8064463575410131E-3</v>
      </c>
      <c r="P26" s="86">
        <f>M26/'סכום נכסי הקרן'!$C$42</f>
        <v>3.3874092801742099E-3</v>
      </c>
    </row>
    <row r="27" spans="2:16">
      <c r="B27" s="72" t="s">
        <v>1096</v>
      </c>
      <c r="C27" s="82" t="s">
        <v>1097</v>
      </c>
      <c r="D27" s="82" t="s">
        <v>1081</v>
      </c>
      <c r="E27" s="82"/>
      <c r="F27" s="91">
        <v>40269</v>
      </c>
      <c r="G27" s="84">
        <v>1.4400000000002291</v>
      </c>
      <c r="H27" s="83" t="s">
        <v>111</v>
      </c>
      <c r="I27" s="92">
        <v>4.8000000000000001E-2</v>
      </c>
      <c r="J27" s="92">
        <v>4.8499999999962851E-2</v>
      </c>
      <c r="K27" s="84">
        <v>140377.46091000002</v>
      </c>
      <c r="L27" s="85">
        <v>124.639751</v>
      </c>
      <c r="M27" s="84">
        <v>174.96611840899999</v>
      </c>
      <c r="N27" s="82"/>
      <c r="O27" s="86">
        <f t="shared" si="0"/>
        <v>6.6801468457975749E-3</v>
      </c>
      <c r="P27" s="86">
        <f>M27/'סכום נכסי הקרן'!$C$42</f>
        <v>3.897115382628651E-3</v>
      </c>
    </row>
    <row r="28" spans="2:16">
      <c r="B28" s="72" t="s">
        <v>1098</v>
      </c>
      <c r="C28" s="82" t="s">
        <v>1099</v>
      </c>
      <c r="D28" s="82" t="s">
        <v>1081</v>
      </c>
      <c r="E28" s="82"/>
      <c r="F28" s="91">
        <v>40391</v>
      </c>
      <c r="G28" s="84">
        <v>1.7700000000042919</v>
      </c>
      <c r="H28" s="83" t="s">
        <v>111</v>
      </c>
      <c r="I28" s="92">
        <v>4.8000000000000001E-2</v>
      </c>
      <c r="J28" s="92">
        <v>4.84000000001822E-2</v>
      </c>
      <c r="K28" s="84">
        <v>94574.04277</v>
      </c>
      <c r="L28" s="85">
        <v>120.715659</v>
      </c>
      <c r="M28" s="84">
        <v>114.16567866300001</v>
      </c>
      <c r="N28" s="82"/>
      <c r="O28" s="86">
        <f t="shared" si="0"/>
        <v>4.3588067515804808E-3</v>
      </c>
      <c r="P28" s="86">
        <f>M28/'סכום נכסי הקרן'!$C$42</f>
        <v>2.5428741663330577E-3</v>
      </c>
    </row>
    <row r="29" spans="2:16">
      <c r="B29" s="72" t="s">
        <v>1100</v>
      </c>
      <c r="C29" s="82" t="s">
        <v>1101</v>
      </c>
      <c r="D29" s="82" t="s">
        <v>1081</v>
      </c>
      <c r="E29" s="82"/>
      <c r="F29" s="91">
        <v>40452</v>
      </c>
      <c r="G29" s="84">
        <v>1.8899999999969794</v>
      </c>
      <c r="H29" s="83" t="s">
        <v>111</v>
      </c>
      <c r="I29" s="92">
        <v>4.8000000000000001E-2</v>
      </c>
      <c r="J29" s="92">
        <v>4.8499999999940903E-2</v>
      </c>
      <c r="K29" s="84">
        <v>125364.86483000003</v>
      </c>
      <c r="L29" s="85">
        <v>121.478971</v>
      </c>
      <c r="M29" s="84">
        <v>152.29194801400001</v>
      </c>
      <c r="N29" s="82"/>
      <c r="O29" s="86">
        <f t="shared" si="0"/>
        <v>5.8144547379623442E-3</v>
      </c>
      <c r="P29" s="86">
        <f>M29/'סכום נכסי הקרן'!$C$42</f>
        <v>3.3920812706633927E-3</v>
      </c>
    </row>
    <row r="30" spans="2:16">
      <c r="B30" s="72" t="s">
        <v>1102</v>
      </c>
      <c r="C30" s="82" t="s">
        <v>1103</v>
      </c>
      <c r="D30" s="82" t="s">
        <v>1081</v>
      </c>
      <c r="E30" s="82"/>
      <c r="F30" s="91">
        <v>40909</v>
      </c>
      <c r="G30" s="84">
        <v>3.019999999988042</v>
      </c>
      <c r="H30" s="83" t="s">
        <v>111</v>
      </c>
      <c r="I30" s="92">
        <v>4.8000000000000001E-2</v>
      </c>
      <c r="J30" s="92">
        <v>4.8499999999836056E-2</v>
      </c>
      <c r="K30" s="84">
        <v>89151.351815000002</v>
      </c>
      <c r="L30" s="85">
        <v>116.314379</v>
      </c>
      <c r="M30" s="84">
        <v>103.695841462</v>
      </c>
      <c r="N30" s="82"/>
      <c r="O30" s="86">
        <f t="shared" si="0"/>
        <v>3.9590719309749124E-3</v>
      </c>
      <c r="P30" s="86">
        <f>M30/'סכום נכסי הקרן'!$C$42</f>
        <v>2.3096737959947509E-3</v>
      </c>
    </row>
    <row r="31" spans="2:16">
      <c r="B31" s="72" t="s">
        <v>1104</v>
      </c>
      <c r="C31" s="82">
        <v>8790</v>
      </c>
      <c r="D31" s="82" t="s">
        <v>1081</v>
      </c>
      <c r="E31" s="82"/>
      <c r="F31" s="91">
        <v>41030</v>
      </c>
      <c r="G31" s="84">
        <v>3.2699999999893739</v>
      </c>
      <c r="H31" s="83" t="s">
        <v>111</v>
      </c>
      <c r="I31" s="92">
        <v>4.8000000000000001E-2</v>
      </c>
      <c r="J31" s="92">
        <v>4.8599999999893048E-2</v>
      </c>
      <c r="K31" s="84">
        <v>123311.72669000001</v>
      </c>
      <c r="L31" s="85">
        <v>116.762669</v>
      </c>
      <c r="M31" s="84">
        <v>143.98206333900001</v>
      </c>
      <c r="N31" s="82"/>
      <c r="O31" s="86">
        <f t="shared" si="0"/>
        <v>5.4971861695936952E-3</v>
      </c>
      <c r="P31" s="86">
        <f>M31/'סכום נכסי הקרן'!$C$42</f>
        <v>3.2069906960464798E-3</v>
      </c>
    </row>
    <row r="32" spans="2:16">
      <c r="B32" s="72" t="s">
        <v>1105</v>
      </c>
      <c r="C32" s="82" t="s">
        <v>1106</v>
      </c>
      <c r="D32" s="82" t="s">
        <v>1081</v>
      </c>
      <c r="E32" s="82"/>
      <c r="F32" s="91">
        <v>41091</v>
      </c>
      <c r="G32" s="84">
        <v>3.43999999992967</v>
      </c>
      <c r="H32" s="83" t="s">
        <v>111</v>
      </c>
      <c r="I32" s="92">
        <v>4.8000000000000001E-2</v>
      </c>
      <c r="J32" s="92">
        <v>4.8599999999230176E-2</v>
      </c>
      <c r="K32" s="84">
        <v>18322.773515000004</v>
      </c>
      <c r="L32" s="85">
        <v>114.85022499999999</v>
      </c>
      <c r="M32" s="84">
        <v>21.043746617000004</v>
      </c>
      <c r="N32" s="82"/>
      <c r="O32" s="86">
        <f t="shared" si="0"/>
        <v>8.0344308295568262E-4</v>
      </c>
      <c r="P32" s="86">
        <f>M32/'סכום נכסי הקרן'!$C$42</f>
        <v>4.6871879764483524E-4</v>
      </c>
    </row>
    <row r="33" spans="2:16">
      <c r="B33" s="72" t="s">
        <v>1107</v>
      </c>
      <c r="C33" s="82" t="s">
        <v>1108</v>
      </c>
      <c r="D33" s="82" t="s">
        <v>1081</v>
      </c>
      <c r="E33" s="82"/>
      <c r="F33" s="91">
        <v>41122</v>
      </c>
      <c r="G33" s="84">
        <v>3.5199999999999991</v>
      </c>
      <c r="H33" s="83" t="s">
        <v>111</v>
      </c>
      <c r="I33" s="92">
        <v>4.8000000000000001E-2</v>
      </c>
      <c r="J33" s="92">
        <v>4.8500000000037007E-2</v>
      </c>
      <c r="K33" s="84">
        <v>58856.626680000008</v>
      </c>
      <c r="L33" s="85">
        <v>114.747176</v>
      </c>
      <c r="M33" s="84">
        <v>67.536317175000022</v>
      </c>
      <c r="N33" s="82"/>
      <c r="O33" s="86">
        <f t="shared" si="0"/>
        <v>2.5785136016948664E-3</v>
      </c>
      <c r="P33" s="86">
        <f>M33/'סכום נכסי הקרן'!$C$42</f>
        <v>1.5042730726501715E-3</v>
      </c>
    </row>
    <row r="34" spans="2:16">
      <c r="B34" s="72" t="s">
        <v>1109</v>
      </c>
      <c r="C34" s="82" t="s">
        <v>1110</v>
      </c>
      <c r="D34" s="82" t="s">
        <v>1081</v>
      </c>
      <c r="E34" s="82"/>
      <c r="F34" s="91">
        <v>41154</v>
      </c>
      <c r="G34" s="84">
        <v>3.6100000000143293</v>
      </c>
      <c r="H34" s="83" t="s">
        <v>111</v>
      </c>
      <c r="I34" s="92">
        <v>4.8000000000000001E-2</v>
      </c>
      <c r="J34" s="92">
        <v>4.8500000000153538E-2</v>
      </c>
      <c r="K34" s="84">
        <v>102683.46967000002</v>
      </c>
      <c r="L34" s="85">
        <v>114.180622</v>
      </c>
      <c r="M34" s="84">
        <v>117.24462421200001</v>
      </c>
      <c r="N34" s="82"/>
      <c r="O34" s="86">
        <f t="shared" si="0"/>
        <v>4.4763598446282199E-3</v>
      </c>
      <c r="P34" s="86">
        <f>M34/'סכום נכסי הקרן'!$C$42</f>
        <v>2.6114531927776811E-3</v>
      </c>
    </row>
    <row r="35" spans="2:16">
      <c r="B35" s="72" t="s">
        <v>1111</v>
      </c>
      <c r="C35" s="82" t="s">
        <v>1112</v>
      </c>
      <c r="D35" s="82" t="s">
        <v>1081</v>
      </c>
      <c r="E35" s="82"/>
      <c r="F35" s="91">
        <v>41184</v>
      </c>
      <c r="G35" s="84">
        <v>3.6099999999998493</v>
      </c>
      <c r="H35" s="83" t="s">
        <v>111</v>
      </c>
      <c r="I35" s="92">
        <v>4.8000000000000001E-2</v>
      </c>
      <c r="J35" s="92">
        <v>4.8500000000022581E-2</v>
      </c>
      <c r="K35" s="84">
        <v>115272.61274000003</v>
      </c>
      <c r="L35" s="85">
        <v>115.248625</v>
      </c>
      <c r="M35" s="84">
        <v>132.85010078200003</v>
      </c>
      <c r="N35" s="82"/>
      <c r="O35" s="86">
        <f t="shared" si="0"/>
        <v>5.072171628270619E-3</v>
      </c>
      <c r="P35" s="86">
        <f>M35/'סכום נכסי הקרן'!$C$42</f>
        <v>2.959042448041572E-3</v>
      </c>
    </row>
    <row r="36" spans="2:16">
      <c r="B36" s="72" t="s">
        <v>1113</v>
      </c>
      <c r="C36" s="82" t="s">
        <v>1114</v>
      </c>
      <c r="D36" s="82" t="s">
        <v>1081</v>
      </c>
      <c r="E36" s="82"/>
      <c r="F36" s="91">
        <v>41214</v>
      </c>
      <c r="G36" s="84">
        <v>3.6900000000022977</v>
      </c>
      <c r="H36" s="83" t="s">
        <v>111</v>
      </c>
      <c r="I36" s="92">
        <v>4.8000000000000001E-2</v>
      </c>
      <c r="J36" s="92">
        <v>4.8499999999985638E-2</v>
      </c>
      <c r="K36" s="84">
        <v>121329.68275500002</v>
      </c>
      <c r="L36" s="85">
        <v>114.804287</v>
      </c>
      <c r="M36" s="84">
        <v>139.29167767200002</v>
      </c>
      <c r="N36" s="82"/>
      <c r="O36" s="86">
        <f t="shared" si="0"/>
        <v>5.3181088413435393E-3</v>
      </c>
      <c r="P36" s="86">
        <f>M36/'סכום נכסי הקרן'!$C$42</f>
        <v>3.1025191886509865E-3</v>
      </c>
    </row>
    <row r="37" spans="2:16">
      <c r="B37" s="72" t="s">
        <v>1115</v>
      </c>
      <c r="C37" s="82" t="s">
        <v>1116</v>
      </c>
      <c r="D37" s="82" t="s">
        <v>1081</v>
      </c>
      <c r="E37" s="82"/>
      <c r="F37" s="91">
        <v>41245</v>
      </c>
      <c r="G37" s="84">
        <v>3.7699999999955218</v>
      </c>
      <c r="H37" s="83" t="s">
        <v>111</v>
      </c>
      <c r="I37" s="92">
        <v>4.8000000000000001E-2</v>
      </c>
      <c r="J37" s="92">
        <v>4.849999999991389E-2</v>
      </c>
      <c r="K37" s="84">
        <v>126724.24853000003</v>
      </c>
      <c r="L37" s="85">
        <v>114.55219099999999</v>
      </c>
      <c r="M37" s="84">
        <v>145.16540354500003</v>
      </c>
      <c r="N37" s="82"/>
      <c r="O37" s="86">
        <f t="shared" si="0"/>
        <v>5.5423656958728234E-3</v>
      </c>
      <c r="P37" s="86">
        <f>M37/'סכום נכסי הקרן'!$C$42</f>
        <v>3.2333478751484677E-3</v>
      </c>
    </row>
    <row r="38" spans="2:16">
      <c r="B38" s="72" t="s">
        <v>1117</v>
      </c>
      <c r="C38" s="82" t="s">
        <v>1118</v>
      </c>
      <c r="D38" s="82" t="s">
        <v>1081</v>
      </c>
      <c r="E38" s="82"/>
      <c r="F38" s="91">
        <v>41275</v>
      </c>
      <c r="G38" s="84">
        <v>3.8599999999987338</v>
      </c>
      <c r="H38" s="83" t="s">
        <v>111</v>
      </c>
      <c r="I38" s="92">
        <v>4.8000000000000001E-2</v>
      </c>
      <c r="J38" s="92">
        <v>4.8499999999996476E-2</v>
      </c>
      <c r="K38" s="84">
        <v>124139.85699000001</v>
      </c>
      <c r="L38" s="85">
        <v>114.645945</v>
      </c>
      <c r="M38" s="84">
        <v>142.32131191300005</v>
      </c>
      <c r="N38" s="82"/>
      <c r="O38" s="86">
        <f t="shared" si="0"/>
        <v>5.4337792454364478E-3</v>
      </c>
      <c r="P38" s="86">
        <f>M38/'סכום נכסי הקרן'!$C$42</f>
        <v>3.1699998775506517E-3</v>
      </c>
    </row>
    <row r="39" spans="2:16">
      <c r="B39" s="72" t="s">
        <v>1119</v>
      </c>
      <c r="C39" s="82" t="s">
        <v>1120</v>
      </c>
      <c r="D39" s="82" t="s">
        <v>1081</v>
      </c>
      <c r="E39" s="82"/>
      <c r="F39" s="91">
        <v>41306</v>
      </c>
      <c r="G39" s="84">
        <v>3.9399999999974704</v>
      </c>
      <c r="H39" s="83" t="s">
        <v>111</v>
      </c>
      <c r="I39" s="92">
        <v>4.8000000000000001E-2</v>
      </c>
      <c r="J39" s="92">
        <v>4.8499999999996983E-2</v>
      </c>
      <c r="K39" s="84">
        <v>145684.52612500003</v>
      </c>
      <c r="L39" s="85">
        <v>113.978167</v>
      </c>
      <c r="M39" s="84">
        <v>166.04855249300002</v>
      </c>
      <c r="N39" s="82"/>
      <c r="O39" s="86">
        <f t="shared" si="0"/>
        <v>6.339677214490403E-3</v>
      </c>
      <c r="P39" s="86">
        <f>M39/'סכום נכסי הקרן'!$C$42</f>
        <v>3.6984895936881287E-3</v>
      </c>
    </row>
    <row r="40" spans="2:16">
      <c r="B40" s="72" t="s">
        <v>1121</v>
      </c>
      <c r="C40" s="82" t="s">
        <v>1122</v>
      </c>
      <c r="D40" s="82" t="s">
        <v>1081</v>
      </c>
      <c r="E40" s="82"/>
      <c r="F40" s="91">
        <v>41334</v>
      </c>
      <c r="G40" s="84">
        <v>4.0199999999974292</v>
      </c>
      <c r="H40" s="83" t="s">
        <v>111</v>
      </c>
      <c r="I40" s="92">
        <v>4.8000000000000001E-2</v>
      </c>
      <c r="J40" s="92">
        <v>4.8500000000032129E-2</v>
      </c>
      <c r="K40" s="84">
        <v>109460.07554000002</v>
      </c>
      <c r="L40" s="85">
        <v>113.72683600000001</v>
      </c>
      <c r="M40" s="84">
        <v>124.48548011600002</v>
      </c>
      <c r="N40" s="82"/>
      <c r="O40" s="86">
        <f t="shared" si="0"/>
        <v>4.7528132583966555E-3</v>
      </c>
      <c r="P40" s="86">
        <f>M40/'סכום נכסי הקרן'!$C$42</f>
        <v>2.7727327089689963E-3</v>
      </c>
    </row>
    <row r="41" spans="2:16">
      <c r="B41" s="72" t="s">
        <v>1123</v>
      </c>
      <c r="C41" s="82" t="s">
        <v>1124</v>
      </c>
      <c r="D41" s="82" t="s">
        <v>1081</v>
      </c>
      <c r="E41" s="82"/>
      <c r="F41" s="91">
        <v>41366</v>
      </c>
      <c r="G41" s="84">
        <v>4.0100000000073877</v>
      </c>
      <c r="H41" s="83" t="s">
        <v>111</v>
      </c>
      <c r="I41" s="92">
        <v>4.8000000000000001E-2</v>
      </c>
      <c r="J41" s="92">
        <v>4.8500000000085232E-2</v>
      </c>
      <c r="K41" s="84">
        <v>151701.75213500002</v>
      </c>
      <c r="L41" s="85">
        <v>115.99018</v>
      </c>
      <c r="M41" s="84">
        <v>175.95913467000003</v>
      </c>
      <c r="N41" s="82"/>
      <c r="O41" s="86">
        <f t="shared" si="0"/>
        <v>6.7180598686391669E-3</v>
      </c>
      <c r="P41" s="86">
        <f>M41/'סכום נכסי הקרן'!$C$42</f>
        <v>3.9192333731352322E-3</v>
      </c>
    </row>
    <row r="42" spans="2:16">
      <c r="B42" s="72" t="s">
        <v>1125</v>
      </c>
      <c r="C42" s="82">
        <v>2704</v>
      </c>
      <c r="D42" s="82" t="s">
        <v>1081</v>
      </c>
      <c r="E42" s="82"/>
      <c r="F42" s="91">
        <v>41395</v>
      </c>
      <c r="G42" s="84">
        <v>4.0899999999996668</v>
      </c>
      <c r="H42" s="83" t="s">
        <v>111</v>
      </c>
      <c r="I42" s="92">
        <v>4.8000000000000001E-2</v>
      </c>
      <c r="J42" s="92">
        <v>4.8500000000033398E-2</v>
      </c>
      <c r="K42" s="84">
        <v>103878.78982000002</v>
      </c>
      <c r="L42" s="85">
        <v>115.308914</v>
      </c>
      <c r="M42" s="84">
        <v>119.78150445600001</v>
      </c>
      <c r="N42" s="82"/>
      <c r="O42" s="86">
        <f t="shared" si="0"/>
        <v>4.5732170688395279E-3</v>
      </c>
      <c r="P42" s="86">
        <f>M42/'סכום נכסי הקרן'!$C$42</f>
        <v>2.6679585042784395E-3</v>
      </c>
    </row>
    <row r="43" spans="2:16">
      <c r="B43" s="72" t="s">
        <v>1126</v>
      </c>
      <c r="C43" s="82" t="s">
        <v>1127</v>
      </c>
      <c r="D43" s="82" t="s">
        <v>1081</v>
      </c>
      <c r="E43" s="82"/>
      <c r="F43" s="91">
        <v>41427</v>
      </c>
      <c r="G43" s="84">
        <v>4.1799999999966797</v>
      </c>
      <c r="H43" s="83" t="s">
        <v>111</v>
      </c>
      <c r="I43" s="92">
        <v>4.8000000000000001E-2</v>
      </c>
      <c r="J43" s="92">
        <v>4.8499999999963815E-2</v>
      </c>
      <c r="K43" s="84">
        <v>205360.68930000003</v>
      </c>
      <c r="L43" s="85">
        <v>114.392796</v>
      </c>
      <c r="M43" s="84">
        <v>234.91783412100003</v>
      </c>
      <c r="N43" s="82"/>
      <c r="O43" s="86">
        <f t="shared" si="0"/>
        <v>8.9690829452856776E-3</v>
      </c>
      <c r="P43" s="86">
        <f>M43/'סכום נכסי הקרן'!$C$42</f>
        <v>5.2324525075573888E-3</v>
      </c>
    </row>
    <row r="44" spans="2:16">
      <c r="B44" s="72" t="s">
        <v>1128</v>
      </c>
      <c r="C44" s="82">
        <v>8805</v>
      </c>
      <c r="D44" s="82" t="s">
        <v>1081</v>
      </c>
      <c r="E44" s="82"/>
      <c r="F44" s="91">
        <v>41487</v>
      </c>
      <c r="G44" s="84">
        <v>4.3399999999865324</v>
      </c>
      <c r="H44" s="83" t="s">
        <v>111</v>
      </c>
      <c r="I44" s="92">
        <v>4.8000000000000001E-2</v>
      </c>
      <c r="J44" s="92">
        <v>4.8499999999827542E-2</v>
      </c>
      <c r="K44" s="84">
        <v>108243.66150500001</v>
      </c>
      <c r="L44" s="85">
        <v>112.49448599999999</v>
      </c>
      <c r="M44" s="84">
        <v>121.76815054600002</v>
      </c>
      <c r="N44" s="82"/>
      <c r="O44" s="86">
        <f t="shared" si="0"/>
        <v>4.6490665403401028E-3</v>
      </c>
      <c r="P44" s="86">
        <f>M44/'סכום נכסי הקרן'!$C$42</f>
        <v>2.7122081516249043E-3</v>
      </c>
    </row>
    <row r="45" spans="2:16">
      <c r="B45" s="72" t="s">
        <v>1129</v>
      </c>
      <c r="C45" s="82" t="s">
        <v>1130</v>
      </c>
      <c r="D45" s="82" t="s">
        <v>1081</v>
      </c>
      <c r="E45" s="82"/>
      <c r="F45" s="91">
        <v>41518</v>
      </c>
      <c r="G45" s="84">
        <v>4.4300000000487483</v>
      </c>
      <c r="H45" s="83" t="s">
        <v>111</v>
      </c>
      <c r="I45" s="92">
        <v>4.8000000000000001E-2</v>
      </c>
      <c r="J45" s="92">
        <v>4.8500000000609368E-2</v>
      </c>
      <c r="K45" s="84">
        <v>11750.856455000001</v>
      </c>
      <c r="L45" s="85">
        <v>111.72451100000001</v>
      </c>
      <c r="M45" s="84">
        <v>13.128586952000001</v>
      </c>
      <c r="N45" s="82"/>
      <c r="O45" s="86">
        <f t="shared" si="0"/>
        <v>5.0124498111213064E-4</v>
      </c>
      <c r="P45" s="86">
        <f>M45/'סכום נכסי הקרן'!$C$42</f>
        <v>2.9242014755803843E-4</v>
      </c>
    </row>
    <row r="46" spans="2:16">
      <c r="B46" s="72" t="s">
        <v>1131</v>
      </c>
      <c r="C46" s="82" t="s">
        <v>1132</v>
      </c>
      <c r="D46" s="82" t="s">
        <v>1081</v>
      </c>
      <c r="E46" s="82"/>
      <c r="F46" s="91">
        <v>41548</v>
      </c>
      <c r="G46" s="84">
        <v>4.410000000007841</v>
      </c>
      <c r="H46" s="83" t="s">
        <v>111</v>
      </c>
      <c r="I46" s="92">
        <v>4.8000000000000001E-2</v>
      </c>
      <c r="J46" s="92">
        <v>4.8500000000092719E-2</v>
      </c>
      <c r="K46" s="84">
        <v>270251.72960000002</v>
      </c>
      <c r="L46" s="85">
        <v>113.724965</v>
      </c>
      <c r="M46" s="84">
        <v>307.34368429900007</v>
      </c>
      <c r="N46" s="82"/>
      <c r="O46" s="86">
        <f t="shared" si="0"/>
        <v>1.1734277252733308E-2</v>
      </c>
      <c r="P46" s="86">
        <f>M46/'סכום נכסי הקרן'!$C$42</f>
        <v>6.8456328043783495E-3</v>
      </c>
    </row>
    <row r="47" spans="2:16">
      <c r="B47" s="72" t="s">
        <v>1133</v>
      </c>
      <c r="C47" s="82" t="s">
        <v>1134</v>
      </c>
      <c r="D47" s="82" t="s">
        <v>1081</v>
      </c>
      <c r="E47" s="82"/>
      <c r="F47" s="91">
        <v>41579</v>
      </c>
      <c r="G47" s="84">
        <v>4.4900000000048959</v>
      </c>
      <c r="H47" s="83" t="s">
        <v>111</v>
      </c>
      <c r="I47" s="92">
        <v>4.8000000000000001E-2</v>
      </c>
      <c r="J47" s="92">
        <v>4.8500000000075323E-2</v>
      </c>
      <c r="K47" s="84">
        <v>187527.76267</v>
      </c>
      <c r="L47" s="85">
        <v>113.27663200000001</v>
      </c>
      <c r="M47" s="84">
        <v>212.42513300400003</v>
      </c>
      <c r="N47" s="82"/>
      <c r="O47" s="86">
        <f t="shared" si="0"/>
        <v>8.1103192727158789E-3</v>
      </c>
      <c r="P47" s="86">
        <f>M47/'סכום נכסי הקרן'!$C$42</f>
        <v>4.7314603593803144E-3</v>
      </c>
    </row>
    <row r="48" spans="2:16">
      <c r="B48" s="72" t="s">
        <v>1135</v>
      </c>
      <c r="C48" s="82" t="s">
        <v>1136</v>
      </c>
      <c r="D48" s="82" t="s">
        <v>1081</v>
      </c>
      <c r="E48" s="82"/>
      <c r="F48" s="91">
        <v>41609</v>
      </c>
      <c r="G48" s="84">
        <v>4.5700000000085517</v>
      </c>
      <c r="H48" s="83" t="s">
        <v>111</v>
      </c>
      <c r="I48" s="92">
        <v>4.8000000000000001E-2</v>
      </c>
      <c r="J48" s="92">
        <v>4.8500000000085516E-2</v>
      </c>
      <c r="K48" s="84">
        <v>181888.66407999999</v>
      </c>
      <c r="L48" s="85">
        <v>112.507336</v>
      </c>
      <c r="M48" s="84">
        <v>204.63808992500003</v>
      </c>
      <c r="N48" s="82"/>
      <c r="O48" s="86">
        <f t="shared" si="0"/>
        <v>7.8130126185174172E-3</v>
      </c>
      <c r="P48" s="86">
        <f>M48/'סכום נכסי הקרן'!$C$42</f>
        <v>4.5580153195959611E-3</v>
      </c>
    </row>
    <row r="49" spans="2:16">
      <c r="B49" s="72" t="s">
        <v>1137</v>
      </c>
      <c r="C49" s="82" t="s">
        <v>1138</v>
      </c>
      <c r="D49" s="82" t="s">
        <v>1081</v>
      </c>
      <c r="E49" s="82"/>
      <c r="F49" s="91">
        <v>41672</v>
      </c>
      <c r="G49" s="84">
        <v>4.74</v>
      </c>
      <c r="H49" s="83" t="s">
        <v>111</v>
      </c>
      <c r="I49" s="92">
        <v>4.8000000000000001E-2</v>
      </c>
      <c r="J49" s="92">
        <v>4.850000000007914E-2</v>
      </c>
      <c r="K49" s="84">
        <v>56436.298690000011</v>
      </c>
      <c r="L49" s="85">
        <v>111.9455</v>
      </c>
      <c r="M49" s="84">
        <v>63.177896750000009</v>
      </c>
      <c r="N49" s="82"/>
      <c r="O49" s="86">
        <f t="shared" si="0"/>
        <v>2.4121105933897682E-3</v>
      </c>
      <c r="P49" s="86">
        <f>M49/'סכום נכסי הקרן'!$C$42</f>
        <v>1.4071956073861496E-3</v>
      </c>
    </row>
    <row r="50" spans="2:16">
      <c r="B50" s="72" t="s">
        <v>1139</v>
      </c>
      <c r="C50" s="82" t="s">
        <v>1140</v>
      </c>
      <c r="D50" s="82" t="s">
        <v>1081</v>
      </c>
      <c r="E50" s="82"/>
      <c r="F50" s="91">
        <v>41700</v>
      </c>
      <c r="G50" s="84">
        <v>4.8200000000032084</v>
      </c>
      <c r="H50" s="83" t="s">
        <v>111</v>
      </c>
      <c r="I50" s="92">
        <v>4.8000000000000001E-2</v>
      </c>
      <c r="J50" s="92">
        <v>4.8500000000051051E-2</v>
      </c>
      <c r="K50" s="84">
        <v>244482.03342500006</v>
      </c>
      <c r="L50" s="85">
        <v>112.16221</v>
      </c>
      <c r="M50" s="84">
        <v>274.21645271600011</v>
      </c>
      <c r="N50" s="82"/>
      <c r="O50" s="86">
        <f t="shared" si="0"/>
        <v>1.0469490826758621E-2</v>
      </c>
      <c r="P50" s="86">
        <f>M50/'סכום נכסי הקרן'!$C$42</f>
        <v>6.1077719833236939E-3</v>
      </c>
    </row>
    <row r="51" spans="2:16">
      <c r="B51" s="72" t="s">
        <v>1141</v>
      </c>
      <c r="C51" s="82" t="s">
        <v>1142</v>
      </c>
      <c r="D51" s="82" t="s">
        <v>1081</v>
      </c>
      <c r="E51" s="82"/>
      <c r="F51" s="91">
        <v>41730</v>
      </c>
      <c r="G51" s="84">
        <v>4.7899999999979039</v>
      </c>
      <c r="H51" s="83" t="s">
        <v>111</v>
      </c>
      <c r="I51" s="92">
        <v>4.8000000000000001E-2</v>
      </c>
      <c r="J51" s="92">
        <v>4.8499999999932208E-2</v>
      </c>
      <c r="K51" s="84">
        <v>141562.62474500004</v>
      </c>
      <c r="L51" s="85">
        <v>114.63317600000001</v>
      </c>
      <c r="M51" s="84">
        <v>162.27773294600004</v>
      </c>
      <c r="N51" s="82"/>
      <c r="O51" s="86">
        <f t="shared" si="0"/>
        <v>6.1957086076994562E-3</v>
      </c>
      <c r="P51" s="86">
        <f>M51/'סכום נכסי הקרן'!$C$42</f>
        <v>3.614500081916606E-3</v>
      </c>
    </row>
    <row r="52" spans="2:16">
      <c r="B52" s="72" t="s">
        <v>1143</v>
      </c>
      <c r="C52" s="82" t="s">
        <v>1144</v>
      </c>
      <c r="D52" s="82" t="s">
        <v>1081</v>
      </c>
      <c r="E52" s="82"/>
      <c r="F52" s="91">
        <v>41760</v>
      </c>
      <c r="G52" s="84">
        <v>4.8700000000150361</v>
      </c>
      <c r="H52" s="83" t="s">
        <v>111</v>
      </c>
      <c r="I52" s="92">
        <v>4.8000000000000001E-2</v>
      </c>
      <c r="J52" s="92">
        <v>4.8600000000239889E-2</v>
      </c>
      <c r="K52" s="84">
        <v>52019.082920000001</v>
      </c>
      <c r="L52" s="85">
        <v>113.79331999999999</v>
      </c>
      <c r="M52" s="84">
        <v>59.194241653000006</v>
      </c>
      <c r="N52" s="82"/>
      <c r="O52" s="86">
        <f t="shared" si="0"/>
        <v>2.2600159977448943E-3</v>
      </c>
      <c r="P52" s="86">
        <f>M52/'סכום נכסי הקרן'!$C$42</f>
        <v>1.3184654938145886E-3</v>
      </c>
    </row>
    <row r="53" spans="2:16">
      <c r="B53" s="72" t="s">
        <v>1145</v>
      </c>
      <c r="C53" s="82" t="s">
        <v>1146</v>
      </c>
      <c r="D53" s="82" t="s">
        <v>1081</v>
      </c>
      <c r="E53" s="82"/>
      <c r="F53" s="91">
        <v>41791</v>
      </c>
      <c r="G53" s="84">
        <v>4.9599999999918616</v>
      </c>
      <c r="H53" s="83" t="s">
        <v>111</v>
      </c>
      <c r="I53" s="92">
        <v>4.8000000000000001E-2</v>
      </c>
      <c r="J53" s="92">
        <v>4.8499999999938544E-2</v>
      </c>
      <c r="K53" s="84">
        <v>208282.58300000004</v>
      </c>
      <c r="L53" s="85">
        <v>113.273286</v>
      </c>
      <c r="M53" s="84">
        <v>235.92852527700003</v>
      </c>
      <c r="N53" s="82"/>
      <c r="O53" s="86">
        <f t="shared" si="0"/>
        <v>9.0076707896021794E-3</v>
      </c>
      <c r="P53" s="86">
        <f>M53/'סכום נכסי הקרן'!$C$42</f>
        <v>5.254964180599864E-3</v>
      </c>
    </row>
    <row r="54" spans="2:16">
      <c r="B54" s="72" t="s">
        <v>1147</v>
      </c>
      <c r="C54" s="82" t="s">
        <v>1148</v>
      </c>
      <c r="D54" s="82" t="s">
        <v>1081</v>
      </c>
      <c r="E54" s="82"/>
      <c r="F54" s="91">
        <v>41821</v>
      </c>
      <c r="G54" s="84">
        <v>5.0399999999952874</v>
      </c>
      <c r="H54" s="83" t="s">
        <v>111</v>
      </c>
      <c r="I54" s="92">
        <v>4.8000000000000001E-2</v>
      </c>
      <c r="J54" s="92">
        <v>4.8599999999935861E-2</v>
      </c>
      <c r="K54" s="84">
        <v>135565.711365</v>
      </c>
      <c r="L54" s="85">
        <v>112.711184</v>
      </c>
      <c r="M54" s="84">
        <v>152.79771849300002</v>
      </c>
      <c r="N54" s="82"/>
      <c r="O54" s="86">
        <f t="shared" si="0"/>
        <v>5.8337648826961462E-3</v>
      </c>
      <c r="P54" s="86">
        <f>M54/'סכום נכסי הקרן'!$C$42</f>
        <v>3.4033465712353748E-3</v>
      </c>
    </row>
    <row r="55" spans="2:16">
      <c r="B55" s="72" t="s">
        <v>1149</v>
      </c>
      <c r="C55" s="82" t="s">
        <v>1150</v>
      </c>
      <c r="D55" s="82" t="s">
        <v>1081</v>
      </c>
      <c r="E55" s="82"/>
      <c r="F55" s="91">
        <v>41852</v>
      </c>
      <c r="G55" s="84">
        <v>5.1299999999842401</v>
      </c>
      <c r="H55" s="83" t="s">
        <v>111</v>
      </c>
      <c r="I55" s="92">
        <v>4.8000000000000001E-2</v>
      </c>
      <c r="J55" s="92">
        <v>4.8499999999892546E-2</v>
      </c>
      <c r="K55" s="84">
        <v>99760.013460000002</v>
      </c>
      <c r="L55" s="85">
        <v>111.94590100000001</v>
      </c>
      <c r="M55" s="84">
        <v>111.67724615200002</v>
      </c>
      <c r="N55" s="82"/>
      <c r="O55" s="86">
        <f t="shared" si="0"/>
        <v>4.2637992453244487E-3</v>
      </c>
      <c r="P55" s="86">
        <f>M55/'סכום נכסי הקרן'!$C$42</f>
        <v>2.48744795750226E-3</v>
      </c>
    </row>
    <row r="56" spans="2:16">
      <c r="B56" s="72" t="s">
        <v>1151</v>
      </c>
      <c r="C56" s="82" t="s">
        <v>1152</v>
      </c>
      <c r="D56" s="82" t="s">
        <v>1081</v>
      </c>
      <c r="E56" s="82"/>
      <c r="F56" s="91">
        <v>41883</v>
      </c>
      <c r="G56" s="84">
        <v>5.2099999999911564</v>
      </c>
      <c r="H56" s="83" t="s">
        <v>111</v>
      </c>
      <c r="I56" s="92">
        <v>4.8000000000000001E-2</v>
      </c>
      <c r="J56" s="92">
        <v>4.8499999999889444E-2</v>
      </c>
      <c r="K56" s="84">
        <v>162398.69559500003</v>
      </c>
      <c r="L56" s="85">
        <v>111.396208</v>
      </c>
      <c r="M56" s="84">
        <v>180.90598926000004</v>
      </c>
      <c r="N56" s="82"/>
      <c r="O56" s="86">
        <f t="shared" si="0"/>
        <v>6.9069290930724387E-3</v>
      </c>
      <c r="P56" s="86">
        <f>M56/'סכום נכסי הקרן'!$C$42</f>
        <v>4.0294173521456767E-3</v>
      </c>
    </row>
    <row r="57" spans="2:16">
      <c r="B57" s="72" t="s">
        <v>1153</v>
      </c>
      <c r="C57" s="82" t="s">
        <v>1154</v>
      </c>
      <c r="D57" s="82" t="s">
        <v>1081</v>
      </c>
      <c r="E57" s="82"/>
      <c r="F57" s="91">
        <v>41913</v>
      </c>
      <c r="G57" s="84">
        <v>5.1700000000011199</v>
      </c>
      <c r="H57" s="83" t="s">
        <v>111</v>
      </c>
      <c r="I57" s="92">
        <v>4.8000000000000001E-2</v>
      </c>
      <c r="J57" s="92">
        <v>4.8500000000056026E-2</v>
      </c>
      <c r="K57" s="84">
        <v>141235.27890000003</v>
      </c>
      <c r="L57" s="85">
        <v>113.735879</v>
      </c>
      <c r="M57" s="84">
        <v>160.63518524600005</v>
      </c>
      <c r="N57" s="82"/>
      <c r="O57" s="86">
        <f t="shared" si="0"/>
        <v>6.1329966956046936E-3</v>
      </c>
      <c r="P57" s="86">
        <f>M57/'סכום נכסי הקרן'!$C$42</f>
        <v>3.5779147248967517E-3</v>
      </c>
    </row>
    <row r="58" spans="2:16">
      <c r="B58" s="72" t="s">
        <v>1155</v>
      </c>
      <c r="C58" s="82" t="s">
        <v>1156</v>
      </c>
      <c r="D58" s="82" t="s">
        <v>1081</v>
      </c>
      <c r="E58" s="82"/>
      <c r="F58" s="91">
        <v>41945</v>
      </c>
      <c r="G58" s="84">
        <v>5.249999999979706</v>
      </c>
      <c r="H58" s="83" t="s">
        <v>111</v>
      </c>
      <c r="I58" s="92">
        <v>4.8000000000000001E-2</v>
      </c>
      <c r="J58" s="92">
        <v>4.8499999999889833E-2</v>
      </c>
      <c r="K58" s="84">
        <v>75907.517055000004</v>
      </c>
      <c r="L58" s="85">
        <v>113.602268</v>
      </c>
      <c r="M58" s="84">
        <v>86.232660667000019</v>
      </c>
      <c r="N58" s="82"/>
      <c r="O58" s="86">
        <f t="shared" si="0"/>
        <v>3.2923336323483405E-3</v>
      </c>
      <c r="P58" s="86">
        <f>M58/'סכום נכסי הקרן'!$C$42</f>
        <v>1.9207068855742306E-3</v>
      </c>
    </row>
    <row r="59" spans="2:16">
      <c r="B59" s="72" t="s">
        <v>1157</v>
      </c>
      <c r="C59" s="82" t="s">
        <v>1158</v>
      </c>
      <c r="D59" s="82" t="s">
        <v>1081</v>
      </c>
      <c r="E59" s="82"/>
      <c r="F59" s="91">
        <v>41974</v>
      </c>
      <c r="G59" s="84">
        <v>5.3299999999944516</v>
      </c>
      <c r="H59" s="83" t="s">
        <v>111</v>
      </c>
      <c r="I59" s="92">
        <v>4.8000000000000001E-2</v>
      </c>
      <c r="J59" s="92">
        <v>4.8499999999950034E-2</v>
      </c>
      <c r="K59" s="84">
        <v>257114.14552000002</v>
      </c>
      <c r="L59" s="85">
        <v>112.837969</v>
      </c>
      <c r="M59" s="84">
        <v>290.122379217</v>
      </c>
      <c r="N59" s="82"/>
      <c r="O59" s="86">
        <f t="shared" si="0"/>
        <v>1.1076773686499293E-2</v>
      </c>
      <c r="P59" s="86">
        <f>M59/'סכום נכסי הקרן'!$C$42</f>
        <v>6.462053323080608E-3</v>
      </c>
    </row>
    <row r="60" spans="2:16">
      <c r="B60" s="72" t="s">
        <v>1159</v>
      </c>
      <c r="C60" s="82" t="s">
        <v>1160</v>
      </c>
      <c r="D60" s="82" t="s">
        <v>1081</v>
      </c>
      <c r="E60" s="82"/>
      <c r="F60" s="91">
        <v>42005</v>
      </c>
      <c r="G60" s="84">
        <v>5.4199999999524113</v>
      </c>
      <c r="H60" s="83" t="s">
        <v>111</v>
      </c>
      <c r="I60" s="92">
        <v>4.8000000000000001E-2</v>
      </c>
      <c r="J60" s="92">
        <v>4.849999999973785E-2</v>
      </c>
      <c r="K60" s="84">
        <v>22018.109665</v>
      </c>
      <c r="L60" s="85">
        <v>112.611615</v>
      </c>
      <c r="M60" s="84">
        <v>24.794948929</v>
      </c>
      <c r="N60" s="82"/>
      <c r="O60" s="86">
        <f t="shared" si="0"/>
        <v>9.4666271039165579E-4</v>
      </c>
      <c r="P60" s="86">
        <f>M60/'סכום נכסי הקרן'!$C$42</f>
        <v>5.52271364086724E-4</v>
      </c>
    </row>
    <row r="61" spans="2:16">
      <c r="B61" s="72" t="s">
        <v>1161</v>
      </c>
      <c r="C61" s="82" t="s">
        <v>1162</v>
      </c>
      <c r="D61" s="82" t="s">
        <v>1081</v>
      </c>
      <c r="E61" s="82"/>
      <c r="F61" s="91">
        <v>42036</v>
      </c>
      <c r="G61" s="84">
        <v>5.4999999999882405</v>
      </c>
      <c r="H61" s="83" t="s">
        <v>111</v>
      </c>
      <c r="I61" s="92">
        <v>4.8000000000000001E-2</v>
      </c>
      <c r="J61" s="92">
        <v>4.8599999999901222E-2</v>
      </c>
      <c r="K61" s="84">
        <v>151709.56468500002</v>
      </c>
      <c r="L61" s="85">
        <v>112.10796999999999</v>
      </c>
      <c r="M61" s="84">
        <v>170.07851298800003</v>
      </c>
      <c r="N61" s="82"/>
      <c r="O61" s="86">
        <f t="shared" si="0"/>
        <v>6.4935397344694622E-3</v>
      </c>
      <c r="P61" s="86">
        <f>M61/'סכום נכסי הקרן'!$C$42</f>
        <v>3.7882510925386541E-3</v>
      </c>
    </row>
    <row r="62" spans="2:16">
      <c r="B62" s="72" t="s">
        <v>1163</v>
      </c>
      <c r="C62" s="82" t="s">
        <v>1164</v>
      </c>
      <c r="D62" s="82" t="s">
        <v>1081</v>
      </c>
      <c r="E62" s="82"/>
      <c r="F62" s="91">
        <v>42064</v>
      </c>
      <c r="G62" s="84">
        <v>5.5800000000038699</v>
      </c>
      <c r="H62" s="83" t="s">
        <v>111</v>
      </c>
      <c r="I62" s="92">
        <v>4.8000000000000001E-2</v>
      </c>
      <c r="J62" s="92">
        <v>4.8600000000044358E-2</v>
      </c>
      <c r="K62" s="84">
        <v>376118.813395</v>
      </c>
      <c r="L62" s="85">
        <v>112.708994</v>
      </c>
      <c r="M62" s="84">
        <v>423.91973184200003</v>
      </c>
      <c r="N62" s="82"/>
      <c r="O62" s="86">
        <f t="shared" si="0"/>
        <v>1.618511106770958E-2</v>
      </c>
      <c r="P62" s="86">
        <f>M62/'סכום נכסי הקרן'!$C$42</f>
        <v>9.4421944258911532E-3</v>
      </c>
    </row>
    <row r="63" spans="2:16">
      <c r="B63" s="72" t="s">
        <v>1165</v>
      </c>
      <c r="C63" s="82" t="s">
        <v>1166</v>
      </c>
      <c r="D63" s="82" t="s">
        <v>1081</v>
      </c>
      <c r="E63" s="82"/>
      <c r="F63" s="91">
        <v>42095</v>
      </c>
      <c r="G63" s="84">
        <v>5.5399999999966205</v>
      </c>
      <c r="H63" s="83" t="s">
        <v>111</v>
      </c>
      <c r="I63" s="92">
        <v>4.8000000000000001E-2</v>
      </c>
      <c r="J63" s="92">
        <v>4.849999999999232E-2</v>
      </c>
      <c r="K63" s="84">
        <v>224778.78232500007</v>
      </c>
      <c r="L63" s="85">
        <v>115.80719999999999</v>
      </c>
      <c r="M63" s="84">
        <v>260.31001337200001</v>
      </c>
      <c r="N63" s="82"/>
      <c r="O63" s="86">
        <f t="shared" si="0"/>
        <v>9.938547706085727E-3</v>
      </c>
      <c r="P63" s="86">
        <f>M63/'סכום נכסי הקרן'!$C$42</f>
        <v>5.7980263069727497E-3</v>
      </c>
    </row>
    <row r="64" spans="2:16">
      <c r="B64" s="72" t="s">
        <v>1167</v>
      </c>
      <c r="C64" s="82" t="s">
        <v>1168</v>
      </c>
      <c r="D64" s="82" t="s">
        <v>1081</v>
      </c>
      <c r="E64" s="82"/>
      <c r="F64" s="91">
        <v>42125</v>
      </c>
      <c r="G64" s="84">
        <v>5.6199999999998376</v>
      </c>
      <c r="H64" s="83" t="s">
        <v>111</v>
      </c>
      <c r="I64" s="92">
        <v>4.8000000000000001E-2</v>
      </c>
      <c r="J64" s="92">
        <v>4.8499999999991869E-2</v>
      </c>
      <c r="K64" s="84">
        <v>213716.21152500005</v>
      </c>
      <c r="L64" s="85">
        <v>115.000742</v>
      </c>
      <c r="M64" s="84">
        <v>245.77522909200002</v>
      </c>
      <c r="N64" s="82"/>
      <c r="O64" s="86">
        <f t="shared" si="0"/>
        <v>9.3836145896327317E-3</v>
      </c>
      <c r="P64" s="86">
        <f>M64/'סכום נכסי הקרן'!$C$42</f>
        <v>5.4742851625966321E-3</v>
      </c>
    </row>
    <row r="65" spans="2:16">
      <c r="B65" s="72" t="s">
        <v>1169</v>
      </c>
      <c r="C65" s="82" t="s">
        <v>1170</v>
      </c>
      <c r="D65" s="82" t="s">
        <v>1081</v>
      </c>
      <c r="E65" s="82"/>
      <c r="F65" s="91">
        <v>42156</v>
      </c>
      <c r="G65" s="84">
        <v>5.7000000000010926</v>
      </c>
      <c r="H65" s="83" t="s">
        <v>111</v>
      </c>
      <c r="I65" s="92">
        <v>4.8000000000000001E-2</v>
      </c>
      <c r="J65" s="92">
        <v>4.8500000000005469E-2</v>
      </c>
      <c r="K65" s="84">
        <v>80414.577150000012</v>
      </c>
      <c r="L65" s="85">
        <v>113.852953</v>
      </c>
      <c r="M65" s="84">
        <v>91.554370327000001</v>
      </c>
      <c r="N65" s="82"/>
      <c r="O65" s="86">
        <f t="shared" si="0"/>
        <v>3.4955146957608482E-3</v>
      </c>
      <c r="P65" s="86">
        <f>M65/'סכום נכסי הקרן'!$C$42</f>
        <v>2.0392402151494416E-3</v>
      </c>
    </row>
    <row r="66" spans="2:16">
      <c r="B66" s="72" t="s">
        <v>1171</v>
      </c>
      <c r="C66" s="82" t="s">
        <v>1172</v>
      </c>
      <c r="D66" s="82" t="s">
        <v>1081</v>
      </c>
      <c r="E66" s="82"/>
      <c r="F66" s="91">
        <v>42218</v>
      </c>
      <c r="G66" s="84">
        <v>5.8699999999958852</v>
      </c>
      <c r="H66" s="83" t="s">
        <v>111</v>
      </c>
      <c r="I66" s="92">
        <v>4.8000000000000001E-2</v>
      </c>
      <c r="J66" s="92">
        <v>4.8499999999944796E-2</v>
      </c>
      <c r="K66" s="84">
        <v>88651.34861500001</v>
      </c>
      <c r="L66" s="85">
        <v>112.378744</v>
      </c>
      <c r="M66" s="84">
        <v>99.625272543000008</v>
      </c>
      <c r="N66" s="82"/>
      <c r="O66" s="86">
        <f t="shared" si="0"/>
        <v>3.8036589951898504E-3</v>
      </c>
      <c r="P66" s="86">
        <f>M66/'סכום נכסי הקרן'!$C$42</f>
        <v>2.2190078036612949E-3</v>
      </c>
    </row>
    <row r="67" spans="2:16">
      <c r="B67" s="72" t="s">
        <v>1173</v>
      </c>
      <c r="C67" s="82" t="s">
        <v>1174</v>
      </c>
      <c r="D67" s="82" t="s">
        <v>1081</v>
      </c>
      <c r="E67" s="82"/>
      <c r="F67" s="91">
        <v>42309</v>
      </c>
      <c r="G67" s="84">
        <v>5.9799999999894586</v>
      </c>
      <c r="H67" s="83" t="s">
        <v>111</v>
      </c>
      <c r="I67" s="92">
        <v>4.8000000000000001E-2</v>
      </c>
      <c r="J67" s="92">
        <v>4.8499999999919802E-2</v>
      </c>
      <c r="K67" s="84">
        <v>191080.91041000004</v>
      </c>
      <c r="L67" s="85">
        <v>114.19153</v>
      </c>
      <c r="M67" s="84">
        <v>218.19821433500002</v>
      </c>
      <c r="N67" s="82"/>
      <c r="O67" s="86">
        <f t="shared" si="0"/>
        <v>8.3307335528890435E-3</v>
      </c>
      <c r="P67" s="86">
        <f>M67/'סכום נכסי הקרן'!$C$42</f>
        <v>4.8600473353319334E-3</v>
      </c>
    </row>
    <row r="68" spans="2:16">
      <c r="B68" s="72" t="s">
        <v>1175</v>
      </c>
      <c r="C68" s="82" t="s">
        <v>1176</v>
      </c>
      <c r="D68" s="82" t="s">
        <v>1081</v>
      </c>
      <c r="E68" s="82"/>
      <c r="F68" s="91">
        <v>42339</v>
      </c>
      <c r="G68" s="84">
        <v>6.0600000000133818</v>
      </c>
      <c r="H68" s="83" t="s">
        <v>111</v>
      </c>
      <c r="I68" s="92">
        <v>4.8000000000000001E-2</v>
      </c>
      <c r="J68" s="92">
        <v>4.8500000000126893E-2</v>
      </c>
      <c r="K68" s="84">
        <v>152590.82032500004</v>
      </c>
      <c r="L68" s="85">
        <v>113.626412</v>
      </c>
      <c r="M68" s="84">
        <v>173.38347392800003</v>
      </c>
      <c r="N68" s="82"/>
      <c r="O68" s="86">
        <f t="shared" si="0"/>
        <v>6.6197220182143456E-3</v>
      </c>
      <c r="P68" s="86">
        <f>M68/'סכום נכסי הקרן'!$C$42</f>
        <v>3.8618642825401211E-3</v>
      </c>
    </row>
    <row r="69" spans="2:16">
      <c r="B69" s="72" t="s">
        <v>1177</v>
      </c>
      <c r="C69" s="82" t="s">
        <v>1178</v>
      </c>
      <c r="D69" s="82" t="s">
        <v>1081</v>
      </c>
      <c r="E69" s="82"/>
      <c r="F69" s="91">
        <v>42370</v>
      </c>
      <c r="G69" s="84">
        <v>6.1399999999969728</v>
      </c>
      <c r="H69" s="83" t="s">
        <v>111</v>
      </c>
      <c r="I69" s="92">
        <v>4.8000000000000001E-2</v>
      </c>
      <c r="J69" s="92">
        <v>4.8499999999978366E-2</v>
      </c>
      <c r="K69" s="84">
        <v>81338.801815000013</v>
      </c>
      <c r="L69" s="85">
        <v>113.634435</v>
      </c>
      <c r="M69" s="84">
        <v>92.428887751999994</v>
      </c>
      <c r="N69" s="82"/>
      <c r="O69" s="86">
        <f t="shared" si="0"/>
        <v>3.5289034733786539E-3</v>
      </c>
      <c r="P69" s="86">
        <f>M69/'סכום נכסי הקרן'!$C$42</f>
        <v>2.0587188167229048E-3</v>
      </c>
    </row>
    <row r="70" spans="2:16">
      <c r="B70" s="72" t="s">
        <v>1179</v>
      </c>
      <c r="C70" s="82" t="s">
        <v>1180</v>
      </c>
      <c r="D70" s="82" t="s">
        <v>1081</v>
      </c>
      <c r="E70" s="82"/>
      <c r="F70" s="91">
        <v>42461</v>
      </c>
      <c r="G70" s="84">
        <v>6.239999999988644</v>
      </c>
      <c r="H70" s="83" t="s">
        <v>111</v>
      </c>
      <c r="I70" s="92">
        <v>4.8000000000000001E-2</v>
      </c>
      <c r="J70" s="92">
        <v>4.8499999999900831E-2</v>
      </c>
      <c r="K70" s="84">
        <v>221593.60569000003</v>
      </c>
      <c r="L70" s="85">
        <v>116.038843</v>
      </c>
      <c r="M70" s="84">
        <v>257.13465718300006</v>
      </c>
      <c r="N70" s="82"/>
      <c r="O70" s="86">
        <f t="shared" si="0"/>
        <v>9.817313687619093E-3</v>
      </c>
      <c r="P70" s="86">
        <f>M70/'סכום נכסי הקרן'!$C$42</f>
        <v>5.727299873981022E-3</v>
      </c>
    </row>
    <row r="71" spans="2:16">
      <c r="B71" s="72" t="s">
        <v>1181</v>
      </c>
      <c r="C71" s="82" t="s">
        <v>1182</v>
      </c>
      <c r="D71" s="82" t="s">
        <v>1081</v>
      </c>
      <c r="E71" s="82"/>
      <c r="F71" s="91">
        <v>42491</v>
      </c>
      <c r="G71" s="84">
        <v>6.3300000000051835</v>
      </c>
      <c r="H71" s="83" t="s">
        <v>111</v>
      </c>
      <c r="I71" s="92">
        <v>4.8000000000000001E-2</v>
      </c>
      <c r="J71" s="92">
        <v>4.8500000000048935E-2</v>
      </c>
      <c r="K71" s="84">
        <v>238251.52480000004</v>
      </c>
      <c r="L71" s="85">
        <v>115.82038900000001</v>
      </c>
      <c r="M71" s="84">
        <v>275.94384252899999</v>
      </c>
      <c r="N71" s="82"/>
      <c r="O71" s="86">
        <f t="shared" si="0"/>
        <v>1.0535441981849117E-2</v>
      </c>
      <c r="P71" s="86">
        <f>M71/'סכום נכסי הקרן'!$C$42</f>
        <v>6.1462470748057003E-3</v>
      </c>
    </row>
    <row r="72" spans="2:16">
      <c r="B72" s="72" t="s">
        <v>1183</v>
      </c>
      <c r="C72" s="82" t="s">
        <v>1184</v>
      </c>
      <c r="D72" s="82" t="s">
        <v>1081</v>
      </c>
      <c r="E72" s="82"/>
      <c r="F72" s="91">
        <v>42522</v>
      </c>
      <c r="G72" s="84">
        <v>6.4099999999992319</v>
      </c>
      <c r="H72" s="83" t="s">
        <v>111</v>
      </c>
      <c r="I72" s="92">
        <v>4.8000000000000001E-2</v>
      </c>
      <c r="J72" s="92">
        <v>4.8499999999987171E-2</v>
      </c>
      <c r="K72" s="84">
        <v>135672.74330000003</v>
      </c>
      <c r="L72" s="85">
        <v>114.894851</v>
      </c>
      <c r="M72" s="84">
        <v>155.88099613200001</v>
      </c>
      <c r="N72" s="82"/>
      <c r="O72" s="86">
        <f t="shared" si="0"/>
        <v>5.9514833734655255E-3</v>
      </c>
      <c r="P72" s="86">
        <f>M72/'סכום נכסי הקרן'!$C$42</f>
        <v>3.4720220886734054E-3</v>
      </c>
    </row>
    <row r="73" spans="2:16">
      <c r="B73" s="72" t="s">
        <v>1185</v>
      </c>
      <c r="C73" s="82" t="s">
        <v>1186</v>
      </c>
      <c r="D73" s="82" t="s">
        <v>1081</v>
      </c>
      <c r="E73" s="82"/>
      <c r="F73" s="91">
        <v>42552</v>
      </c>
      <c r="G73" s="84">
        <v>6.48999999996495</v>
      </c>
      <c r="H73" s="83" t="s">
        <v>111</v>
      </c>
      <c r="I73" s="92">
        <v>4.8000000000000001E-2</v>
      </c>
      <c r="J73" s="92">
        <v>4.8499999999674699E-2</v>
      </c>
      <c r="K73" s="84">
        <v>41761.204770000004</v>
      </c>
      <c r="L73" s="85">
        <v>114.09575</v>
      </c>
      <c r="M73" s="84">
        <v>47.647759983000007</v>
      </c>
      <c r="N73" s="82"/>
      <c r="O73" s="86">
        <f t="shared" si="0"/>
        <v>1.8191752577817082E-3</v>
      </c>
      <c r="P73" s="86">
        <f>M73/'סכום נכסי הקרן'!$C$42</f>
        <v>1.0612844364729054E-3</v>
      </c>
    </row>
    <row r="74" spans="2:16">
      <c r="B74" s="72" t="s">
        <v>1187</v>
      </c>
      <c r="C74" s="82" t="s">
        <v>1188</v>
      </c>
      <c r="D74" s="82" t="s">
        <v>1081</v>
      </c>
      <c r="E74" s="82"/>
      <c r="F74" s="91">
        <v>42583</v>
      </c>
      <c r="G74" s="84">
        <v>6.5800000000043939</v>
      </c>
      <c r="H74" s="83" t="s">
        <v>111</v>
      </c>
      <c r="I74" s="92">
        <v>4.8000000000000001E-2</v>
      </c>
      <c r="J74" s="92">
        <v>4.8500000000020985E-2</v>
      </c>
      <c r="K74" s="84">
        <v>357521.03812000004</v>
      </c>
      <c r="L74" s="85">
        <v>113.30896799999999</v>
      </c>
      <c r="M74" s="84">
        <v>405.10339955900002</v>
      </c>
      <c r="N74" s="82"/>
      <c r="O74" s="86">
        <f t="shared" si="0"/>
        <v>1.5466709905857572E-2</v>
      </c>
      <c r="P74" s="86">
        <f>M74/'סכום נכסי הקרן'!$C$42</f>
        <v>9.0230880374570395E-3</v>
      </c>
    </row>
    <row r="75" spans="2:16">
      <c r="B75" s="72" t="s">
        <v>1189</v>
      </c>
      <c r="C75" s="82" t="s">
        <v>1190</v>
      </c>
      <c r="D75" s="82" t="s">
        <v>1081</v>
      </c>
      <c r="E75" s="82"/>
      <c r="F75" s="91">
        <v>42614</v>
      </c>
      <c r="G75" s="84">
        <v>6.6599999999962618</v>
      </c>
      <c r="H75" s="83" t="s">
        <v>111</v>
      </c>
      <c r="I75" s="92">
        <v>4.8000000000000001E-2</v>
      </c>
      <c r="J75" s="92">
        <v>4.8499999999971566E-2</v>
      </c>
      <c r="K75" s="84">
        <v>109522.57594000001</v>
      </c>
      <c r="L75" s="85">
        <v>112.39967900000001</v>
      </c>
      <c r="M75" s="84">
        <v>123.10302433100003</v>
      </c>
      <c r="N75" s="82"/>
      <c r="O75" s="86">
        <f t="shared" si="0"/>
        <v>4.7000315670863721E-3</v>
      </c>
      <c r="P75" s="86">
        <f>M75/'סכום נכסי הקרן'!$C$42</f>
        <v>2.7419405204326228E-3</v>
      </c>
    </row>
    <row r="76" spans="2:16">
      <c r="B76" s="72" t="s">
        <v>1191</v>
      </c>
      <c r="C76" s="82" t="s">
        <v>1192</v>
      </c>
      <c r="D76" s="82" t="s">
        <v>1081</v>
      </c>
      <c r="E76" s="82"/>
      <c r="F76" s="91">
        <v>42644</v>
      </c>
      <c r="G76" s="84">
        <v>6.5900000000186854</v>
      </c>
      <c r="H76" s="83" t="s">
        <v>111</v>
      </c>
      <c r="I76" s="92">
        <v>4.8000000000000001E-2</v>
      </c>
      <c r="J76" s="92">
        <v>4.8500000000118712E-2</v>
      </c>
      <c r="K76" s="84">
        <v>84243.50790500002</v>
      </c>
      <c r="L76" s="85">
        <v>114.988511</v>
      </c>
      <c r="M76" s="84">
        <v>96.870355341000021</v>
      </c>
      <c r="N76" s="82"/>
      <c r="O76" s="86">
        <f t="shared" si="0"/>
        <v>3.6984771941376356E-3</v>
      </c>
      <c r="P76" s="86">
        <f>M76/'סכום נכסי הקרן'!$C$42</f>
        <v>2.1576460365751358E-3</v>
      </c>
    </row>
    <row r="77" spans="2:16">
      <c r="B77" s="72" t="s">
        <v>1193</v>
      </c>
      <c r="C77" s="82" t="s">
        <v>1194</v>
      </c>
      <c r="D77" s="82" t="s">
        <v>1081</v>
      </c>
      <c r="E77" s="82"/>
      <c r="F77" s="91">
        <v>42675</v>
      </c>
      <c r="G77" s="84">
        <v>6.6699999999980815</v>
      </c>
      <c r="H77" s="83" t="s">
        <v>111</v>
      </c>
      <c r="I77" s="92">
        <v>4.8000000000000001E-2</v>
      </c>
      <c r="J77" s="92">
        <v>4.8499999999939654E-2</v>
      </c>
      <c r="K77" s="84">
        <v>122874.22389000001</v>
      </c>
      <c r="L77" s="85">
        <v>114.640314</v>
      </c>
      <c r="M77" s="84">
        <v>140.86339548100005</v>
      </c>
      <c r="N77" s="82"/>
      <c r="O77" s="86">
        <f t="shared" si="0"/>
        <v>5.3781164923090386E-3</v>
      </c>
      <c r="P77" s="86">
        <f>M77/'סכום נכסי הקרן'!$C$42</f>
        <v>3.1375269130395865E-3</v>
      </c>
    </row>
    <row r="78" spans="2:16">
      <c r="B78" s="72" t="s">
        <v>1195</v>
      </c>
      <c r="C78" s="82" t="s">
        <v>1196</v>
      </c>
      <c r="D78" s="82" t="s">
        <v>1081</v>
      </c>
      <c r="E78" s="82"/>
      <c r="F78" s="91">
        <v>42705</v>
      </c>
      <c r="G78" s="84">
        <v>6.7500000000031957</v>
      </c>
      <c r="H78" s="83" t="s">
        <v>111</v>
      </c>
      <c r="I78" s="92">
        <v>4.8000000000000001E-2</v>
      </c>
      <c r="J78" s="92">
        <v>4.8600000000066486E-2</v>
      </c>
      <c r="K78" s="84">
        <v>137281.34734500002</v>
      </c>
      <c r="L78" s="85">
        <v>113.94152699999999</v>
      </c>
      <c r="M78" s="84">
        <v>156.42046368600003</v>
      </c>
      <c r="N78" s="82"/>
      <c r="O78" s="86">
        <f t="shared" ref="O78:O141" si="2">IFERROR(M78/$M$11,0)</f>
        <v>5.9720800610530015E-3</v>
      </c>
      <c r="P78" s="86">
        <f>M78/'סכום נכסי הקרן'!$C$42</f>
        <v>3.4840379424983616E-3</v>
      </c>
    </row>
    <row r="79" spans="2:16">
      <c r="B79" s="72" t="s">
        <v>1197</v>
      </c>
      <c r="C79" s="82" t="s">
        <v>1198</v>
      </c>
      <c r="D79" s="82" t="s">
        <v>1081</v>
      </c>
      <c r="E79" s="82"/>
      <c r="F79" s="91">
        <v>42736</v>
      </c>
      <c r="G79" s="84">
        <v>6.8399999999930579</v>
      </c>
      <c r="H79" s="83" t="s">
        <v>111</v>
      </c>
      <c r="I79" s="92">
        <v>4.8000000000000001E-2</v>
      </c>
      <c r="J79" s="92">
        <v>4.8499999999960568E-2</v>
      </c>
      <c r="K79" s="84">
        <v>278066.62336500006</v>
      </c>
      <c r="L79" s="85">
        <v>113.977953</v>
      </c>
      <c r="M79" s="84">
        <v>316.93464520500004</v>
      </c>
      <c r="N79" s="82"/>
      <c r="O79" s="86">
        <f t="shared" si="2"/>
        <v>1.2100456875548143E-2</v>
      </c>
      <c r="P79" s="86">
        <f>M79/'סכום נכסי הקרן'!$C$42</f>
        <v>7.0592574856642998E-3</v>
      </c>
    </row>
    <row r="80" spans="2:16">
      <c r="B80" s="72" t="s">
        <v>1199</v>
      </c>
      <c r="C80" s="82" t="s">
        <v>1200</v>
      </c>
      <c r="D80" s="82" t="s">
        <v>1081</v>
      </c>
      <c r="E80" s="82"/>
      <c r="F80" s="91">
        <v>42767</v>
      </c>
      <c r="G80" s="84">
        <v>6.9199999999881774</v>
      </c>
      <c r="H80" s="83" t="s">
        <v>111</v>
      </c>
      <c r="I80" s="92">
        <v>4.8000000000000001E-2</v>
      </c>
      <c r="J80" s="92">
        <v>4.8499999999944948E-2</v>
      </c>
      <c r="K80" s="84">
        <v>152000.19154500004</v>
      </c>
      <c r="L80" s="85">
        <v>113.519475</v>
      </c>
      <c r="M80" s="84">
        <v>172.54981868700003</v>
      </c>
      <c r="N80" s="82"/>
      <c r="O80" s="86">
        <f t="shared" si="2"/>
        <v>6.5878933448729679E-3</v>
      </c>
      <c r="P80" s="86">
        <f>M80/'סכום נכסי הקרן'!$C$42</f>
        <v>3.8432958265838904E-3</v>
      </c>
    </row>
    <row r="81" spans="2:16">
      <c r="B81" s="72" t="s">
        <v>1201</v>
      </c>
      <c r="C81" s="82" t="s">
        <v>1202</v>
      </c>
      <c r="D81" s="82" t="s">
        <v>1081</v>
      </c>
      <c r="E81" s="82"/>
      <c r="F81" s="91">
        <v>42795</v>
      </c>
      <c r="G81" s="84">
        <v>7.0000000000093729</v>
      </c>
      <c r="H81" s="83" t="s">
        <v>111</v>
      </c>
      <c r="I81" s="92">
        <v>4.8000000000000001E-2</v>
      </c>
      <c r="J81" s="92">
        <v>4.8500000000082012E-2</v>
      </c>
      <c r="K81" s="84">
        <v>188322.29900500004</v>
      </c>
      <c r="L81" s="85">
        <v>113.307041</v>
      </c>
      <c r="M81" s="84">
        <v>213.38242386500002</v>
      </c>
      <c r="N81" s="82"/>
      <c r="O81" s="86">
        <f t="shared" si="2"/>
        <v>8.1468683119457E-3</v>
      </c>
      <c r="P81" s="86">
        <f>M81/'סכום נכסי הקרן'!$C$42</f>
        <v>4.7527826186495748E-3</v>
      </c>
    </row>
    <row r="82" spans="2:16">
      <c r="B82" s="72" t="s">
        <v>1203</v>
      </c>
      <c r="C82" s="82" t="s">
        <v>1204</v>
      </c>
      <c r="D82" s="82" t="s">
        <v>1081</v>
      </c>
      <c r="E82" s="82"/>
      <c r="F82" s="91">
        <v>42826</v>
      </c>
      <c r="G82" s="84">
        <v>6.9199999999807291</v>
      </c>
      <c r="H82" s="83" t="s">
        <v>111</v>
      </c>
      <c r="I82" s="92">
        <v>4.8000000000000001E-2</v>
      </c>
      <c r="J82" s="92">
        <v>4.849999999988281E-2</v>
      </c>
      <c r="K82" s="84">
        <v>132904.75683500004</v>
      </c>
      <c r="L82" s="85">
        <v>115.56882</v>
      </c>
      <c r="M82" s="84">
        <v>153.59645948800002</v>
      </c>
      <c r="N82" s="82"/>
      <c r="O82" s="86">
        <f t="shared" si="2"/>
        <v>5.8642605420093728E-3</v>
      </c>
      <c r="P82" s="86">
        <f>M82/'סכום נכסי הקרן'!$C$42</f>
        <v>3.4211373632278804E-3</v>
      </c>
    </row>
    <row r="83" spans="2:16">
      <c r="B83" s="72" t="s">
        <v>1205</v>
      </c>
      <c r="C83" s="82" t="s">
        <v>1206</v>
      </c>
      <c r="D83" s="82" t="s">
        <v>1081</v>
      </c>
      <c r="E83" s="82"/>
      <c r="F83" s="91">
        <v>42856</v>
      </c>
      <c r="G83" s="84">
        <v>7.0000000000108837</v>
      </c>
      <c r="H83" s="83" t="s">
        <v>111</v>
      </c>
      <c r="I83" s="92">
        <v>4.8000000000000001E-2</v>
      </c>
      <c r="J83" s="92">
        <v>4.8500000000063492E-2</v>
      </c>
      <c r="K83" s="84">
        <v>240190.59971000004</v>
      </c>
      <c r="L83" s="85">
        <v>114.76474</v>
      </c>
      <c r="M83" s="84">
        <v>275.65411674500001</v>
      </c>
      <c r="N83" s="82"/>
      <c r="O83" s="86">
        <f t="shared" si="2"/>
        <v>1.0524380350033009E-2</v>
      </c>
      <c r="P83" s="86">
        <f>M83/'סכום נכסי הקרן'!$C$42</f>
        <v>6.1397938550632868E-3</v>
      </c>
    </row>
    <row r="84" spans="2:16">
      <c r="B84" s="72" t="s">
        <v>1207</v>
      </c>
      <c r="C84" s="82" t="s">
        <v>1208</v>
      </c>
      <c r="D84" s="82" t="s">
        <v>1081</v>
      </c>
      <c r="E84" s="82"/>
      <c r="F84" s="91">
        <v>42887</v>
      </c>
      <c r="G84" s="84">
        <v>7.0900000000032826</v>
      </c>
      <c r="H84" s="83" t="s">
        <v>111</v>
      </c>
      <c r="I84" s="92">
        <v>4.8000000000000001E-2</v>
      </c>
      <c r="J84" s="92">
        <v>4.8500000000014545E-2</v>
      </c>
      <c r="K84" s="84">
        <v>210925.56866500003</v>
      </c>
      <c r="L84" s="85">
        <v>114.095292</v>
      </c>
      <c r="M84" s="84">
        <v>240.65614386900006</v>
      </c>
      <c r="N84" s="82"/>
      <c r="O84" s="86">
        <f t="shared" si="2"/>
        <v>9.1881696582554739E-3</v>
      </c>
      <c r="P84" s="86">
        <f>M84/'סכום נכסי הקרן'!$C$42</f>
        <v>5.3602649971557668E-3</v>
      </c>
    </row>
    <row r="85" spans="2:16">
      <c r="B85" s="72" t="s">
        <v>1209</v>
      </c>
      <c r="C85" s="82" t="s">
        <v>1210</v>
      </c>
      <c r="D85" s="82" t="s">
        <v>1081</v>
      </c>
      <c r="E85" s="82"/>
      <c r="F85" s="91">
        <v>42918</v>
      </c>
      <c r="G85" s="84">
        <v>7.1699999999738466</v>
      </c>
      <c r="H85" s="83" t="s">
        <v>111</v>
      </c>
      <c r="I85" s="92">
        <v>4.8000000000000001E-2</v>
      </c>
      <c r="J85" s="92">
        <v>4.8499999999850413E-2</v>
      </c>
      <c r="K85" s="84">
        <v>91572.461060000001</v>
      </c>
      <c r="L85" s="85">
        <v>113.15503200000001</v>
      </c>
      <c r="M85" s="84">
        <v>103.61884756300002</v>
      </c>
      <c r="N85" s="82"/>
      <c r="O85" s="86">
        <f t="shared" si="2"/>
        <v>3.9561323301183157E-3</v>
      </c>
      <c r="P85" s="86">
        <f>M85/'סכום נכסי הקרן'!$C$42</f>
        <v>2.3079588690655267E-3</v>
      </c>
    </row>
    <row r="86" spans="2:16">
      <c r="B86" s="72" t="s">
        <v>1211</v>
      </c>
      <c r="C86" s="82" t="s">
        <v>1212</v>
      </c>
      <c r="D86" s="82" t="s">
        <v>1081</v>
      </c>
      <c r="E86" s="82"/>
      <c r="F86" s="91">
        <v>42949</v>
      </c>
      <c r="G86" s="84">
        <v>7.2600000000106863</v>
      </c>
      <c r="H86" s="83" t="s">
        <v>111</v>
      </c>
      <c r="I86" s="92">
        <v>4.8000000000000001E-2</v>
      </c>
      <c r="J86" s="92">
        <v>4.8500000000066788E-2</v>
      </c>
      <c r="K86" s="84">
        <v>224232.68508000002</v>
      </c>
      <c r="L86" s="85">
        <v>113.521998</v>
      </c>
      <c r="M86" s="84">
        <v>254.55342367800003</v>
      </c>
      <c r="N86" s="82"/>
      <c r="O86" s="86">
        <f t="shared" si="2"/>
        <v>9.7187630709997912E-3</v>
      </c>
      <c r="P86" s="86">
        <f>M86/'סכום נכסי הקרן'!$C$42</f>
        <v>5.6698066582089417E-3</v>
      </c>
    </row>
    <row r="87" spans="2:16">
      <c r="B87" s="72" t="s">
        <v>1213</v>
      </c>
      <c r="C87" s="82" t="s">
        <v>1214</v>
      </c>
      <c r="D87" s="82" t="s">
        <v>1081</v>
      </c>
      <c r="E87" s="82"/>
      <c r="F87" s="91">
        <v>42979</v>
      </c>
      <c r="G87" s="84">
        <v>7.3400000000178913</v>
      </c>
      <c r="H87" s="83" t="s">
        <v>111</v>
      </c>
      <c r="I87" s="92">
        <v>4.8000000000000001E-2</v>
      </c>
      <c r="J87" s="92">
        <v>4.8500000000140327E-2</v>
      </c>
      <c r="K87" s="84">
        <v>100722.51962000001</v>
      </c>
      <c r="L87" s="85">
        <v>113.203413</v>
      </c>
      <c r="M87" s="84">
        <v>114.02133004400001</v>
      </c>
      <c r="N87" s="82"/>
      <c r="O87" s="86">
        <f t="shared" si="2"/>
        <v>4.3532955704405187E-3</v>
      </c>
      <c r="P87" s="86">
        <f>M87/'סכום נכסי הקרן'!$C$42</f>
        <v>2.5396590111436907E-3</v>
      </c>
    </row>
    <row r="88" spans="2:16">
      <c r="B88" s="72" t="s">
        <v>1215</v>
      </c>
      <c r="C88" s="82" t="s">
        <v>1216</v>
      </c>
      <c r="D88" s="82" t="s">
        <v>1081</v>
      </c>
      <c r="E88" s="82"/>
      <c r="F88" s="91">
        <v>43009</v>
      </c>
      <c r="G88" s="84">
        <v>7.2500000000101528</v>
      </c>
      <c r="H88" s="83" t="s">
        <v>111</v>
      </c>
      <c r="I88" s="92">
        <v>4.8000000000000001E-2</v>
      </c>
      <c r="J88" s="92">
        <v>4.8500000000038367E-2</v>
      </c>
      <c r="K88" s="84">
        <v>192505.91953000004</v>
      </c>
      <c r="L88" s="85">
        <v>115.116557</v>
      </c>
      <c r="M88" s="84">
        <v>221.60618573900004</v>
      </c>
      <c r="N88" s="82"/>
      <c r="O88" s="86">
        <f t="shared" si="2"/>
        <v>8.460848741086692E-3</v>
      </c>
      <c r="P88" s="86">
        <f>M88/'סכום נכסי הקרן'!$C$42</f>
        <v>4.9359549333449432E-3</v>
      </c>
    </row>
    <row r="89" spans="2:16">
      <c r="B89" s="72" t="s">
        <v>1217</v>
      </c>
      <c r="C89" s="82" t="s">
        <v>1218</v>
      </c>
      <c r="D89" s="82" t="s">
        <v>1081</v>
      </c>
      <c r="E89" s="82"/>
      <c r="F89" s="91">
        <v>43040</v>
      </c>
      <c r="G89" s="84">
        <v>7.3300000000154322</v>
      </c>
      <c r="H89" s="83" t="s">
        <v>111</v>
      </c>
      <c r="I89" s="92">
        <v>4.8000000000000001E-2</v>
      </c>
      <c r="J89" s="92">
        <v>4.8500000000095113E-2</v>
      </c>
      <c r="K89" s="84">
        <v>206528.66552500002</v>
      </c>
      <c r="L89" s="85">
        <v>114.533733</v>
      </c>
      <c r="M89" s="84">
        <v>236.54498949500001</v>
      </c>
      <c r="N89" s="82"/>
      <c r="O89" s="86">
        <f t="shared" si="2"/>
        <v>9.0312071836130079E-3</v>
      </c>
      <c r="P89" s="86">
        <f>M89/'סכום נכסי הקרן'!$C$42</f>
        <v>5.2686950229403904E-3</v>
      </c>
    </row>
    <row r="90" spans="2:16">
      <c r="B90" s="72" t="s">
        <v>1219</v>
      </c>
      <c r="C90" s="82" t="s">
        <v>1220</v>
      </c>
      <c r="D90" s="82" t="s">
        <v>1081</v>
      </c>
      <c r="E90" s="82"/>
      <c r="F90" s="91">
        <v>43070</v>
      </c>
      <c r="G90" s="84">
        <v>7.4099999999896493</v>
      </c>
      <c r="H90" s="83" t="s">
        <v>111</v>
      </c>
      <c r="I90" s="92">
        <v>4.8000000000000001E-2</v>
      </c>
      <c r="J90" s="92">
        <v>4.8499999999931417E-2</v>
      </c>
      <c r="K90" s="84">
        <v>211499.79109000004</v>
      </c>
      <c r="L90" s="85">
        <v>113.754755</v>
      </c>
      <c r="M90" s="84">
        <v>240.59106878900008</v>
      </c>
      <c r="N90" s="82"/>
      <c r="O90" s="86">
        <f t="shared" si="2"/>
        <v>9.1856851138513631E-3</v>
      </c>
      <c r="P90" s="86">
        <f>M90/'סכום נכסי הקרן'!$C$42</f>
        <v>5.3588155445554583E-3</v>
      </c>
    </row>
    <row r="91" spans="2:16">
      <c r="B91" s="72" t="s">
        <v>1221</v>
      </c>
      <c r="C91" s="82" t="s">
        <v>1222</v>
      </c>
      <c r="D91" s="82" t="s">
        <v>1081</v>
      </c>
      <c r="E91" s="82"/>
      <c r="F91" s="91">
        <v>43101</v>
      </c>
      <c r="G91" s="84">
        <v>7.4999999999954268</v>
      </c>
      <c r="H91" s="83" t="s">
        <v>111</v>
      </c>
      <c r="I91" s="92">
        <v>4.8000000000000001E-2</v>
      </c>
      <c r="J91" s="92">
        <v>4.8499999999964946E-2</v>
      </c>
      <c r="K91" s="84">
        <v>288749.50423500006</v>
      </c>
      <c r="L91" s="85">
        <v>113.634485</v>
      </c>
      <c r="M91" s="84">
        <v>328.11901133900005</v>
      </c>
      <c r="N91" s="82"/>
      <c r="O91" s="86">
        <f t="shared" si="2"/>
        <v>1.2527472167603925E-2</v>
      </c>
      <c r="P91" s="86">
        <f>M91/'סכום נכסי הקרן'!$C$42</f>
        <v>7.3083729470010727E-3</v>
      </c>
    </row>
    <row r="92" spans="2:16">
      <c r="B92" s="72" t="s">
        <v>1223</v>
      </c>
      <c r="C92" s="82" t="s">
        <v>1224</v>
      </c>
      <c r="D92" s="82" t="s">
        <v>1081</v>
      </c>
      <c r="E92" s="82"/>
      <c r="F92" s="91">
        <v>43132</v>
      </c>
      <c r="G92" s="84">
        <v>7.5900000000048173</v>
      </c>
      <c r="H92" s="83" t="s">
        <v>111</v>
      </c>
      <c r="I92" s="92">
        <v>4.8000000000000001E-2</v>
      </c>
      <c r="J92" s="92">
        <v>4.8500000000020735E-2</v>
      </c>
      <c r="K92" s="84">
        <v>277208.02412000002</v>
      </c>
      <c r="L92" s="85">
        <v>113.069627</v>
      </c>
      <c r="M92" s="84">
        <v>313.43807881100003</v>
      </c>
      <c r="N92" s="82"/>
      <c r="O92" s="86">
        <f t="shared" si="2"/>
        <v>1.1966959160788304E-2</v>
      </c>
      <c r="P92" s="86">
        <f>M92/'סכום נכסי הקרן'!$C$42</f>
        <v>6.9813765633214581E-3</v>
      </c>
    </row>
    <row r="93" spans="2:16">
      <c r="B93" s="72" t="s">
        <v>1225</v>
      </c>
      <c r="C93" s="82" t="s">
        <v>1226</v>
      </c>
      <c r="D93" s="82" t="s">
        <v>1081</v>
      </c>
      <c r="E93" s="82"/>
      <c r="F93" s="91">
        <v>43161</v>
      </c>
      <c r="G93" s="84">
        <v>7.6700000000142268</v>
      </c>
      <c r="H93" s="83" t="s">
        <v>111</v>
      </c>
      <c r="I93" s="92">
        <v>4.8000000000000001E-2</v>
      </c>
      <c r="J93" s="92">
        <v>4.8500000000101601E-2</v>
      </c>
      <c r="K93" s="84">
        <v>65207.448575000009</v>
      </c>
      <c r="L93" s="85">
        <v>113.18722</v>
      </c>
      <c r="M93" s="84">
        <v>73.806498085000015</v>
      </c>
      <c r="N93" s="82"/>
      <c r="O93" s="86">
        <f t="shared" si="2"/>
        <v>2.8179069745912387E-3</v>
      </c>
      <c r="P93" s="86">
        <f>M93/'סכום נכסי הקרן'!$C$42</f>
        <v>1.6439322175087487E-3</v>
      </c>
    </row>
    <row r="94" spans="2:16">
      <c r="B94" s="72" t="s">
        <v>1227</v>
      </c>
      <c r="C94" s="82" t="s">
        <v>1228</v>
      </c>
      <c r="D94" s="82" t="s">
        <v>1081</v>
      </c>
      <c r="E94" s="82"/>
      <c r="F94" s="91">
        <v>43221</v>
      </c>
      <c r="G94" s="84">
        <v>7.6499999999940433</v>
      </c>
      <c r="H94" s="83" t="s">
        <v>111</v>
      </c>
      <c r="I94" s="92">
        <v>4.8000000000000001E-2</v>
      </c>
      <c r="J94" s="92">
        <v>4.8499999999960297E-2</v>
      </c>
      <c r="K94" s="84">
        <v>263925.12661000004</v>
      </c>
      <c r="L94" s="85">
        <v>114.535849</v>
      </c>
      <c r="M94" s="84">
        <v>302.28888483200006</v>
      </c>
      <c r="N94" s="82"/>
      <c r="O94" s="86">
        <f t="shared" si="2"/>
        <v>1.1541286729638509E-2</v>
      </c>
      <c r="P94" s="86">
        <f>M94/'סכום נכסי הקרן'!$C$42</f>
        <v>6.7330445104956437E-3</v>
      </c>
    </row>
    <row r="95" spans="2:16">
      <c r="B95" s="72" t="s">
        <v>1229</v>
      </c>
      <c r="C95" s="82" t="s">
        <v>1230</v>
      </c>
      <c r="D95" s="82" t="s">
        <v>1081</v>
      </c>
      <c r="E95" s="82"/>
      <c r="F95" s="91">
        <v>43252</v>
      </c>
      <c r="G95" s="84">
        <v>7.7300000000144191</v>
      </c>
      <c r="H95" s="83" t="s">
        <v>111</v>
      </c>
      <c r="I95" s="92">
        <v>4.8000000000000001E-2</v>
      </c>
      <c r="J95" s="92">
        <v>4.8500000000086751E-2</v>
      </c>
      <c r="K95" s="84">
        <v>147076.72253500004</v>
      </c>
      <c r="L95" s="85">
        <v>113.632942</v>
      </c>
      <c r="M95" s="84">
        <v>167.12760638300003</v>
      </c>
      <c r="N95" s="82"/>
      <c r="O95" s="86">
        <f t="shared" si="2"/>
        <v>6.380875124721682E-3</v>
      </c>
      <c r="P95" s="86">
        <f>M95/'סכום נכסי הקרן'!$C$42</f>
        <v>3.7225239470340394E-3</v>
      </c>
    </row>
    <row r="96" spans="2:16">
      <c r="B96" s="72" t="s">
        <v>1231</v>
      </c>
      <c r="C96" s="82" t="s">
        <v>1232</v>
      </c>
      <c r="D96" s="82" t="s">
        <v>1081</v>
      </c>
      <c r="E96" s="82"/>
      <c r="F96" s="91">
        <v>43282</v>
      </c>
      <c r="G96" s="84">
        <v>7.8100000000250294</v>
      </c>
      <c r="H96" s="83" t="s">
        <v>111</v>
      </c>
      <c r="I96" s="92">
        <v>4.8000000000000001E-2</v>
      </c>
      <c r="J96" s="92">
        <v>4.8500000000181037E-2</v>
      </c>
      <c r="K96" s="84">
        <v>112800.72192000001</v>
      </c>
      <c r="L96" s="85">
        <v>112.631793</v>
      </c>
      <c r="M96" s="84">
        <v>127.04947532200001</v>
      </c>
      <c r="N96" s="82"/>
      <c r="O96" s="86">
        <f t="shared" si="2"/>
        <v>4.8507057226277184E-3</v>
      </c>
      <c r="P96" s="86">
        <f>M96/'סכום נכסי הקרן'!$C$42</f>
        <v>2.8298419667450135E-3</v>
      </c>
    </row>
    <row r="97" spans="2:16">
      <c r="B97" s="72" t="s">
        <v>1233</v>
      </c>
      <c r="C97" s="82" t="s">
        <v>1234</v>
      </c>
      <c r="D97" s="82" t="s">
        <v>1081</v>
      </c>
      <c r="E97" s="82"/>
      <c r="F97" s="91">
        <v>43313</v>
      </c>
      <c r="G97" s="84">
        <v>7.8999999999882382</v>
      </c>
      <c r="H97" s="83" t="s">
        <v>111</v>
      </c>
      <c r="I97" s="92">
        <v>4.8000000000000001E-2</v>
      </c>
      <c r="J97" s="92">
        <v>4.8599999999941759E-2</v>
      </c>
      <c r="K97" s="84">
        <v>318684.07081499998</v>
      </c>
      <c r="L97" s="85">
        <v>112.043087</v>
      </c>
      <c r="M97" s="84">
        <v>357.06347052799998</v>
      </c>
      <c r="N97" s="82"/>
      <c r="O97" s="86">
        <f t="shared" si="2"/>
        <v>1.3632561767309925E-2</v>
      </c>
      <c r="P97" s="86">
        <f>M97/'סכום נכסי הקרן'!$C$42</f>
        <v>7.9530686067838339E-3</v>
      </c>
    </row>
    <row r="98" spans="2:16">
      <c r="B98" s="72" t="s">
        <v>1235</v>
      </c>
      <c r="C98" s="82" t="s">
        <v>1236</v>
      </c>
      <c r="D98" s="82" t="s">
        <v>1081</v>
      </c>
      <c r="E98" s="82"/>
      <c r="F98" s="91">
        <v>43345</v>
      </c>
      <c r="G98" s="84">
        <v>7.9899999999921851</v>
      </c>
      <c r="H98" s="83" t="s">
        <v>111</v>
      </c>
      <c r="I98" s="92">
        <v>4.8000000000000001E-2</v>
      </c>
      <c r="J98" s="92">
        <v>4.8499999999948501E-2</v>
      </c>
      <c r="K98" s="84">
        <v>295787.04927500006</v>
      </c>
      <c r="L98" s="85">
        <v>111.59798000000001</v>
      </c>
      <c r="M98" s="84">
        <v>330.09237074200007</v>
      </c>
      <c r="N98" s="82"/>
      <c r="O98" s="86">
        <f t="shared" si="2"/>
        <v>1.260281435791737E-2</v>
      </c>
      <c r="P98" s="86">
        <f>M98/'סכום נכסי הקרן'!$C$42</f>
        <v>7.3523266527517435E-3</v>
      </c>
    </row>
    <row r="99" spans="2:16">
      <c r="B99" s="72" t="s">
        <v>1237</v>
      </c>
      <c r="C99" s="82" t="s">
        <v>1238</v>
      </c>
      <c r="D99" s="82" t="s">
        <v>1081</v>
      </c>
      <c r="E99" s="82"/>
      <c r="F99" s="91">
        <v>43375</v>
      </c>
      <c r="G99" s="84">
        <v>7.879999999998013</v>
      </c>
      <c r="H99" s="83" t="s">
        <v>111</v>
      </c>
      <c r="I99" s="92">
        <v>4.8000000000000001E-2</v>
      </c>
      <c r="J99" s="92">
        <v>4.849999999997516E-2</v>
      </c>
      <c r="K99" s="84">
        <v>106217.86729000001</v>
      </c>
      <c r="L99" s="85">
        <v>113.71819000000001</v>
      </c>
      <c r="M99" s="84">
        <v>120.78903599800002</v>
      </c>
      <c r="N99" s="82"/>
      <c r="O99" s="86">
        <f t="shared" si="2"/>
        <v>4.6116842801689796E-3</v>
      </c>
      <c r="P99" s="86">
        <f>M99/'סכום נכסי הקרן'!$C$42</f>
        <v>2.6903998015222483E-3</v>
      </c>
    </row>
    <row r="100" spans="2:16">
      <c r="B100" s="72" t="s">
        <v>1239</v>
      </c>
      <c r="C100" s="82" t="s">
        <v>1240</v>
      </c>
      <c r="D100" s="82" t="s">
        <v>1081</v>
      </c>
      <c r="E100" s="82"/>
      <c r="F100" s="91">
        <v>43405</v>
      </c>
      <c r="G100" s="84">
        <v>7.9600000231074981</v>
      </c>
      <c r="H100" s="83" t="s">
        <v>111</v>
      </c>
      <c r="I100" s="92">
        <v>4.8000000000000001E-2</v>
      </c>
      <c r="J100" s="92">
        <v>4.8500000098329776E-2</v>
      </c>
      <c r="K100" s="84">
        <v>71.875460000000018</v>
      </c>
      <c r="L100" s="85">
        <v>113.194228</v>
      </c>
      <c r="M100" s="84">
        <v>8.1358872000000013E-2</v>
      </c>
      <c r="N100" s="82"/>
      <c r="O100" s="86">
        <f t="shared" si="2"/>
        <v>3.1062540399849922E-6</v>
      </c>
      <c r="P100" s="86">
        <f>M100/'סכום נכסי הקרן'!$C$42</f>
        <v>1.8121503435502067E-6</v>
      </c>
    </row>
    <row r="101" spans="2:16">
      <c r="B101" s="72" t="s">
        <v>1241</v>
      </c>
      <c r="C101" s="82" t="s">
        <v>1242</v>
      </c>
      <c r="D101" s="82" t="s">
        <v>1081</v>
      </c>
      <c r="E101" s="82"/>
      <c r="F101" s="91">
        <v>43435</v>
      </c>
      <c r="G101" s="84">
        <v>8.0399999999814575</v>
      </c>
      <c r="H101" s="83" t="s">
        <v>111</v>
      </c>
      <c r="I101" s="92">
        <v>4.8000000000000001E-2</v>
      </c>
      <c r="J101" s="92">
        <v>4.8599999999852254E-2</v>
      </c>
      <c r="K101" s="84">
        <v>122889.84899000003</v>
      </c>
      <c r="L101" s="85">
        <v>112.351983</v>
      </c>
      <c r="M101" s="84">
        <v>138.06918261400003</v>
      </c>
      <c r="N101" s="82"/>
      <c r="O101" s="86">
        <f t="shared" si="2"/>
        <v>5.2714343961426007E-3</v>
      </c>
      <c r="P101" s="86">
        <f>M101/'סכום נכסי הקרן'!$C$42</f>
        <v>3.0752898922646855E-3</v>
      </c>
    </row>
    <row r="102" spans="2:16">
      <c r="B102" s="72" t="s">
        <v>1243</v>
      </c>
      <c r="C102" s="82" t="s">
        <v>1244</v>
      </c>
      <c r="D102" s="82" t="s">
        <v>1081</v>
      </c>
      <c r="E102" s="82"/>
      <c r="F102" s="91">
        <v>43497</v>
      </c>
      <c r="G102" s="84">
        <v>8.2100000000131246</v>
      </c>
      <c r="H102" s="83" t="s">
        <v>111</v>
      </c>
      <c r="I102" s="92">
        <v>4.8000000000000001E-2</v>
      </c>
      <c r="J102" s="92">
        <v>4.860000000005673E-2</v>
      </c>
      <c r="K102" s="84">
        <v>185475.40578500004</v>
      </c>
      <c r="L102" s="85">
        <v>112.144031</v>
      </c>
      <c r="M102" s="84">
        <v>207.99959658700004</v>
      </c>
      <c r="N102" s="82"/>
      <c r="O102" s="86">
        <f t="shared" si="2"/>
        <v>7.9413537986811975E-3</v>
      </c>
      <c r="P102" s="86">
        <f>M102/'סכום נכסי הקרן'!$C$42</f>
        <v>4.6328879831745518E-3</v>
      </c>
    </row>
    <row r="103" spans="2:16">
      <c r="B103" s="72" t="s">
        <v>1245</v>
      </c>
      <c r="C103" s="82" t="s">
        <v>1246</v>
      </c>
      <c r="D103" s="82" t="s">
        <v>1081</v>
      </c>
      <c r="E103" s="82"/>
      <c r="F103" s="91">
        <v>43525</v>
      </c>
      <c r="G103" s="84">
        <v>8.2900000000075948</v>
      </c>
      <c r="H103" s="83" t="s">
        <v>111</v>
      </c>
      <c r="I103" s="92">
        <v>4.8000000000000001E-2</v>
      </c>
      <c r="J103" s="92">
        <v>4.8700000000043361E-2</v>
      </c>
      <c r="K103" s="84">
        <v>291046.39393500006</v>
      </c>
      <c r="L103" s="85">
        <v>111.744664</v>
      </c>
      <c r="M103" s="84">
        <v>325.22881385700003</v>
      </c>
      <c r="N103" s="82"/>
      <c r="O103" s="86">
        <f t="shared" si="2"/>
        <v>1.241712541150808E-2</v>
      </c>
      <c r="P103" s="86">
        <f>M103/'סכום נכסי הקרן'!$C$42</f>
        <v>7.2439980087652739E-3</v>
      </c>
    </row>
    <row r="104" spans="2:16">
      <c r="B104" s="72" t="s">
        <v>1247</v>
      </c>
      <c r="C104" s="82" t="s">
        <v>1248</v>
      </c>
      <c r="D104" s="82" t="s">
        <v>1081</v>
      </c>
      <c r="E104" s="82"/>
      <c r="F104" s="91">
        <v>43556</v>
      </c>
      <c r="G104" s="84">
        <v>8.1800000000054531</v>
      </c>
      <c r="H104" s="83" t="s">
        <v>111</v>
      </c>
      <c r="I104" s="92">
        <v>4.8000000000000001E-2</v>
      </c>
      <c r="J104" s="92">
        <v>4.8700000000047712E-2</v>
      </c>
      <c r="K104" s="84">
        <v>128876.60605500001</v>
      </c>
      <c r="L104" s="85">
        <v>113.839721</v>
      </c>
      <c r="M104" s="84">
        <v>146.71276819000002</v>
      </c>
      <c r="N104" s="82"/>
      <c r="O104" s="86">
        <f t="shared" si="2"/>
        <v>5.6014435513261438E-3</v>
      </c>
      <c r="P104" s="86">
        <f>M104/'סכום נכסי הקרן'!$C$42</f>
        <v>3.2678131682886452E-3</v>
      </c>
    </row>
    <row r="105" spans="2:16">
      <c r="B105" s="72" t="s">
        <v>1249</v>
      </c>
      <c r="C105" s="82" t="s">
        <v>1250</v>
      </c>
      <c r="D105" s="82" t="s">
        <v>1081</v>
      </c>
      <c r="E105" s="82"/>
      <c r="F105" s="91">
        <v>43586</v>
      </c>
      <c r="G105" s="84">
        <v>8.2600000000033269</v>
      </c>
      <c r="H105" s="83" t="s">
        <v>111</v>
      </c>
      <c r="I105" s="92">
        <v>4.8000000000000001E-2</v>
      </c>
      <c r="J105" s="92">
        <v>4.8500000000029589E-2</v>
      </c>
      <c r="K105" s="84">
        <v>313977.00944000005</v>
      </c>
      <c r="L105" s="85">
        <v>112.97477499999999</v>
      </c>
      <c r="M105" s="84">
        <v>354.71481920700006</v>
      </c>
      <c r="N105" s="82"/>
      <c r="O105" s="86">
        <f t="shared" si="2"/>
        <v>1.3542891059309302E-2</v>
      </c>
      <c r="P105" s="86">
        <f>M105/'סכום נכסי הקרן'!$C$42</f>
        <v>7.900755820315632E-3</v>
      </c>
    </row>
    <row r="106" spans="2:16">
      <c r="B106" s="72" t="s">
        <v>1251</v>
      </c>
      <c r="C106" s="82" t="s">
        <v>1252</v>
      </c>
      <c r="D106" s="82" t="s">
        <v>1081</v>
      </c>
      <c r="E106" s="82"/>
      <c r="F106" s="91">
        <v>43617</v>
      </c>
      <c r="G106" s="84">
        <v>8.3499999717581979</v>
      </c>
      <c r="H106" s="83" t="s">
        <v>111</v>
      </c>
      <c r="I106" s="92">
        <v>4.8000000000000001E-2</v>
      </c>
      <c r="J106" s="92">
        <v>4.8499999830549194E-2</v>
      </c>
      <c r="K106" s="84">
        <v>78.906755000000018</v>
      </c>
      <c r="L106" s="85">
        <v>112.184653</v>
      </c>
      <c r="M106" s="84">
        <v>8.8521270000000013E-2</v>
      </c>
      <c r="N106" s="82"/>
      <c r="O106" s="86">
        <f t="shared" si="2"/>
        <v>3.3797119576842498E-6</v>
      </c>
      <c r="P106" s="86">
        <f>M106/'סכום נכסי הקרן'!$C$42</f>
        <v>1.9716823242338048E-6</v>
      </c>
    </row>
    <row r="107" spans="2:16">
      <c r="B107" s="72" t="s">
        <v>1253</v>
      </c>
      <c r="C107" s="82" t="s">
        <v>1254</v>
      </c>
      <c r="D107" s="82" t="s">
        <v>1081</v>
      </c>
      <c r="E107" s="82"/>
      <c r="F107" s="91">
        <v>43647</v>
      </c>
      <c r="G107" s="84">
        <v>8.4300000000172002</v>
      </c>
      <c r="H107" s="83" t="s">
        <v>111</v>
      </c>
      <c r="I107" s="92">
        <v>4.8000000000000001E-2</v>
      </c>
      <c r="J107" s="92">
        <v>4.8500000000157188E-2</v>
      </c>
      <c r="K107" s="84">
        <v>97455.311210000014</v>
      </c>
      <c r="L107" s="85">
        <v>110.971515</v>
      </c>
      <c r="M107" s="84">
        <v>108.14763539800002</v>
      </c>
      <c r="N107" s="82"/>
      <c r="O107" s="86">
        <f t="shared" si="2"/>
        <v>4.1290399081474662E-3</v>
      </c>
      <c r="P107" s="86">
        <f>M107/'סכום נכסי הקרן'!$C$42</f>
        <v>2.4088310201821408E-3</v>
      </c>
    </row>
    <row r="108" spans="2:16">
      <c r="B108" s="72" t="s">
        <v>1255</v>
      </c>
      <c r="C108" s="82" t="s">
        <v>1256</v>
      </c>
      <c r="D108" s="82" t="s">
        <v>1081</v>
      </c>
      <c r="E108" s="82"/>
      <c r="F108" s="91">
        <v>43678</v>
      </c>
      <c r="G108" s="84">
        <v>8.5199999999996727</v>
      </c>
      <c r="H108" s="83" t="s">
        <v>111</v>
      </c>
      <c r="I108" s="92">
        <v>4.8000000000000001E-2</v>
      </c>
      <c r="J108" s="92">
        <v>4.8500000000004109E-2</v>
      </c>
      <c r="K108" s="84">
        <v>218894.36966500003</v>
      </c>
      <c r="L108" s="85">
        <v>111.19022699999999</v>
      </c>
      <c r="M108" s="84">
        <v>243.38914695400001</v>
      </c>
      <c r="N108" s="82"/>
      <c r="O108" s="86">
        <f t="shared" si="2"/>
        <v>9.2925147857797659E-3</v>
      </c>
      <c r="P108" s="86">
        <f>M108/'סכום נכסי הקרן'!$C$42</f>
        <v>5.4211386592120259E-3</v>
      </c>
    </row>
    <row r="109" spans="2:16">
      <c r="B109" s="72" t="s">
        <v>1257</v>
      </c>
      <c r="C109" s="82" t="s">
        <v>1258</v>
      </c>
      <c r="D109" s="82" t="s">
        <v>1081</v>
      </c>
      <c r="E109" s="82"/>
      <c r="F109" s="91">
        <v>43709</v>
      </c>
      <c r="G109" s="84">
        <v>8.5999999733352528</v>
      </c>
      <c r="H109" s="83" t="s">
        <v>111</v>
      </c>
      <c r="I109" s="92">
        <v>4.8000000000000001E-2</v>
      </c>
      <c r="J109" s="92">
        <v>4.8499999852391576E-2</v>
      </c>
      <c r="K109" s="84">
        <v>94.531855000000007</v>
      </c>
      <c r="L109" s="85">
        <v>111.08166900000001</v>
      </c>
      <c r="M109" s="84">
        <v>0.10500756300000004</v>
      </c>
      <c r="N109" s="82"/>
      <c r="O109" s="86">
        <f t="shared" si="2"/>
        <v>4.0091530128112965E-6</v>
      </c>
      <c r="P109" s="86">
        <f>M109/'סכום נכסי הקרן'!$C$42</f>
        <v>2.338890482230629E-6</v>
      </c>
    </row>
    <row r="110" spans="2:16">
      <c r="B110" s="72" t="s">
        <v>1259</v>
      </c>
      <c r="C110" s="82" t="s">
        <v>1260</v>
      </c>
      <c r="D110" s="82" t="s">
        <v>1081</v>
      </c>
      <c r="E110" s="82"/>
      <c r="F110" s="91">
        <v>43740</v>
      </c>
      <c r="G110" s="84">
        <v>8.4800000000123266</v>
      </c>
      <c r="H110" s="83" t="s">
        <v>111</v>
      </c>
      <c r="I110" s="92">
        <v>4.8000000000000001E-2</v>
      </c>
      <c r="J110" s="92">
        <v>4.8500000000083233E-2</v>
      </c>
      <c r="K110" s="84">
        <v>249754.72342000005</v>
      </c>
      <c r="L110" s="85">
        <v>113.039812</v>
      </c>
      <c r="M110" s="84">
        <v>282.32226874900005</v>
      </c>
      <c r="N110" s="82"/>
      <c r="O110" s="86">
        <f t="shared" si="2"/>
        <v>1.0778968123836698E-2</v>
      </c>
      <c r="P110" s="86">
        <f>M110/'סכום נכסי הקרן'!$C$42</f>
        <v>6.2883172262439202E-3</v>
      </c>
    </row>
    <row r="111" spans="2:16">
      <c r="B111" s="72" t="s">
        <v>1261</v>
      </c>
      <c r="C111" s="82" t="s">
        <v>1262</v>
      </c>
      <c r="D111" s="82" t="s">
        <v>1081</v>
      </c>
      <c r="E111" s="82"/>
      <c r="F111" s="91">
        <v>43770</v>
      </c>
      <c r="G111" s="84">
        <v>8.5599999999907084</v>
      </c>
      <c r="H111" s="83" t="s">
        <v>111</v>
      </c>
      <c r="I111" s="92">
        <v>4.8000000000000001E-2</v>
      </c>
      <c r="J111" s="92">
        <v>4.8499999999938884E-2</v>
      </c>
      <c r="K111" s="84">
        <v>362475.75733000005</v>
      </c>
      <c r="L111" s="85">
        <v>112.832279</v>
      </c>
      <c r="M111" s="84">
        <v>408.98965883000005</v>
      </c>
      <c r="N111" s="82"/>
      <c r="O111" s="86">
        <f t="shared" si="2"/>
        <v>1.5615085962017407E-2</v>
      </c>
      <c r="P111" s="86">
        <f>M111/'סכום נכסי הקרן'!$C$42</f>
        <v>9.1096488008986457E-3</v>
      </c>
    </row>
    <row r="112" spans="2:16">
      <c r="B112" s="72" t="s">
        <v>1263</v>
      </c>
      <c r="C112" s="82" t="s">
        <v>1264</v>
      </c>
      <c r="D112" s="82" t="s">
        <v>1081</v>
      </c>
      <c r="E112" s="82"/>
      <c r="F112" s="91">
        <v>43800</v>
      </c>
      <c r="G112" s="84">
        <v>8.6400000000010984</v>
      </c>
      <c r="H112" s="83" t="s">
        <v>111</v>
      </c>
      <c r="I112" s="92">
        <v>4.8000000000000001E-2</v>
      </c>
      <c r="J112" s="92">
        <v>4.8499999999999995E-2</v>
      </c>
      <c r="K112" s="84">
        <v>162472.13356500003</v>
      </c>
      <c r="L112" s="85">
        <v>111.957993</v>
      </c>
      <c r="M112" s="84">
        <v>181.90053932000004</v>
      </c>
      <c r="N112" s="82"/>
      <c r="O112" s="86">
        <f t="shared" si="2"/>
        <v>6.9449006758377741E-3</v>
      </c>
      <c r="P112" s="86">
        <f>M112/'סכום נכסי הקרן'!$C$42</f>
        <v>4.0515695057904188E-3</v>
      </c>
    </row>
    <row r="113" spans="2:16">
      <c r="B113" s="72" t="s">
        <v>1265</v>
      </c>
      <c r="C113" s="82" t="s">
        <v>1266</v>
      </c>
      <c r="D113" s="82" t="s">
        <v>1081</v>
      </c>
      <c r="E113" s="82"/>
      <c r="F113" s="91">
        <v>43831</v>
      </c>
      <c r="G113" s="84">
        <v>8.7300000000024482</v>
      </c>
      <c r="H113" s="83" t="s">
        <v>111</v>
      </c>
      <c r="I113" s="92">
        <v>4.8000000000000001E-2</v>
      </c>
      <c r="J113" s="92">
        <v>4.8600000000008164E-2</v>
      </c>
      <c r="K113" s="84">
        <v>219062.33949000004</v>
      </c>
      <c r="L113" s="85">
        <v>111.92920599999999</v>
      </c>
      <c r="M113" s="84">
        <v>245.19473658000004</v>
      </c>
      <c r="N113" s="82"/>
      <c r="O113" s="86">
        <f t="shared" si="2"/>
        <v>9.3614515831129137E-3</v>
      </c>
      <c r="P113" s="86">
        <f>M113/'סכום נכסי הקרן'!$C$42</f>
        <v>5.4613555376007358E-3</v>
      </c>
    </row>
    <row r="114" spans="2:16">
      <c r="B114" s="72" t="s">
        <v>1267</v>
      </c>
      <c r="C114" s="82" t="s">
        <v>1268</v>
      </c>
      <c r="D114" s="82" t="s">
        <v>1081</v>
      </c>
      <c r="E114" s="82"/>
      <c r="F114" s="91">
        <v>43863</v>
      </c>
      <c r="G114" s="84">
        <v>8.8100000000075891</v>
      </c>
      <c r="H114" s="83" t="s">
        <v>111</v>
      </c>
      <c r="I114" s="92">
        <v>4.8000000000000001E-2</v>
      </c>
      <c r="J114" s="92">
        <v>4.8800000000039867E-2</v>
      </c>
      <c r="K114" s="84">
        <v>234477.28189500005</v>
      </c>
      <c r="L114" s="85">
        <v>111.27704900000001</v>
      </c>
      <c r="M114" s="84">
        <v>260.91939884200002</v>
      </c>
      <c r="N114" s="82"/>
      <c r="O114" s="86">
        <f t="shared" si="2"/>
        <v>9.9618138359073849E-3</v>
      </c>
      <c r="P114" s="86">
        <f>M114/'סכום נכסי הקרן'!$C$42</f>
        <v>5.8115994805144752E-3</v>
      </c>
    </row>
    <row r="115" spans="2:16">
      <c r="B115" s="72" t="s">
        <v>1269</v>
      </c>
      <c r="C115" s="82" t="s">
        <v>1270</v>
      </c>
      <c r="D115" s="82" t="s">
        <v>1081</v>
      </c>
      <c r="E115" s="82"/>
      <c r="F115" s="91">
        <v>43891</v>
      </c>
      <c r="G115" s="84">
        <v>8.8900000107981896</v>
      </c>
      <c r="H115" s="83" t="s">
        <v>111</v>
      </c>
      <c r="I115" s="92">
        <v>4.8000000000000001E-2</v>
      </c>
      <c r="J115" s="92">
        <v>4.8500000071736223E-2</v>
      </c>
      <c r="K115" s="84">
        <v>118.75076000000001</v>
      </c>
      <c r="L115" s="85">
        <v>111.518961</v>
      </c>
      <c r="M115" s="84">
        <v>0.13242961300000003</v>
      </c>
      <c r="N115" s="82"/>
      <c r="O115" s="86">
        <f t="shared" si="2"/>
        <v>5.0561175478797089E-6</v>
      </c>
      <c r="P115" s="86">
        <f>M115/'סכום נכסי הקרן'!$C$42</f>
        <v>2.9496766952984666E-6</v>
      </c>
    </row>
    <row r="116" spans="2:16">
      <c r="B116" s="72" t="s">
        <v>1271</v>
      </c>
      <c r="C116" s="82" t="s">
        <v>1272</v>
      </c>
      <c r="D116" s="82" t="s">
        <v>1081</v>
      </c>
      <c r="E116" s="82"/>
      <c r="F116" s="91">
        <v>44045</v>
      </c>
      <c r="G116" s="84">
        <v>9.1100000000035646</v>
      </c>
      <c r="H116" s="83" t="s">
        <v>111</v>
      </c>
      <c r="I116" s="92">
        <v>4.8000000000000001E-2</v>
      </c>
      <c r="J116" s="92">
        <v>4.8500000000150756E-2</v>
      </c>
      <c r="K116" s="84">
        <v>32457.238975000004</v>
      </c>
      <c r="L116" s="85">
        <v>112.398383</v>
      </c>
      <c r="M116" s="84">
        <v>36.481411917000003</v>
      </c>
      <c r="N116" s="82"/>
      <c r="O116" s="86">
        <f t="shared" si="2"/>
        <v>1.3928478894291686E-3</v>
      </c>
      <c r="P116" s="86">
        <f>M116/'סכום נכסי הקרן'!$C$42</f>
        <v>8.1257030135064006E-4</v>
      </c>
    </row>
    <row r="117" spans="2:16">
      <c r="B117" s="72" t="s">
        <v>1273</v>
      </c>
      <c r="C117" s="82" t="s">
        <v>1274</v>
      </c>
      <c r="D117" s="82" t="s">
        <v>1081</v>
      </c>
      <c r="E117" s="82"/>
      <c r="F117" s="91">
        <v>44075</v>
      </c>
      <c r="G117" s="84">
        <v>9.1899999999920059</v>
      </c>
      <c r="H117" s="83" t="s">
        <v>111</v>
      </c>
      <c r="I117" s="92">
        <v>4.8000000000000001E-2</v>
      </c>
      <c r="J117" s="92">
        <v>4.859999999995783E-2</v>
      </c>
      <c r="K117" s="84">
        <v>428808.99436000007</v>
      </c>
      <c r="L117" s="85">
        <v>111.70957199999999</v>
      </c>
      <c r="M117" s="84">
        <v>479.02069305700007</v>
      </c>
      <c r="N117" s="82"/>
      <c r="O117" s="86">
        <f t="shared" si="2"/>
        <v>1.8288847011604551E-2</v>
      </c>
      <c r="P117" s="86">
        <f>M117/'סכום נכסי הקרן'!$C$42</f>
        <v>1.0669488061374556E-2</v>
      </c>
    </row>
    <row r="118" spans="2:16">
      <c r="B118" s="72" t="s">
        <v>1275</v>
      </c>
      <c r="C118" s="82" t="s">
        <v>1276</v>
      </c>
      <c r="D118" s="82" t="s">
        <v>1081</v>
      </c>
      <c r="E118" s="82"/>
      <c r="F118" s="91">
        <v>44166</v>
      </c>
      <c r="G118" s="84">
        <v>9.2199999999992954</v>
      </c>
      <c r="H118" s="83" t="s">
        <v>111</v>
      </c>
      <c r="I118" s="92">
        <v>4.8000000000000001E-2</v>
      </c>
      <c r="J118" s="92">
        <v>4.8499999999996032E-2</v>
      </c>
      <c r="K118" s="84">
        <v>782796.41611500015</v>
      </c>
      <c r="L118" s="85">
        <v>112.834079</v>
      </c>
      <c r="M118" s="84">
        <v>883.26112517100023</v>
      </c>
      <c r="N118" s="82"/>
      <c r="O118" s="86">
        <f t="shared" si="2"/>
        <v>3.3722609114149329E-2</v>
      </c>
      <c r="P118" s="86">
        <f>M118/'סכום נכסי הקרן'!$C$42</f>
        <v>1.9673354756235682E-2</v>
      </c>
    </row>
    <row r="119" spans="2:16">
      <c r="B119" s="72" t="s">
        <v>1277</v>
      </c>
      <c r="C119" s="82" t="s">
        <v>1278</v>
      </c>
      <c r="D119" s="82" t="s">
        <v>1081</v>
      </c>
      <c r="E119" s="82"/>
      <c r="F119" s="91">
        <v>44197</v>
      </c>
      <c r="G119" s="84">
        <v>9.2999999999905967</v>
      </c>
      <c r="H119" s="83" t="s">
        <v>111</v>
      </c>
      <c r="I119" s="92">
        <v>4.8000000000000001E-2</v>
      </c>
      <c r="J119" s="92">
        <v>4.8499999999952977E-2</v>
      </c>
      <c r="K119" s="84">
        <v>236088.22970500003</v>
      </c>
      <c r="L119" s="85">
        <v>112.612784</v>
      </c>
      <c r="M119" s="84">
        <v>265.86552818500007</v>
      </c>
      <c r="N119" s="82"/>
      <c r="O119" s="86">
        <f t="shared" si="2"/>
        <v>1.0150655370657059E-2</v>
      </c>
      <c r="P119" s="86">
        <f>M119/'סכום נכסי הקרן'!$C$42</f>
        <v>5.921767305704595E-3</v>
      </c>
    </row>
    <row r="120" spans="2:16">
      <c r="B120" s="72" t="s">
        <v>1279</v>
      </c>
      <c r="C120" s="82" t="s">
        <v>1280</v>
      </c>
      <c r="D120" s="82" t="s">
        <v>1081</v>
      </c>
      <c r="E120" s="82"/>
      <c r="F120" s="91">
        <v>44228</v>
      </c>
      <c r="G120" s="84">
        <v>9.3899999999950285</v>
      </c>
      <c r="H120" s="83" t="s">
        <v>111</v>
      </c>
      <c r="I120" s="92">
        <v>4.8000000000000001E-2</v>
      </c>
      <c r="J120" s="92">
        <v>4.849999999997627E-2</v>
      </c>
      <c r="K120" s="84">
        <v>431557.44945000007</v>
      </c>
      <c r="L120" s="85">
        <v>112.301147</v>
      </c>
      <c r="M120" s="84">
        <v>484.64396581900007</v>
      </c>
      <c r="N120" s="82"/>
      <c r="O120" s="86">
        <f t="shared" si="2"/>
        <v>1.8503541651605216E-2</v>
      </c>
      <c r="P120" s="86">
        <f>M120/'סכום נכסי הקרן'!$C$42</f>
        <v>1.079473826970506E-2</v>
      </c>
    </row>
    <row r="121" spans="2:16">
      <c r="B121" s="72" t="s">
        <v>1281</v>
      </c>
      <c r="C121" s="82" t="s">
        <v>1282</v>
      </c>
      <c r="D121" s="82" t="s">
        <v>1081</v>
      </c>
      <c r="E121" s="82"/>
      <c r="F121" s="91">
        <v>44256</v>
      </c>
      <c r="G121" s="84">
        <v>9.4699999999968902</v>
      </c>
      <c r="H121" s="83" t="s">
        <v>111</v>
      </c>
      <c r="I121" s="92">
        <v>4.8000000000000001E-2</v>
      </c>
      <c r="J121" s="92">
        <v>4.8499999999980913E-2</v>
      </c>
      <c r="K121" s="84">
        <v>163714.32901500002</v>
      </c>
      <c r="L121" s="85">
        <v>111.970598</v>
      </c>
      <c r="M121" s="84">
        <v>183.31191243100002</v>
      </c>
      <c r="N121" s="82"/>
      <c r="O121" s="86">
        <f t="shared" si="2"/>
        <v>6.9987864208118427E-3</v>
      </c>
      <c r="P121" s="86">
        <f>M121/'סכום נכסי הקרן'!$C$42</f>
        <v>4.0830057856343195E-3</v>
      </c>
    </row>
    <row r="122" spans="2:16">
      <c r="B122" s="72" t="s">
        <v>1283</v>
      </c>
      <c r="C122" s="82" t="s">
        <v>1284</v>
      </c>
      <c r="D122" s="82" t="s">
        <v>1081</v>
      </c>
      <c r="E122" s="82"/>
      <c r="F122" s="91">
        <v>44287</v>
      </c>
      <c r="G122" s="84">
        <v>9.3299999999952075</v>
      </c>
      <c r="H122" s="83" t="s">
        <v>111</v>
      </c>
      <c r="I122" s="92">
        <v>4.8000000000000001E-2</v>
      </c>
      <c r="J122" s="92">
        <v>4.8499999999952068E-2</v>
      </c>
      <c r="K122" s="84">
        <v>229074.90357000005</v>
      </c>
      <c r="L122" s="85">
        <v>113.863924</v>
      </c>
      <c r="M122" s="84">
        <v>260.83367432500006</v>
      </c>
      <c r="N122" s="82"/>
      <c r="O122" s="86">
        <f t="shared" si="2"/>
        <v>9.9585409030272815E-3</v>
      </c>
      <c r="P122" s="86">
        <f>M122/'סכום נכסי הקרן'!$C$42</f>
        <v>5.809690091788779E-3</v>
      </c>
    </row>
    <row r="123" spans="2:16">
      <c r="B123" s="72" t="s">
        <v>1285</v>
      </c>
      <c r="C123" s="82" t="s">
        <v>1286</v>
      </c>
      <c r="D123" s="82" t="s">
        <v>1081</v>
      </c>
      <c r="E123" s="82"/>
      <c r="F123" s="91">
        <v>44318</v>
      </c>
      <c r="G123" s="84">
        <v>9.4100000000012294</v>
      </c>
      <c r="H123" s="83" t="s">
        <v>111</v>
      </c>
      <c r="I123" s="92">
        <v>4.8000000000000001E-2</v>
      </c>
      <c r="J123" s="92">
        <v>4.850000000001229E-2</v>
      </c>
      <c r="K123" s="84">
        <v>361095.27974500007</v>
      </c>
      <c r="L123" s="85">
        <v>112.723364</v>
      </c>
      <c r="M123" s="84">
        <v>407.03874825000003</v>
      </c>
      <c r="N123" s="82"/>
      <c r="O123" s="86">
        <f t="shared" si="2"/>
        <v>1.5540600860124961E-2</v>
      </c>
      <c r="P123" s="86">
        <f>M123/'סכום נכסי הקרן'!$C$42</f>
        <v>9.0661951099750195E-3</v>
      </c>
    </row>
    <row r="124" spans="2:16">
      <c r="B124" s="72" t="s">
        <v>1287</v>
      </c>
      <c r="C124" s="82" t="s">
        <v>1288</v>
      </c>
      <c r="D124" s="82" t="s">
        <v>1081</v>
      </c>
      <c r="E124" s="82"/>
      <c r="F124" s="91">
        <v>44348</v>
      </c>
      <c r="G124" s="84">
        <v>9.4900000000072762</v>
      </c>
      <c r="H124" s="83" t="s">
        <v>111</v>
      </c>
      <c r="I124" s="92">
        <v>4.8000000000000001E-2</v>
      </c>
      <c r="J124" s="92">
        <v>4.850000000003224E-2</v>
      </c>
      <c r="K124" s="84">
        <v>290899.51799500006</v>
      </c>
      <c r="L124" s="85">
        <v>111.95896399999999</v>
      </c>
      <c r="M124" s="84">
        <v>325.68808718700006</v>
      </c>
      <c r="N124" s="82"/>
      <c r="O124" s="86">
        <f t="shared" si="2"/>
        <v>1.2434660310919787E-2</v>
      </c>
      <c r="P124" s="86">
        <f>M124/'סכום נכסי הקרן'!$C$42</f>
        <v>7.2542276530841252E-3</v>
      </c>
    </row>
    <row r="125" spans="2:16">
      <c r="B125" s="72" t="s">
        <v>1289</v>
      </c>
      <c r="C125" s="82" t="s">
        <v>1290</v>
      </c>
      <c r="D125" s="82" t="s">
        <v>1081</v>
      </c>
      <c r="E125" s="82"/>
      <c r="F125" s="91">
        <v>44378</v>
      </c>
      <c r="G125" s="84">
        <v>9.5800000000426557</v>
      </c>
      <c r="H125" s="83" t="s">
        <v>111</v>
      </c>
      <c r="I125" s="92">
        <v>4.8000000000000001E-2</v>
      </c>
      <c r="J125" s="92">
        <v>4.8500000000239817E-2</v>
      </c>
      <c r="K125" s="84">
        <v>88218.533345000018</v>
      </c>
      <c r="L125" s="85">
        <v>111.077648</v>
      </c>
      <c r="M125" s="84">
        <v>97.991072029000023</v>
      </c>
      <c r="N125" s="82"/>
      <c r="O125" s="86">
        <f t="shared" si="2"/>
        <v>3.7412657758153487E-3</v>
      </c>
      <c r="P125" s="86">
        <f>M125/'סכום נכסי הקרן'!$C$42</f>
        <v>2.182608368048729E-3</v>
      </c>
    </row>
    <row r="126" spans="2:16">
      <c r="B126" s="72" t="s">
        <v>1291</v>
      </c>
      <c r="C126" s="82" t="s">
        <v>1292</v>
      </c>
      <c r="D126" s="82" t="s">
        <v>1081</v>
      </c>
      <c r="E126" s="82"/>
      <c r="F126" s="91">
        <v>44409</v>
      </c>
      <c r="G126" s="84">
        <v>9.6599999999831301</v>
      </c>
      <c r="H126" s="83" t="s">
        <v>111</v>
      </c>
      <c r="I126" s="92">
        <v>4.8000000000000001E-2</v>
      </c>
      <c r="J126" s="92">
        <v>4.8599999999944854E-2</v>
      </c>
      <c r="K126" s="84">
        <v>111676.49597500003</v>
      </c>
      <c r="L126" s="85">
        <v>110.41160499999999</v>
      </c>
      <c r="M126" s="84">
        <v>123.30381178800002</v>
      </c>
      <c r="N126" s="82"/>
      <c r="O126" s="86">
        <f t="shared" si="2"/>
        <v>4.7076975638504935E-3</v>
      </c>
      <c r="P126" s="86">
        <f>M126/'סכום נכסי הקרן'!$C$42</f>
        <v>2.7464127685137307E-3</v>
      </c>
    </row>
    <row r="127" spans="2:16">
      <c r="B127" s="72" t="s">
        <v>1293</v>
      </c>
      <c r="C127" s="82" t="s">
        <v>1294</v>
      </c>
      <c r="D127" s="82" t="s">
        <v>1081</v>
      </c>
      <c r="E127" s="82"/>
      <c r="F127" s="91">
        <v>44440</v>
      </c>
      <c r="G127" s="84">
        <v>9.7500000000048779</v>
      </c>
      <c r="H127" s="83" t="s">
        <v>111</v>
      </c>
      <c r="I127" s="92">
        <v>4.8000000000000001E-2</v>
      </c>
      <c r="J127" s="92">
        <v>4.8500000000040421E-2</v>
      </c>
      <c r="K127" s="84">
        <v>327185.68772500008</v>
      </c>
      <c r="L127" s="85">
        <v>109.66166800000001</v>
      </c>
      <c r="M127" s="84">
        <v>358.797283483</v>
      </c>
      <c r="N127" s="82"/>
      <c r="O127" s="86">
        <f t="shared" si="2"/>
        <v>1.3698758155775674E-2</v>
      </c>
      <c r="P127" s="86">
        <f>M127/'סכום נכסי הקרן'!$C$42</f>
        <v>7.9916867643961345E-3</v>
      </c>
    </row>
    <row r="128" spans="2:16">
      <c r="B128" s="72" t="s">
        <v>1295</v>
      </c>
      <c r="C128" s="82" t="s">
        <v>1296</v>
      </c>
      <c r="D128" s="82" t="s">
        <v>1081</v>
      </c>
      <c r="E128" s="82"/>
      <c r="F128" s="91">
        <v>44501</v>
      </c>
      <c r="G128" s="84">
        <v>9.6799999999973778</v>
      </c>
      <c r="H128" s="83" t="s">
        <v>111</v>
      </c>
      <c r="I128" s="92">
        <v>4.8000000000000001E-2</v>
      </c>
      <c r="J128" s="92">
        <v>4.849999999997813E-2</v>
      </c>
      <c r="K128" s="84">
        <v>412538.57773000008</v>
      </c>
      <c r="L128" s="85">
        <v>110.86478</v>
      </c>
      <c r="M128" s="84">
        <v>457.35998864000004</v>
      </c>
      <c r="N128" s="82"/>
      <c r="O128" s="86">
        <f t="shared" si="2"/>
        <v>1.7461848689845284E-2</v>
      </c>
      <c r="P128" s="86">
        <f>M128/'סכום נכסי הקרן'!$C$42</f>
        <v>1.0187027427569235E-2</v>
      </c>
    </row>
    <row r="129" spans="2:16">
      <c r="B129" s="72" t="s">
        <v>1297</v>
      </c>
      <c r="C129" s="82" t="s">
        <v>1298</v>
      </c>
      <c r="D129" s="82" t="s">
        <v>1081</v>
      </c>
      <c r="E129" s="82"/>
      <c r="F129" s="91">
        <v>44531</v>
      </c>
      <c r="G129" s="84">
        <v>9.7699999999669558</v>
      </c>
      <c r="H129" s="83" t="s">
        <v>111</v>
      </c>
      <c r="I129" s="92">
        <v>4.8000000000000001E-2</v>
      </c>
      <c r="J129" s="92">
        <v>4.8499999999804505E-2</v>
      </c>
      <c r="K129" s="84">
        <v>118235.91295500002</v>
      </c>
      <c r="L129" s="85">
        <v>110.31950399999999</v>
      </c>
      <c r="M129" s="84">
        <v>130.43727240300001</v>
      </c>
      <c r="N129" s="82"/>
      <c r="O129" s="86">
        <f t="shared" si="2"/>
        <v>4.9800506620401724E-3</v>
      </c>
      <c r="P129" s="86">
        <f>M129/'סכום נכסי הקרן'!$C$42</f>
        <v>2.9053002111047994E-3</v>
      </c>
    </row>
    <row r="130" spans="2:16">
      <c r="B130" s="72" t="s">
        <v>1299</v>
      </c>
      <c r="C130" s="82" t="s">
        <v>1300</v>
      </c>
      <c r="D130" s="82" t="s">
        <v>1081</v>
      </c>
      <c r="E130" s="82"/>
      <c r="F130" s="91">
        <v>44563</v>
      </c>
      <c r="G130" s="84">
        <v>9.8499999999863483</v>
      </c>
      <c r="H130" s="83" t="s">
        <v>111</v>
      </c>
      <c r="I130" s="92">
        <v>4.8000000000000001E-2</v>
      </c>
      <c r="J130" s="92">
        <v>4.8499999999943776E-2</v>
      </c>
      <c r="K130" s="84">
        <v>339659.98631000007</v>
      </c>
      <c r="L130" s="85">
        <v>109.973224</v>
      </c>
      <c r="M130" s="84">
        <v>373.5350380860001</v>
      </c>
      <c r="N130" s="82"/>
      <c r="O130" s="86">
        <f t="shared" si="2"/>
        <v>1.4261440610073669E-2</v>
      </c>
      <c r="P130" s="86">
        <f>M130/'סכום נכסי הקרן'!$C$42</f>
        <v>8.3199487770133362E-3</v>
      </c>
    </row>
    <row r="131" spans="2:16">
      <c r="B131" s="72" t="s">
        <v>1301</v>
      </c>
      <c r="C131" s="82" t="s">
        <v>1302</v>
      </c>
      <c r="D131" s="82" t="s">
        <v>1081</v>
      </c>
      <c r="E131" s="82"/>
      <c r="F131" s="91">
        <v>44652</v>
      </c>
      <c r="G131" s="84">
        <v>9.8600000001208272</v>
      </c>
      <c r="H131" s="83" t="s">
        <v>111</v>
      </c>
      <c r="I131" s="92">
        <v>4.8000000000000001E-2</v>
      </c>
      <c r="J131" s="92">
        <v>4.8500000000755168E-2</v>
      </c>
      <c r="K131" s="84">
        <v>24073.591570000004</v>
      </c>
      <c r="L131" s="85">
        <v>110.013324</v>
      </c>
      <c r="M131" s="84">
        <v>26.484158380000004</v>
      </c>
      <c r="N131" s="82"/>
      <c r="O131" s="86">
        <f t="shared" si="2"/>
        <v>1.0111561522568478E-3</v>
      </c>
      <c r="P131" s="86">
        <f>M131/'סכום נכסי הקרן'!$C$42</f>
        <v>5.8989604362945304E-4</v>
      </c>
    </row>
    <row r="132" spans="2:16">
      <c r="B132" s="72" t="s">
        <v>1303</v>
      </c>
      <c r="C132" s="82" t="s">
        <v>1304</v>
      </c>
      <c r="D132" s="82" t="s">
        <v>1081</v>
      </c>
      <c r="E132" s="82"/>
      <c r="F132" s="91">
        <v>40057</v>
      </c>
      <c r="G132" s="84">
        <v>0.90999999999669812</v>
      </c>
      <c r="H132" s="83" t="s">
        <v>111</v>
      </c>
      <c r="I132" s="92">
        <v>4.8000000000000001E-2</v>
      </c>
      <c r="J132" s="92">
        <v>4.8199999999836853E-2</v>
      </c>
      <c r="K132" s="84">
        <v>84506.790840000001</v>
      </c>
      <c r="L132" s="85">
        <v>121.85158</v>
      </c>
      <c r="M132" s="84">
        <v>102.97285987400002</v>
      </c>
      <c r="N132" s="82"/>
      <c r="O132" s="86">
        <f t="shared" si="2"/>
        <v>3.9314687400339209E-3</v>
      </c>
      <c r="P132" s="86">
        <f>M132/'סכום נכסי הקרן'!$C$42</f>
        <v>2.2935704344206791E-3</v>
      </c>
    </row>
    <row r="133" spans="2:16">
      <c r="B133" s="72" t="s">
        <v>1305</v>
      </c>
      <c r="C133" s="82" t="s">
        <v>1306</v>
      </c>
      <c r="D133" s="82" t="s">
        <v>1081</v>
      </c>
      <c r="E133" s="82"/>
      <c r="F133" s="91">
        <v>40087</v>
      </c>
      <c r="G133" s="84">
        <v>0.96999999999886544</v>
      </c>
      <c r="H133" s="83" t="s">
        <v>111</v>
      </c>
      <c r="I133" s="92">
        <v>4.8000000000000001E-2</v>
      </c>
      <c r="J133" s="92">
        <v>4.8299999999866949E-2</v>
      </c>
      <c r="K133" s="84">
        <v>78384.876660000009</v>
      </c>
      <c r="L133" s="85">
        <v>123.691586</v>
      </c>
      <c r="M133" s="84">
        <v>96.955497363000006</v>
      </c>
      <c r="N133" s="82"/>
      <c r="O133" s="86">
        <f t="shared" si="2"/>
        <v>3.7017278875569092E-3</v>
      </c>
      <c r="P133" s="86">
        <f>M133/'סכום נכסי הקרן'!$C$42</f>
        <v>2.1595424510733336E-3</v>
      </c>
    </row>
    <row r="134" spans="2:16">
      <c r="B134" s="72" t="s">
        <v>1307</v>
      </c>
      <c r="C134" s="82" t="s">
        <v>1308</v>
      </c>
      <c r="D134" s="82" t="s">
        <v>1081</v>
      </c>
      <c r="E134" s="82"/>
      <c r="F134" s="91">
        <v>40118</v>
      </c>
      <c r="G134" s="84">
        <v>1.05</v>
      </c>
      <c r="H134" s="83" t="s">
        <v>111</v>
      </c>
      <c r="I134" s="92">
        <v>4.8000000000000001E-2</v>
      </c>
      <c r="J134" s="92">
        <v>4.819999999996627E-2</v>
      </c>
      <c r="K134" s="84">
        <v>95959.207885000011</v>
      </c>
      <c r="L134" s="85">
        <v>123.556091</v>
      </c>
      <c r="M134" s="84">
        <v>118.56344602000001</v>
      </c>
      <c r="N134" s="82"/>
      <c r="O134" s="86">
        <f t="shared" si="2"/>
        <v>4.5267120123564097E-3</v>
      </c>
      <c r="P134" s="86">
        <f>M134/'סכום נכסי הקרן'!$C$42</f>
        <v>2.6408280271835553E-3</v>
      </c>
    </row>
    <row r="135" spans="2:16">
      <c r="B135" s="72" t="s">
        <v>1309</v>
      </c>
      <c r="C135" s="82" t="s">
        <v>1310</v>
      </c>
      <c r="D135" s="82" t="s">
        <v>1081</v>
      </c>
      <c r="E135" s="82"/>
      <c r="F135" s="91">
        <v>39904</v>
      </c>
      <c r="G135" s="84">
        <v>0.49000000000310845</v>
      </c>
      <c r="H135" s="83" t="s">
        <v>111</v>
      </c>
      <c r="I135" s="92">
        <v>4.8000000000000001E-2</v>
      </c>
      <c r="J135" s="92">
        <v>4.8100000000114822E-2</v>
      </c>
      <c r="K135" s="84">
        <v>122102.34395000001</v>
      </c>
      <c r="L135" s="85">
        <v>129.10226399999999</v>
      </c>
      <c r="M135" s="84">
        <v>157.63689029900002</v>
      </c>
      <c r="N135" s="82"/>
      <c r="O135" s="86">
        <f t="shared" si="2"/>
        <v>6.0185228150894197E-3</v>
      </c>
      <c r="P135" s="86">
        <f>M135/'סכום נכסי הקרן'!$C$42</f>
        <v>3.5111320731132938E-3</v>
      </c>
    </row>
    <row r="136" spans="2:16">
      <c r="B136" s="72" t="s">
        <v>1311</v>
      </c>
      <c r="C136" s="82" t="s">
        <v>1312</v>
      </c>
      <c r="D136" s="82" t="s">
        <v>1081</v>
      </c>
      <c r="E136" s="82"/>
      <c r="F136" s="91">
        <v>39965</v>
      </c>
      <c r="G136" s="84">
        <v>0.65999999999173597</v>
      </c>
      <c r="H136" s="83" t="s">
        <v>111</v>
      </c>
      <c r="I136" s="92">
        <v>4.8000000000000001E-2</v>
      </c>
      <c r="J136" s="92">
        <v>4.8199999999834722E-2</v>
      </c>
      <c r="K136" s="84">
        <v>57530.055690000008</v>
      </c>
      <c r="L136" s="85">
        <v>126.20235</v>
      </c>
      <c r="M136" s="84">
        <v>72.604282360000013</v>
      </c>
      <c r="N136" s="82"/>
      <c r="O136" s="86">
        <f t="shared" si="2"/>
        <v>2.7720067874215503E-3</v>
      </c>
      <c r="P136" s="86">
        <f>M136/'סכום נכסי הקרן'!$C$42</f>
        <v>1.6171546137204338E-3</v>
      </c>
    </row>
    <row r="137" spans="2:16">
      <c r="B137" s="72" t="s">
        <v>1313</v>
      </c>
      <c r="C137" s="82" t="s">
        <v>1314</v>
      </c>
      <c r="D137" s="82" t="s">
        <v>1081</v>
      </c>
      <c r="E137" s="82"/>
      <c r="F137" s="91">
        <v>39995</v>
      </c>
      <c r="G137" s="84">
        <v>0.73999999999709187</v>
      </c>
      <c r="H137" s="83" t="s">
        <v>111</v>
      </c>
      <c r="I137" s="92">
        <v>4.8000000000000001E-2</v>
      </c>
      <c r="J137" s="92">
        <v>4.8499999999881853E-2</v>
      </c>
      <c r="K137" s="84">
        <v>87888.062479999993</v>
      </c>
      <c r="L137" s="85">
        <v>125.200394</v>
      </c>
      <c r="M137" s="84">
        <v>110.03620061800002</v>
      </c>
      <c r="N137" s="82"/>
      <c r="O137" s="86">
        <f t="shared" si="2"/>
        <v>4.201144685416258E-3</v>
      </c>
      <c r="P137" s="86">
        <f>M137/'סכום נכסי הקרן'!$C$42</f>
        <v>2.4508960590415782E-3</v>
      </c>
    </row>
    <row r="138" spans="2:16">
      <c r="B138" s="72" t="s">
        <v>1315</v>
      </c>
      <c r="C138" s="82" t="s">
        <v>1316</v>
      </c>
      <c r="D138" s="82" t="s">
        <v>1081</v>
      </c>
      <c r="E138" s="82"/>
      <c r="F138" s="91">
        <v>40027</v>
      </c>
      <c r="G138" s="84">
        <v>0.82999999999546792</v>
      </c>
      <c r="H138" s="83" t="s">
        <v>111</v>
      </c>
      <c r="I138" s="92">
        <v>4.8000000000000001E-2</v>
      </c>
      <c r="J138" s="92">
        <v>4.8199999999891829E-2</v>
      </c>
      <c r="K138" s="84">
        <v>110664.77075000001</v>
      </c>
      <c r="L138" s="85">
        <v>123.61955399999999</v>
      </c>
      <c r="M138" s="84">
        <v>136.80329611400001</v>
      </c>
      <c r="N138" s="82"/>
      <c r="O138" s="86">
        <f t="shared" si="2"/>
        <v>5.2231032804557027E-3</v>
      </c>
      <c r="P138" s="86">
        <f>M138/'סכום נכסי הקרן'!$C$42</f>
        <v>3.0470941147240308E-3</v>
      </c>
    </row>
    <row r="139" spans="2:16">
      <c r="B139" s="72" t="s">
        <v>1317</v>
      </c>
      <c r="C139" s="82" t="s">
        <v>1318</v>
      </c>
      <c r="D139" s="82" t="s">
        <v>1081</v>
      </c>
      <c r="E139" s="82"/>
      <c r="F139" s="91">
        <v>40179</v>
      </c>
      <c r="G139" s="84">
        <v>1.2200000000049496</v>
      </c>
      <c r="H139" s="83" t="s">
        <v>111</v>
      </c>
      <c r="I139" s="92">
        <v>4.8000000000000001E-2</v>
      </c>
      <c r="J139" s="92">
        <v>4.8300000000264603E-2</v>
      </c>
      <c r="K139" s="84">
        <v>43056.525560000009</v>
      </c>
      <c r="L139" s="85">
        <v>122.00105600000001</v>
      </c>
      <c r="M139" s="84">
        <v>52.529415967000006</v>
      </c>
      <c r="N139" s="82"/>
      <c r="O139" s="86">
        <f t="shared" si="2"/>
        <v>2.0055552216302346E-3</v>
      </c>
      <c r="P139" s="86">
        <f>M139/'סכום נכסי הקרן'!$C$42</f>
        <v>1.1700162115213539E-3</v>
      </c>
    </row>
    <row r="140" spans="2:16">
      <c r="B140" s="72" t="s">
        <v>1319</v>
      </c>
      <c r="C140" s="82" t="s">
        <v>1320</v>
      </c>
      <c r="D140" s="82" t="s">
        <v>1081</v>
      </c>
      <c r="E140" s="82"/>
      <c r="F140" s="91">
        <v>40210</v>
      </c>
      <c r="G140" s="84">
        <v>1.3099999999942598</v>
      </c>
      <c r="H140" s="83" t="s">
        <v>111</v>
      </c>
      <c r="I140" s="92">
        <v>4.8000000000000001E-2</v>
      </c>
      <c r="J140" s="92">
        <v>4.8199999999780821E-2</v>
      </c>
      <c r="K140" s="84">
        <v>63078.52870000001</v>
      </c>
      <c r="L140" s="85">
        <v>121.51973599999999</v>
      </c>
      <c r="M140" s="84">
        <v>76.652861724000019</v>
      </c>
      <c r="N140" s="82"/>
      <c r="O140" s="86">
        <f t="shared" si="2"/>
        <v>2.9265801694815289E-3</v>
      </c>
      <c r="P140" s="86">
        <f>M140/'סכום נכסי הקרן'!$C$42</f>
        <v>1.7073308207524449E-3</v>
      </c>
    </row>
    <row r="141" spans="2:16">
      <c r="B141" s="72" t="s">
        <v>1321</v>
      </c>
      <c r="C141" s="82" t="s">
        <v>1322</v>
      </c>
      <c r="D141" s="82" t="s">
        <v>1081</v>
      </c>
      <c r="E141" s="82"/>
      <c r="F141" s="91">
        <v>40238</v>
      </c>
      <c r="G141" s="84">
        <v>1.3899999999988144</v>
      </c>
      <c r="H141" s="83" t="s">
        <v>111</v>
      </c>
      <c r="I141" s="92">
        <v>4.8000000000000001E-2</v>
      </c>
      <c r="J141" s="92">
        <v>4.8499999999913362E-2</v>
      </c>
      <c r="K141" s="84">
        <v>89984.950900000011</v>
      </c>
      <c r="L141" s="85">
        <v>121.851071</v>
      </c>
      <c r="M141" s="84">
        <v>109.64762646700001</v>
      </c>
      <c r="N141" s="82"/>
      <c r="O141" s="86">
        <f t="shared" si="2"/>
        <v>4.1863090565941487E-3</v>
      </c>
      <c r="P141" s="86">
        <f>M141/'סכום נכסי הקרן'!$C$42</f>
        <v>2.4422411359346129E-3</v>
      </c>
    </row>
    <row r="142" spans="2:16">
      <c r="B142" s="72" t="s">
        <v>1323</v>
      </c>
      <c r="C142" s="82" t="s">
        <v>1324</v>
      </c>
      <c r="D142" s="82" t="s">
        <v>1081</v>
      </c>
      <c r="E142" s="82"/>
      <c r="F142" s="91">
        <v>40300</v>
      </c>
      <c r="G142" s="84">
        <v>1.519999999981652</v>
      </c>
      <c r="H142" s="83" t="s">
        <v>111</v>
      </c>
      <c r="I142" s="92">
        <v>4.8000000000000001E-2</v>
      </c>
      <c r="J142" s="92">
        <v>4.8499999999799315E-2</v>
      </c>
      <c r="K142" s="84">
        <v>14063.371255000004</v>
      </c>
      <c r="L142" s="85">
        <v>124.016026</v>
      </c>
      <c r="M142" s="84">
        <v>17.440834191000004</v>
      </c>
      <c r="N142" s="82"/>
      <c r="O142" s="86">
        <f t="shared" ref="O142:O158" si="3">IFERROR(M142/$M$11,0)</f>
        <v>6.6588511289220108E-4</v>
      </c>
      <c r="P142" s="86">
        <f>M142/'סכום נכסי הקרן'!$C$42</f>
        <v>3.8846917237277877E-4</v>
      </c>
    </row>
    <row r="143" spans="2:16">
      <c r="B143" s="72" t="s">
        <v>1325</v>
      </c>
      <c r="C143" s="82" t="s">
        <v>1326</v>
      </c>
      <c r="D143" s="82" t="s">
        <v>1081</v>
      </c>
      <c r="E143" s="82"/>
      <c r="F143" s="91">
        <v>40360</v>
      </c>
      <c r="G143" s="84">
        <v>1.6799999999950006</v>
      </c>
      <c r="H143" s="83" t="s">
        <v>111</v>
      </c>
      <c r="I143" s="92">
        <v>4.8000000000000001E-2</v>
      </c>
      <c r="J143" s="92">
        <v>4.849999999993751E-2</v>
      </c>
      <c r="K143" s="84">
        <v>39495.565270000006</v>
      </c>
      <c r="L143" s="85">
        <v>121.53804700000001</v>
      </c>
      <c r="M143" s="84">
        <v>48.002138617999996</v>
      </c>
      <c r="N143" s="82"/>
      <c r="O143" s="86">
        <f t="shared" si="3"/>
        <v>1.8327053134424244E-3</v>
      </c>
      <c r="P143" s="86">
        <f>M143/'סכום נכסי הקרן'!$C$42</f>
        <v>1.0691777042797905E-3</v>
      </c>
    </row>
    <row r="144" spans="2:16">
      <c r="B144" s="72" t="s">
        <v>1327</v>
      </c>
      <c r="C144" s="82" t="s">
        <v>1328</v>
      </c>
      <c r="D144" s="82" t="s">
        <v>1081</v>
      </c>
      <c r="E144" s="82"/>
      <c r="F144" s="91">
        <v>40422</v>
      </c>
      <c r="G144" s="84">
        <v>1.8499999999925441</v>
      </c>
      <c r="H144" s="83" t="s">
        <v>111</v>
      </c>
      <c r="I144" s="92">
        <v>4.8000000000000001E-2</v>
      </c>
      <c r="J144" s="92">
        <v>4.839999999992757E-2</v>
      </c>
      <c r="K144" s="84">
        <v>78453.627100000012</v>
      </c>
      <c r="L144" s="85">
        <v>119.67274</v>
      </c>
      <c r="M144" s="84">
        <v>93.887605502000014</v>
      </c>
      <c r="N144" s="82"/>
      <c r="O144" s="86">
        <f t="shared" si="3"/>
        <v>3.5845968205545512E-3</v>
      </c>
      <c r="P144" s="86">
        <f>M144/'סכום נכסי הקרן'!$C$42</f>
        <v>2.0912096294249949E-3</v>
      </c>
    </row>
    <row r="145" spans="2:16">
      <c r="B145" s="72" t="s">
        <v>1329</v>
      </c>
      <c r="C145" s="82" t="s">
        <v>1330</v>
      </c>
      <c r="D145" s="82" t="s">
        <v>1081</v>
      </c>
      <c r="E145" s="82"/>
      <c r="F145" s="91">
        <v>40483</v>
      </c>
      <c r="G145" s="84">
        <v>1.9799999999995652</v>
      </c>
      <c r="H145" s="83" t="s">
        <v>111</v>
      </c>
      <c r="I145" s="92">
        <v>4.8000000000000001E-2</v>
      </c>
      <c r="J145" s="92">
        <v>4.8399999999965221E-2</v>
      </c>
      <c r="K145" s="84">
        <v>152483.00713499999</v>
      </c>
      <c r="L145" s="85">
        <v>120.672584</v>
      </c>
      <c r="M145" s="84">
        <v>184.00518544600001</v>
      </c>
      <c r="N145" s="82"/>
      <c r="O145" s="86">
        <f t="shared" si="3"/>
        <v>7.0252553485479147E-3</v>
      </c>
      <c r="P145" s="86">
        <f>M145/'סכום נכסי הקרן'!$C$42</f>
        <v>4.0984474320266929E-3</v>
      </c>
    </row>
    <row r="146" spans="2:16">
      <c r="B146" s="72" t="s">
        <v>1331</v>
      </c>
      <c r="C146" s="82" t="s">
        <v>1332</v>
      </c>
      <c r="D146" s="82" t="s">
        <v>1081</v>
      </c>
      <c r="E146" s="82"/>
      <c r="F146" s="91">
        <v>40513</v>
      </c>
      <c r="G146" s="84">
        <v>2.0600000000083702</v>
      </c>
      <c r="H146" s="83" t="s">
        <v>111</v>
      </c>
      <c r="I146" s="92">
        <v>4.8000000000000001E-2</v>
      </c>
      <c r="J146" s="92">
        <v>4.8400000000045074E-2</v>
      </c>
      <c r="K146" s="84">
        <v>51830.019210000013</v>
      </c>
      <c r="L146" s="85">
        <v>119.86192800000001</v>
      </c>
      <c r="M146" s="84">
        <v>62.124460258000006</v>
      </c>
      <c r="N146" s="82"/>
      <c r="O146" s="86">
        <f t="shared" si="3"/>
        <v>2.3718907466944673E-3</v>
      </c>
      <c r="P146" s="86">
        <f>M146/'סכום נכסי הקרן'!$C$42</f>
        <v>1.3837318442591715E-3</v>
      </c>
    </row>
    <row r="147" spans="2:16">
      <c r="B147" s="72" t="s">
        <v>1333</v>
      </c>
      <c r="C147" s="82" t="s">
        <v>1334</v>
      </c>
      <c r="D147" s="82" t="s">
        <v>1081</v>
      </c>
      <c r="E147" s="82"/>
      <c r="F147" s="91">
        <v>40544</v>
      </c>
      <c r="G147" s="84">
        <v>2.1400000000070798</v>
      </c>
      <c r="H147" s="83" t="s">
        <v>111</v>
      </c>
      <c r="I147" s="92">
        <v>4.8000000000000001E-2</v>
      </c>
      <c r="J147" s="92">
        <v>4.8400000000102986E-2</v>
      </c>
      <c r="K147" s="84">
        <v>130262.55242500002</v>
      </c>
      <c r="L147" s="85">
        <v>119.278468</v>
      </c>
      <c r="M147" s="84">
        <v>155.37517628500001</v>
      </c>
      <c r="N147" s="82"/>
      <c r="O147" s="86">
        <f t="shared" si="3"/>
        <v>5.9321713438782869E-3</v>
      </c>
      <c r="P147" s="86">
        <f>M147/'סכום נכסי הקרן'!$C$42</f>
        <v>3.4607556885011465E-3</v>
      </c>
    </row>
    <row r="148" spans="2:16">
      <c r="B148" s="72" t="s">
        <v>1335</v>
      </c>
      <c r="C148" s="82" t="s">
        <v>1336</v>
      </c>
      <c r="D148" s="82" t="s">
        <v>1081</v>
      </c>
      <c r="E148" s="82"/>
      <c r="F148" s="91">
        <v>40575</v>
      </c>
      <c r="G148" s="84">
        <v>2.2300000000036198</v>
      </c>
      <c r="H148" s="83" t="s">
        <v>111</v>
      </c>
      <c r="I148" s="92">
        <v>4.8000000000000001E-2</v>
      </c>
      <c r="J148" s="92">
        <v>4.8400000000125065E-2</v>
      </c>
      <c r="K148" s="84">
        <v>51342.516090000005</v>
      </c>
      <c r="L148" s="85">
        <v>118.368506</v>
      </c>
      <c r="M148" s="84">
        <v>60.773368986000008</v>
      </c>
      <c r="N148" s="82"/>
      <c r="O148" s="86">
        <f t="shared" si="3"/>
        <v>2.3203065418146546E-3</v>
      </c>
      <c r="P148" s="86">
        <f>M148/'סכום נכסי הקרן'!$C$42</f>
        <v>1.3536382545554881E-3</v>
      </c>
    </row>
    <row r="149" spans="2:16">
      <c r="B149" s="72" t="s">
        <v>1337</v>
      </c>
      <c r="C149" s="82" t="s">
        <v>1338</v>
      </c>
      <c r="D149" s="82" t="s">
        <v>1081</v>
      </c>
      <c r="E149" s="82"/>
      <c r="F149" s="91">
        <v>40603</v>
      </c>
      <c r="G149" s="84">
        <v>2.3099999999930607</v>
      </c>
      <c r="H149" s="83" t="s">
        <v>111</v>
      </c>
      <c r="I149" s="92">
        <v>4.8000000000000001E-2</v>
      </c>
      <c r="J149" s="92">
        <v>4.8499999999919927E-2</v>
      </c>
      <c r="K149" s="84">
        <v>79605.978225000013</v>
      </c>
      <c r="L149" s="85">
        <v>117.658956</v>
      </c>
      <c r="M149" s="84">
        <v>93.663562615000004</v>
      </c>
      <c r="N149" s="82"/>
      <c r="O149" s="86">
        <f t="shared" si="3"/>
        <v>3.5760429393887246E-3</v>
      </c>
      <c r="P149" s="86">
        <f>M149/'סכום נכסי הקרן'!$C$42</f>
        <v>2.0862194005210463E-3</v>
      </c>
    </row>
    <row r="150" spans="2:16">
      <c r="B150" s="72" t="s">
        <v>1339</v>
      </c>
      <c r="C150" s="82" t="s">
        <v>1340</v>
      </c>
      <c r="D150" s="82" t="s">
        <v>1081</v>
      </c>
      <c r="E150" s="82"/>
      <c r="F150" s="91">
        <v>40634</v>
      </c>
      <c r="G150" s="84">
        <v>2.3299999999573737</v>
      </c>
      <c r="H150" s="83" t="s">
        <v>111</v>
      </c>
      <c r="I150" s="92">
        <v>4.8000000000000001E-2</v>
      </c>
      <c r="J150" s="92">
        <v>4.8499999999467178E-2</v>
      </c>
      <c r="K150" s="84">
        <v>28232.993190000005</v>
      </c>
      <c r="L150" s="85">
        <v>119.65524499999999</v>
      </c>
      <c r="M150" s="84">
        <v>33.782257268000009</v>
      </c>
      <c r="N150" s="82"/>
      <c r="O150" s="86">
        <f t="shared" si="3"/>
        <v>1.289795083670007E-3</v>
      </c>
      <c r="P150" s="86">
        <f>M150/'סכום נכסי הקרן'!$C$42</f>
        <v>7.5245056389311395E-4</v>
      </c>
    </row>
    <row r="151" spans="2:16">
      <c r="B151" s="72" t="s">
        <v>1341</v>
      </c>
      <c r="C151" s="82" t="s">
        <v>1342</v>
      </c>
      <c r="D151" s="82" t="s">
        <v>1081</v>
      </c>
      <c r="E151" s="82"/>
      <c r="F151" s="91">
        <v>40664</v>
      </c>
      <c r="G151" s="84">
        <v>2.4200000000016049</v>
      </c>
      <c r="H151" s="83" t="s">
        <v>111</v>
      </c>
      <c r="I151" s="92">
        <v>4.8000000000000001E-2</v>
      </c>
      <c r="J151" s="92">
        <v>4.8499999999999995E-2</v>
      </c>
      <c r="K151" s="84">
        <v>104776.45181500001</v>
      </c>
      <c r="L151" s="85">
        <v>118.952986</v>
      </c>
      <c r="M151" s="84">
        <v>124.63471754000001</v>
      </c>
      <c r="N151" s="82"/>
      <c r="O151" s="86">
        <f t="shared" si="3"/>
        <v>4.7585110924474637E-3</v>
      </c>
      <c r="P151" s="86">
        <f>M151/'סכום נכסי הקרן'!$C$42</f>
        <v>2.7760567551673278E-3</v>
      </c>
    </row>
    <row r="152" spans="2:16">
      <c r="B152" s="72" t="s">
        <v>1343</v>
      </c>
      <c r="C152" s="82" t="s">
        <v>1344</v>
      </c>
      <c r="D152" s="82" t="s">
        <v>1081</v>
      </c>
      <c r="E152" s="82"/>
      <c r="F152" s="91">
        <v>40756</v>
      </c>
      <c r="G152" s="84">
        <v>2.6699999999983537</v>
      </c>
      <c r="H152" s="83" t="s">
        <v>111</v>
      </c>
      <c r="I152" s="92">
        <v>4.8000000000000001E-2</v>
      </c>
      <c r="J152" s="92">
        <v>4.8499999999992521E-2</v>
      </c>
      <c r="K152" s="84">
        <v>57654.275235000008</v>
      </c>
      <c r="L152" s="85">
        <v>115.85249</v>
      </c>
      <c r="M152" s="84">
        <v>66.793913532999994</v>
      </c>
      <c r="N152" s="82"/>
      <c r="O152" s="86">
        <f t="shared" si="3"/>
        <v>2.5501688833430413E-3</v>
      </c>
      <c r="P152" s="86">
        <f>M152/'סכום נכסי הקרן'!$C$42</f>
        <v>1.487737113118883E-3</v>
      </c>
    </row>
    <row r="153" spans="2:16">
      <c r="B153" s="72" t="s">
        <v>1345</v>
      </c>
      <c r="C153" s="82" t="s">
        <v>1346</v>
      </c>
      <c r="D153" s="82" t="s">
        <v>1081</v>
      </c>
      <c r="E153" s="82"/>
      <c r="F153" s="91">
        <v>40848</v>
      </c>
      <c r="G153" s="84">
        <v>2.8500000000023604</v>
      </c>
      <c r="H153" s="83" t="s">
        <v>111</v>
      </c>
      <c r="I153" s="92">
        <v>4.8000000000000001E-2</v>
      </c>
      <c r="J153" s="92">
        <v>4.8500000000076066E-2</v>
      </c>
      <c r="K153" s="84">
        <v>162584.63428500004</v>
      </c>
      <c r="L153" s="85">
        <v>117.23526200000001</v>
      </c>
      <c r="M153" s="84">
        <v>190.60652248300005</v>
      </c>
      <c r="N153" s="82"/>
      <c r="O153" s="86">
        <f t="shared" si="3"/>
        <v>7.2772921496540542E-3</v>
      </c>
      <c r="P153" s="86">
        <f>M153/'סכום נכסי הקרן'!$C$42</f>
        <v>4.2454825971589023E-3</v>
      </c>
    </row>
    <row r="154" spans="2:16">
      <c r="B154" s="72" t="s">
        <v>1347</v>
      </c>
      <c r="C154" s="82" t="s">
        <v>1348</v>
      </c>
      <c r="D154" s="82" t="s">
        <v>1081</v>
      </c>
      <c r="E154" s="82"/>
      <c r="F154" s="91">
        <v>40940</v>
      </c>
      <c r="G154" s="84">
        <v>3.0999999999957795</v>
      </c>
      <c r="H154" s="83" t="s">
        <v>111</v>
      </c>
      <c r="I154" s="92">
        <v>4.8000000000000001E-2</v>
      </c>
      <c r="J154" s="92">
        <v>4.8399999999890253E-2</v>
      </c>
      <c r="K154" s="84">
        <v>204483.33993500003</v>
      </c>
      <c r="L154" s="85">
        <v>115.85810600000001</v>
      </c>
      <c r="M154" s="84">
        <v>236.91052464000001</v>
      </c>
      <c r="N154" s="82"/>
      <c r="O154" s="86">
        <f t="shared" si="3"/>
        <v>9.0451631910280651E-3</v>
      </c>
      <c r="P154" s="86">
        <f>M154/'סכום נכסי הקרן'!$C$42</f>
        <v>5.2768367857538101E-3</v>
      </c>
    </row>
    <row r="155" spans="2:16">
      <c r="B155" s="72" t="s">
        <v>1349</v>
      </c>
      <c r="C155" s="82" t="s">
        <v>1350</v>
      </c>
      <c r="D155" s="82" t="s">
        <v>1081</v>
      </c>
      <c r="E155" s="82"/>
      <c r="F155" s="91">
        <v>40969</v>
      </c>
      <c r="G155" s="84">
        <v>3.1799999999997217</v>
      </c>
      <c r="H155" s="83" t="s">
        <v>111</v>
      </c>
      <c r="I155" s="92">
        <v>4.8000000000000001E-2</v>
      </c>
      <c r="J155" s="92">
        <v>4.8599999999994432E-2</v>
      </c>
      <c r="K155" s="84">
        <v>124589.07861500002</v>
      </c>
      <c r="L155" s="85">
        <v>115.38981800000001</v>
      </c>
      <c r="M155" s="84">
        <v>143.76311082800004</v>
      </c>
      <c r="N155" s="82"/>
      <c r="O155" s="86">
        <f t="shared" si="3"/>
        <v>5.4888266372508853E-3</v>
      </c>
      <c r="P155" s="86">
        <f>M155/'סכום נכסי הקרן'!$C$42</f>
        <v>3.2021138478518568E-3</v>
      </c>
    </row>
    <row r="156" spans="2:16">
      <c r="B156" s="72" t="s">
        <v>1351</v>
      </c>
      <c r="C156" s="82" t="s">
        <v>1352</v>
      </c>
      <c r="D156" s="82" t="s">
        <v>1081</v>
      </c>
      <c r="E156" s="82"/>
      <c r="F156" s="91">
        <v>41000</v>
      </c>
      <c r="G156" s="84">
        <v>3.1899999999804041</v>
      </c>
      <c r="H156" s="83" t="s">
        <v>111</v>
      </c>
      <c r="I156" s="92">
        <v>4.8000000000000001E-2</v>
      </c>
      <c r="J156" s="92">
        <v>4.8499999999681714E-2</v>
      </c>
      <c r="K156" s="84">
        <v>68071.529405000008</v>
      </c>
      <c r="L156" s="85">
        <v>117.699789</v>
      </c>
      <c r="M156" s="84">
        <v>80.120046203000015</v>
      </c>
      <c r="N156" s="82"/>
      <c r="O156" s="86">
        <f t="shared" si="3"/>
        <v>3.058956092727699E-3</v>
      </c>
      <c r="P156" s="86">
        <f>M156/'סכום נכסי הקרן'!$C$42</f>
        <v>1.7845573037446351E-3</v>
      </c>
    </row>
    <row r="157" spans="2:16">
      <c r="B157" s="72" t="s">
        <v>1353</v>
      </c>
      <c r="C157" s="82" t="s">
        <v>1354</v>
      </c>
      <c r="D157" s="82" t="s">
        <v>1081</v>
      </c>
      <c r="E157" s="82"/>
      <c r="F157" s="91">
        <v>41640</v>
      </c>
      <c r="G157" s="84">
        <v>4.6600000000009745</v>
      </c>
      <c r="H157" s="83" t="s">
        <v>111</v>
      </c>
      <c r="I157" s="92">
        <v>4.8000000000000001E-2</v>
      </c>
      <c r="J157" s="92">
        <v>4.8500000000010431E-2</v>
      </c>
      <c r="K157" s="84">
        <v>127771.13023000002</v>
      </c>
      <c r="L157" s="85">
        <v>112.501885</v>
      </c>
      <c r="M157" s="84">
        <v>143.74493032100003</v>
      </c>
      <c r="N157" s="82"/>
      <c r="O157" s="86">
        <f t="shared" si="3"/>
        <v>5.4881325116819153E-3</v>
      </c>
      <c r="P157" s="86">
        <f>M157/'סכום נכסי הקרן'!$C$42</f>
        <v>3.2017089035452791E-3</v>
      </c>
    </row>
    <row r="158" spans="2:16">
      <c r="B158" s="72" t="s">
        <v>1355</v>
      </c>
      <c r="C158" s="82" t="s">
        <v>1356</v>
      </c>
      <c r="D158" s="82" t="s">
        <v>1081</v>
      </c>
      <c r="E158" s="82"/>
      <c r="F158" s="91">
        <v>44774</v>
      </c>
      <c r="G158" s="84">
        <v>10.200000011601338</v>
      </c>
      <c r="H158" s="83" t="s">
        <v>111</v>
      </c>
      <c r="I158" s="92">
        <v>4.8000000000000001E-2</v>
      </c>
      <c r="J158" s="92">
        <v>4.8500000058006691E-2</v>
      </c>
      <c r="K158" s="84">
        <v>325.78333500000008</v>
      </c>
      <c r="L158" s="85">
        <v>105.833468</v>
      </c>
      <c r="M158" s="84">
        <v>0.34478780000000009</v>
      </c>
      <c r="N158" s="82"/>
      <c r="O158" s="86">
        <f t="shared" si="3"/>
        <v>1.3163880844949985E-5</v>
      </c>
      <c r="P158" s="86">
        <f>M158/'סכום נכסי הקרן'!$C$42</f>
        <v>7.6796459299720874E-6</v>
      </c>
    </row>
    <row r="159" spans="2:16">
      <c r="B159" s="102"/>
      <c r="C159" s="102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</row>
    <row r="160" spans="2:16">
      <c r="B160" s="102"/>
      <c r="C160" s="102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</row>
    <row r="161" spans="2:16">
      <c r="B161" s="102"/>
      <c r="C161" s="102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</row>
    <row r="162" spans="2:16">
      <c r="B162" s="110" t="s">
        <v>91</v>
      </c>
      <c r="C162" s="102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</row>
    <row r="163" spans="2:16">
      <c r="B163" s="110" t="s">
        <v>177</v>
      </c>
      <c r="C163" s="102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</row>
    <row r="164" spans="2:16">
      <c r="B164" s="110" t="s">
        <v>185</v>
      </c>
      <c r="C164" s="102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</row>
    <row r="165" spans="2:16">
      <c r="B165" s="102"/>
      <c r="C165" s="102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</row>
    <row r="166" spans="2:16">
      <c r="B166" s="102"/>
      <c r="C166" s="102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</row>
    <row r="167" spans="2:16">
      <c r="B167" s="102"/>
      <c r="C167" s="102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</row>
    <row r="168" spans="2:16">
      <c r="B168" s="102"/>
      <c r="C168" s="102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</row>
    <row r="169" spans="2:16">
      <c r="B169" s="102"/>
      <c r="C169" s="102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</row>
    <row r="170" spans="2:16">
      <c r="B170" s="102"/>
      <c r="C170" s="102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</row>
    <row r="171" spans="2:16">
      <c r="B171" s="102"/>
      <c r="C171" s="102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</row>
    <row r="172" spans="2:16">
      <c r="B172" s="102"/>
      <c r="C172" s="102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</row>
    <row r="173" spans="2:16">
      <c r="B173" s="102"/>
      <c r="C173" s="102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</row>
    <row r="174" spans="2:16">
      <c r="B174" s="102"/>
      <c r="C174" s="102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</row>
    <row r="175" spans="2:16">
      <c r="B175" s="102"/>
      <c r="C175" s="102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</row>
    <row r="176" spans="2:16">
      <c r="B176" s="102"/>
      <c r="C176" s="102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</row>
    <row r="177" spans="2:16">
      <c r="B177" s="102"/>
      <c r="C177" s="102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</row>
    <row r="178" spans="2:16">
      <c r="B178" s="102"/>
      <c r="C178" s="102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</row>
    <row r="179" spans="2:16">
      <c r="B179" s="102"/>
      <c r="C179" s="102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</row>
    <row r="180" spans="2:16">
      <c r="B180" s="102"/>
      <c r="C180" s="102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</row>
    <row r="181" spans="2:16">
      <c r="B181" s="102"/>
      <c r="C181" s="102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</row>
    <row r="182" spans="2:16">
      <c r="B182" s="102"/>
      <c r="C182" s="102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</row>
    <row r="183" spans="2:16">
      <c r="B183" s="102"/>
      <c r="C183" s="102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</row>
    <row r="184" spans="2:16">
      <c r="B184" s="102"/>
      <c r="C184" s="102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</row>
    <row r="185" spans="2:16">
      <c r="B185" s="102"/>
      <c r="C185" s="102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</row>
    <row r="186" spans="2:16">
      <c r="B186" s="102"/>
      <c r="C186" s="102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</row>
    <row r="187" spans="2:16">
      <c r="B187" s="102"/>
      <c r="C187" s="102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</row>
    <row r="188" spans="2:16">
      <c r="B188" s="102"/>
      <c r="C188" s="102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</row>
    <row r="189" spans="2:16">
      <c r="B189" s="102"/>
      <c r="C189" s="102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</row>
    <row r="190" spans="2:16">
      <c r="B190" s="102"/>
      <c r="C190" s="102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</row>
    <row r="191" spans="2:16">
      <c r="B191" s="102"/>
      <c r="C191" s="102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</row>
    <row r="192" spans="2:16">
      <c r="B192" s="102"/>
      <c r="C192" s="102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</row>
    <row r="193" spans="2:16">
      <c r="B193" s="102"/>
      <c r="C193" s="102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</row>
    <row r="194" spans="2:16">
      <c r="B194" s="102"/>
      <c r="C194" s="102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</row>
    <row r="195" spans="2:16">
      <c r="B195" s="102"/>
      <c r="C195" s="102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</row>
    <row r="196" spans="2:16">
      <c r="B196" s="102"/>
      <c r="C196" s="102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</row>
    <row r="197" spans="2:16">
      <c r="B197" s="102"/>
      <c r="C197" s="102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</row>
    <row r="198" spans="2:16">
      <c r="B198" s="102"/>
      <c r="C198" s="102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</row>
    <row r="199" spans="2:16">
      <c r="B199" s="102"/>
      <c r="C199" s="102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</row>
    <row r="200" spans="2:16">
      <c r="B200" s="102"/>
      <c r="C200" s="102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</row>
    <row r="201" spans="2:16">
      <c r="B201" s="102"/>
      <c r="C201" s="102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</row>
    <row r="202" spans="2:16">
      <c r="B202" s="102"/>
      <c r="C202" s="102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</row>
    <row r="203" spans="2:16">
      <c r="B203" s="102"/>
      <c r="C203" s="102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</row>
    <row r="204" spans="2:16">
      <c r="B204" s="102"/>
      <c r="C204" s="102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</row>
    <row r="205" spans="2:16">
      <c r="B205" s="102"/>
      <c r="C205" s="102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</row>
    <row r="206" spans="2:16">
      <c r="B206" s="102"/>
      <c r="C206" s="102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</row>
    <row r="207" spans="2:16">
      <c r="B207" s="102"/>
      <c r="C207" s="102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</row>
    <row r="208" spans="2:16">
      <c r="B208" s="102"/>
      <c r="C208" s="102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</row>
    <row r="209" spans="2:16">
      <c r="B209" s="102"/>
      <c r="C209" s="102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</row>
    <row r="210" spans="2:16">
      <c r="B210" s="102"/>
      <c r="C210" s="102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</row>
    <row r="211" spans="2:16">
      <c r="B211" s="102"/>
      <c r="C211" s="102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</row>
    <row r="212" spans="2:16">
      <c r="B212" s="102"/>
      <c r="C212" s="102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</row>
    <row r="213" spans="2:16">
      <c r="B213" s="102"/>
      <c r="C213" s="102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</row>
    <row r="214" spans="2:16">
      <c r="B214" s="102"/>
      <c r="C214" s="102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</row>
    <row r="215" spans="2:16">
      <c r="B215" s="102"/>
      <c r="C215" s="102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</row>
    <row r="216" spans="2:16">
      <c r="B216" s="102"/>
      <c r="C216" s="102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</row>
    <row r="217" spans="2:16">
      <c r="B217" s="102"/>
      <c r="C217" s="102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</row>
    <row r="218" spans="2:16">
      <c r="B218" s="102"/>
      <c r="C218" s="102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</row>
    <row r="219" spans="2:16">
      <c r="B219" s="102"/>
      <c r="C219" s="102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</row>
    <row r="220" spans="2:16">
      <c r="B220" s="102"/>
      <c r="C220" s="102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</row>
    <row r="221" spans="2:16">
      <c r="B221" s="102"/>
      <c r="C221" s="102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</row>
    <row r="222" spans="2:16">
      <c r="B222" s="102"/>
      <c r="C222" s="102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</row>
    <row r="223" spans="2:16">
      <c r="B223" s="102"/>
      <c r="C223" s="102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</row>
    <row r="224" spans="2:16">
      <c r="B224" s="102"/>
      <c r="C224" s="102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</row>
    <row r="225" spans="2:16">
      <c r="B225" s="102"/>
      <c r="C225" s="102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</row>
    <row r="226" spans="2:16">
      <c r="B226" s="102"/>
      <c r="C226" s="102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</row>
    <row r="227" spans="2:16">
      <c r="B227" s="102"/>
      <c r="C227" s="102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</row>
    <row r="228" spans="2:16">
      <c r="B228" s="102"/>
      <c r="C228" s="102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</row>
    <row r="229" spans="2:16">
      <c r="B229" s="102"/>
      <c r="C229" s="102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</row>
    <row r="230" spans="2:16">
      <c r="B230" s="102"/>
      <c r="C230" s="102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</row>
    <row r="231" spans="2:16">
      <c r="B231" s="102"/>
      <c r="C231" s="102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</row>
    <row r="232" spans="2:16">
      <c r="B232" s="102"/>
      <c r="C232" s="102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</row>
    <row r="233" spans="2:16">
      <c r="B233" s="102"/>
      <c r="C233" s="102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</row>
    <row r="234" spans="2:16">
      <c r="B234" s="102"/>
      <c r="C234" s="102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</row>
    <row r="235" spans="2:16">
      <c r="B235" s="102"/>
      <c r="C235" s="102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</row>
    <row r="236" spans="2:16">
      <c r="B236" s="102"/>
      <c r="C236" s="102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</row>
    <row r="237" spans="2:16">
      <c r="B237" s="102"/>
      <c r="C237" s="102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</row>
    <row r="238" spans="2:16">
      <c r="B238" s="102"/>
      <c r="C238" s="102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</row>
    <row r="239" spans="2:16">
      <c r="B239" s="102"/>
      <c r="C239" s="102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</row>
    <row r="240" spans="2:16">
      <c r="B240" s="102"/>
      <c r="C240" s="102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</row>
    <row r="241" spans="2:16">
      <c r="B241" s="102"/>
      <c r="C241" s="102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</row>
    <row r="242" spans="2:16">
      <c r="B242" s="102"/>
      <c r="C242" s="102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</row>
    <row r="243" spans="2:16">
      <c r="B243" s="102"/>
      <c r="C243" s="102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</row>
    <row r="244" spans="2:16">
      <c r="B244" s="102"/>
      <c r="C244" s="102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</row>
    <row r="245" spans="2:16">
      <c r="B245" s="102"/>
      <c r="C245" s="102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</row>
    <row r="246" spans="2:16">
      <c r="B246" s="102"/>
      <c r="C246" s="102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</row>
    <row r="247" spans="2:16">
      <c r="B247" s="102"/>
      <c r="C247" s="102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</row>
    <row r="248" spans="2:16">
      <c r="B248" s="102"/>
      <c r="C248" s="102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</row>
    <row r="249" spans="2:16">
      <c r="B249" s="102"/>
      <c r="C249" s="102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</row>
    <row r="250" spans="2:16">
      <c r="B250" s="102"/>
      <c r="C250" s="102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</row>
    <row r="251" spans="2:16">
      <c r="B251" s="102"/>
      <c r="C251" s="102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</row>
    <row r="252" spans="2:16">
      <c r="B252" s="102"/>
      <c r="C252" s="102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</row>
    <row r="253" spans="2:16">
      <c r="B253" s="102"/>
      <c r="C253" s="102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</row>
    <row r="254" spans="2:16">
      <c r="B254" s="102"/>
      <c r="C254" s="102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</row>
    <row r="255" spans="2:16">
      <c r="B255" s="102"/>
      <c r="C255" s="102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</row>
    <row r="256" spans="2:16">
      <c r="B256" s="102"/>
      <c r="C256" s="102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</row>
    <row r="257" spans="2:16">
      <c r="B257" s="102"/>
      <c r="C257" s="102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</row>
    <row r="258" spans="2:16">
      <c r="B258" s="102"/>
      <c r="C258" s="102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</row>
    <row r="259" spans="2:16">
      <c r="B259" s="102"/>
      <c r="C259" s="102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</row>
    <row r="260" spans="2:16">
      <c r="B260" s="102"/>
      <c r="C260" s="102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</row>
    <row r="261" spans="2:16">
      <c r="B261" s="102"/>
      <c r="C261" s="102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</row>
    <row r="262" spans="2:16">
      <c r="B262" s="102"/>
      <c r="C262" s="102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</row>
    <row r="263" spans="2:16">
      <c r="B263" s="102"/>
      <c r="C263" s="102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</row>
    <row r="264" spans="2:16">
      <c r="B264" s="102"/>
      <c r="C264" s="102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</row>
    <row r="265" spans="2:16">
      <c r="B265" s="102"/>
      <c r="C265" s="102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</row>
    <row r="266" spans="2:16">
      <c r="B266" s="102"/>
      <c r="C266" s="102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</row>
    <row r="267" spans="2:16">
      <c r="B267" s="102"/>
      <c r="C267" s="102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</row>
    <row r="268" spans="2:16">
      <c r="B268" s="102"/>
      <c r="C268" s="102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</row>
    <row r="269" spans="2:16">
      <c r="B269" s="102"/>
      <c r="C269" s="102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</row>
    <row r="270" spans="2:16">
      <c r="B270" s="102"/>
      <c r="C270" s="102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</row>
    <row r="271" spans="2:16">
      <c r="B271" s="102"/>
      <c r="C271" s="102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</row>
    <row r="272" spans="2:16">
      <c r="B272" s="102"/>
      <c r="C272" s="102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</row>
    <row r="273" spans="2:16">
      <c r="B273" s="102"/>
      <c r="C273" s="102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</row>
    <row r="274" spans="2:16">
      <c r="B274" s="102"/>
      <c r="C274" s="102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</row>
    <row r="275" spans="2:16">
      <c r="B275" s="102"/>
      <c r="C275" s="102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</row>
    <row r="276" spans="2:16">
      <c r="B276" s="102"/>
      <c r="C276" s="102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</row>
    <row r="277" spans="2:16">
      <c r="B277" s="102"/>
      <c r="C277" s="102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</row>
    <row r="278" spans="2:16">
      <c r="B278" s="102"/>
      <c r="C278" s="102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</row>
    <row r="279" spans="2:16">
      <c r="B279" s="102"/>
      <c r="C279" s="102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</row>
    <row r="280" spans="2:16">
      <c r="B280" s="102"/>
      <c r="C280" s="102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</row>
    <row r="281" spans="2:16">
      <c r="B281" s="102"/>
      <c r="C281" s="102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</row>
    <row r="282" spans="2:16">
      <c r="B282" s="102"/>
      <c r="C282" s="102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</row>
    <row r="283" spans="2:16">
      <c r="B283" s="102"/>
      <c r="C283" s="102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</row>
    <row r="284" spans="2:16">
      <c r="B284" s="102"/>
      <c r="C284" s="102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</row>
    <row r="285" spans="2:16">
      <c r="B285" s="102"/>
      <c r="C285" s="102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</row>
    <row r="286" spans="2:16">
      <c r="B286" s="102"/>
      <c r="C286" s="102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</row>
    <row r="287" spans="2:16">
      <c r="B287" s="102"/>
      <c r="C287" s="102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</row>
    <row r="288" spans="2:16">
      <c r="B288" s="102"/>
      <c r="C288" s="102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</row>
    <row r="289" spans="2:16">
      <c r="B289" s="102"/>
      <c r="C289" s="102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</row>
    <row r="290" spans="2:16">
      <c r="B290" s="102"/>
      <c r="C290" s="102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</row>
    <row r="291" spans="2:16">
      <c r="B291" s="102"/>
      <c r="C291" s="102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</row>
    <row r="292" spans="2:16">
      <c r="B292" s="102"/>
      <c r="C292" s="102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</row>
    <row r="293" spans="2:16">
      <c r="B293" s="102"/>
      <c r="C293" s="102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</row>
    <row r="294" spans="2:16">
      <c r="B294" s="102"/>
      <c r="C294" s="102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</row>
    <row r="295" spans="2:16">
      <c r="B295" s="102"/>
      <c r="C295" s="102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</row>
    <row r="296" spans="2:16">
      <c r="B296" s="102"/>
      <c r="C296" s="102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</row>
    <row r="297" spans="2:16">
      <c r="B297" s="102"/>
      <c r="C297" s="102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</row>
    <row r="298" spans="2:16">
      <c r="B298" s="102"/>
      <c r="C298" s="102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</row>
    <row r="299" spans="2:16">
      <c r="B299" s="102"/>
      <c r="C299" s="102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</row>
    <row r="300" spans="2:16">
      <c r="B300" s="102"/>
      <c r="C300" s="102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</row>
    <row r="301" spans="2:16">
      <c r="B301" s="102"/>
      <c r="C301" s="102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</row>
    <row r="302" spans="2:16">
      <c r="B302" s="102"/>
      <c r="C302" s="102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</row>
    <row r="303" spans="2:16">
      <c r="B303" s="102"/>
      <c r="C303" s="102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</row>
    <row r="304" spans="2:16">
      <c r="B304" s="102"/>
      <c r="C304" s="102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</row>
    <row r="305" spans="2:16">
      <c r="B305" s="102"/>
      <c r="C305" s="102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</row>
    <row r="306" spans="2:16">
      <c r="B306" s="102"/>
      <c r="C306" s="102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</row>
    <row r="307" spans="2:16">
      <c r="B307" s="102"/>
      <c r="C307" s="102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</row>
    <row r="308" spans="2:16">
      <c r="B308" s="102"/>
      <c r="C308" s="102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</row>
    <row r="309" spans="2:16">
      <c r="B309" s="102"/>
      <c r="C309" s="102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</row>
    <row r="310" spans="2:16">
      <c r="B310" s="102"/>
      <c r="C310" s="102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</row>
    <row r="311" spans="2:16">
      <c r="B311" s="102"/>
      <c r="C311" s="102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</row>
    <row r="312" spans="2:16">
      <c r="B312" s="102"/>
      <c r="C312" s="102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</row>
    <row r="313" spans="2:16">
      <c r="B313" s="102"/>
      <c r="C313" s="102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</row>
    <row r="314" spans="2:16">
      <c r="B314" s="102"/>
      <c r="C314" s="102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</row>
    <row r="315" spans="2:16">
      <c r="B315" s="102"/>
      <c r="C315" s="102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</row>
    <row r="316" spans="2:16">
      <c r="B316" s="102"/>
      <c r="C316" s="102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</row>
    <row r="317" spans="2:16">
      <c r="B317" s="102"/>
      <c r="C317" s="102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</row>
    <row r="318" spans="2:16">
      <c r="B318" s="102"/>
      <c r="C318" s="102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</row>
    <row r="319" spans="2:16">
      <c r="B319" s="102"/>
      <c r="C319" s="102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</row>
    <row r="320" spans="2:16">
      <c r="B320" s="102"/>
      <c r="C320" s="102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</row>
    <row r="321" spans="2:16">
      <c r="B321" s="102"/>
      <c r="C321" s="102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</row>
    <row r="322" spans="2:16">
      <c r="B322" s="102"/>
      <c r="C322" s="102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</row>
    <row r="323" spans="2:16">
      <c r="B323" s="102"/>
      <c r="C323" s="102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</row>
    <row r="324" spans="2:16">
      <c r="B324" s="102"/>
      <c r="C324" s="102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</row>
    <row r="325" spans="2:16">
      <c r="B325" s="102"/>
      <c r="C325" s="102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</row>
    <row r="326" spans="2:16">
      <c r="B326" s="102"/>
      <c r="C326" s="102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</row>
    <row r="327" spans="2:16">
      <c r="B327" s="102"/>
      <c r="C327" s="102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</row>
    <row r="328" spans="2:16">
      <c r="B328" s="102"/>
      <c r="C328" s="102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</row>
    <row r="329" spans="2:16">
      <c r="B329" s="102"/>
      <c r="C329" s="102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</row>
    <row r="330" spans="2:16">
      <c r="B330" s="102"/>
      <c r="C330" s="102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</row>
    <row r="331" spans="2:16">
      <c r="B331" s="102"/>
      <c r="C331" s="102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</row>
    <row r="332" spans="2:16">
      <c r="B332" s="102"/>
      <c r="C332" s="102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</row>
    <row r="333" spans="2:16">
      <c r="B333" s="102"/>
      <c r="C333" s="102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</row>
    <row r="334" spans="2:16">
      <c r="B334" s="102"/>
      <c r="C334" s="102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</row>
    <row r="335" spans="2:16">
      <c r="B335" s="102"/>
      <c r="C335" s="102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</row>
    <row r="336" spans="2:16">
      <c r="B336" s="102"/>
      <c r="C336" s="102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</row>
    <row r="337" spans="2:16">
      <c r="B337" s="102"/>
      <c r="C337" s="102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</row>
    <row r="338" spans="2:16">
      <c r="B338" s="102"/>
      <c r="C338" s="102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</row>
    <row r="339" spans="2:16">
      <c r="B339" s="102"/>
      <c r="C339" s="102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</row>
    <row r="340" spans="2:16">
      <c r="B340" s="102"/>
      <c r="C340" s="102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</row>
    <row r="341" spans="2:16">
      <c r="B341" s="102"/>
      <c r="C341" s="102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</row>
    <row r="342" spans="2:16">
      <c r="B342" s="102"/>
      <c r="C342" s="102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</row>
    <row r="343" spans="2:16">
      <c r="B343" s="102"/>
      <c r="C343" s="102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</row>
    <row r="344" spans="2:16">
      <c r="B344" s="102"/>
      <c r="C344" s="102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</row>
    <row r="345" spans="2:16">
      <c r="B345" s="102"/>
      <c r="C345" s="102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</row>
    <row r="346" spans="2:16">
      <c r="B346" s="102"/>
      <c r="C346" s="102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</row>
    <row r="347" spans="2:16">
      <c r="B347" s="102"/>
      <c r="C347" s="102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</row>
    <row r="348" spans="2:16">
      <c r="B348" s="102"/>
      <c r="C348" s="102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</row>
    <row r="349" spans="2:16">
      <c r="B349" s="102"/>
      <c r="C349" s="102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</row>
    <row r="350" spans="2:16">
      <c r="B350" s="102"/>
      <c r="C350" s="102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</row>
    <row r="351" spans="2:16">
      <c r="B351" s="102"/>
      <c r="C351" s="102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</row>
    <row r="352" spans="2:16">
      <c r="B352" s="102"/>
      <c r="C352" s="102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</row>
    <row r="353" spans="2:16">
      <c r="B353" s="102"/>
      <c r="C353" s="102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</row>
    <row r="354" spans="2:16">
      <c r="B354" s="102"/>
      <c r="C354" s="102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</row>
    <row r="355" spans="2:16">
      <c r="B355" s="102"/>
      <c r="C355" s="102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</row>
    <row r="356" spans="2:16">
      <c r="B356" s="102"/>
      <c r="C356" s="102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</row>
    <row r="357" spans="2:16">
      <c r="B357" s="102"/>
      <c r="C357" s="102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</row>
    <row r="358" spans="2:16">
      <c r="B358" s="102"/>
      <c r="C358" s="102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</row>
    <row r="359" spans="2:16">
      <c r="B359" s="102"/>
      <c r="C359" s="102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</row>
    <row r="360" spans="2:16">
      <c r="B360" s="102"/>
      <c r="C360" s="102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</row>
    <row r="361" spans="2:16">
      <c r="B361" s="102"/>
      <c r="C361" s="102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</row>
    <row r="362" spans="2:16">
      <c r="B362" s="102"/>
      <c r="C362" s="102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</row>
    <row r="363" spans="2:16">
      <c r="B363" s="102"/>
      <c r="C363" s="102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</row>
    <row r="364" spans="2:16">
      <c r="B364" s="102"/>
      <c r="C364" s="102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</row>
    <row r="365" spans="2:16">
      <c r="B365" s="102"/>
      <c r="C365" s="102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</row>
    <row r="366" spans="2:16">
      <c r="B366" s="102"/>
      <c r="C366" s="102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</row>
    <row r="367" spans="2:16">
      <c r="B367" s="102"/>
      <c r="C367" s="102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</row>
    <row r="368" spans="2:16">
      <c r="B368" s="102"/>
      <c r="C368" s="102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</row>
    <row r="369" spans="2:16">
      <c r="B369" s="102"/>
      <c r="C369" s="102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</row>
    <row r="370" spans="2:16">
      <c r="B370" s="102"/>
      <c r="C370" s="102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</row>
    <row r="371" spans="2:16">
      <c r="B371" s="102"/>
      <c r="C371" s="102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</row>
    <row r="372" spans="2:16">
      <c r="B372" s="102"/>
      <c r="C372" s="102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</row>
    <row r="373" spans="2:16">
      <c r="B373" s="102"/>
      <c r="C373" s="102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</row>
    <row r="374" spans="2:16">
      <c r="B374" s="102"/>
      <c r="C374" s="102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</row>
    <row r="375" spans="2:16">
      <c r="B375" s="102"/>
      <c r="C375" s="102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</row>
    <row r="376" spans="2:16">
      <c r="B376" s="102"/>
      <c r="C376" s="102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</row>
    <row r="377" spans="2:16">
      <c r="B377" s="102"/>
      <c r="C377" s="102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  <c r="P377" s="103"/>
    </row>
    <row r="378" spans="2:16">
      <c r="B378" s="102"/>
      <c r="C378" s="102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</row>
    <row r="379" spans="2:16">
      <c r="B379" s="102"/>
      <c r="C379" s="102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</row>
    <row r="380" spans="2:16">
      <c r="B380" s="102"/>
      <c r="C380" s="102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  <c r="P380" s="103"/>
    </row>
    <row r="381" spans="2:16">
      <c r="B381" s="102"/>
      <c r="C381" s="102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</row>
    <row r="382" spans="2:16">
      <c r="B382" s="102"/>
      <c r="C382" s="102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</row>
    <row r="383" spans="2:16">
      <c r="B383" s="102"/>
      <c r="C383" s="102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  <c r="P383" s="103"/>
    </row>
    <row r="384" spans="2:16">
      <c r="B384" s="102"/>
      <c r="C384" s="102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</row>
    <row r="385" spans="2:16">
      <c r="B385" s="102"/>
      <c r="C385" s="102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</row>
    <row r="386" spans="2:16">
      <c r="B386" s="102"/>
      <c r="C386" s="102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</row>
    <row r="387" spans="2:16">
      <c r="B387" s="102"/>
      <c r="C387" s="102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</row>
    <row r="388" spans="2:16">
      <c r="B388" s="102"/>
      <c r="C388" s="102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</row>
    <row r="389" spans="2:16">
      <c r="B389" s="102"/>
      <c r="C389" s="102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</row>
    <row r="390" spans="2:16">
      <c r="B390" s="102"/>
      <c r="C390" s="102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</row>
    <row r="391" spans="2:16">
      <c r="B391" s="102"/>
      <c r="C391" s="102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</row>
    <row r="392" spans="2:16">
      <c r="B392" s="102"/>
      <c r="C392" s="102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</row>
    <row r="393" spans="2:16">
      <c r="B393" s="102"/>
      <c r="C393" s="102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</row>
    <row r="394" spans="2:16">
      <c r="B394" s="102"/>
      <c r="C394" s="102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</row>
    <row r="395" spans="2:16">
      <c r="B395" s="102"/>
      <c r="C395" s="102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</row>
    <row r="396" spans="2:16">
      <c r="B396" s="102"/>
      <c r="C396" s="102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</row>
    <row r="397" spans="2:16">
      <c r="B397" s="102"/>
      <c r="C397" s="102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</row>
    <row r="398" spans="2:16">
      <c r="B398" s="102"/>
      <c r="C398" s="102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</row>
    <row r="399" spans="2:16">
      <c r="B399" s="102"/>
      <c r="C399" s="102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</row>
    <row r="400" spans="2:16">
      <c r="B400" s="102"/>
      <c r="C400" s="102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</row>
    <row r="401" spans="2:16">
      <c r="B401" s="102"/>
      <c r="C401" s="102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  <c r="P401" s="103"/>
    </row>
    <row r="402" spans="2:16">
      <c r="B402" s="102"/>
      <c r="C402" s="102"/>
      <c r="D402" s="103"/>
      <c r="E402" s="103"/>
      <c r="F402" s="103"/>
      <c r="G402" s="103"/>
      <c r="H402" s="103"/>
      <c r="I402" s="103"/>
      <c r="J402" s="103"/>
      <c r="K402" s="103"/>
      <c r="L402" s="103"/>
      <c r="M402" s="103"/>
      <c r="N402" s="103"/>
      <c r="O402" s="103"/>
      <c r="P402" s="103"/>
    </row>
    <row r="403" spans="2:16">
      <c r="B403" s="102"/>
      <c r="C403" s="102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</row>
    <row r="404" spans="2:16">
      <c r="B404" s="102"/>
      <c r="C404" s="102"/>
      <c r="D404" s="103"/>
      <c r="E404" s="103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</row>
    <row r="405" spans="2:16">
      <c r="B405" s="102"/>
      <c r="C405" s="102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</row>
    <row r="406" spans="2:16">
      <c r="B406" s="102"/>
      <c r="C406" s="102"/>
      <c r="D406" s="103"/>
      <c r="E406" s="103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  <c r="P406" s="103"/>
    </row>
    <row r="407" spans="2:16">
      <c r="B407" s="102"/>
      <c r="C407" s="102"/>
      <c r="D407" s="103"/>
      <c r="E407" s="103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</row>
    <row r="408" spans="2:16">
      <c r="B408" s="102"/>
      <c r="C408" s="102"/>
      <c r="D408" s="103"/>
      <c r="E408" s="103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  <c r="P408" s="103"/>
    </row>
    <row r="409" spans="2:16">
      <c r="B409" s="102"/>
      <c r="C409" s="102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</row>
    <row r="410" spans="2:16">
      <c r="B410" s="102"/>
      <c r="C410" s="102"/>
      <c r="D410" s="103"/>
      <c r="E410" s="103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  <c r="P410" s="103"/>
    </row>
    <row r="411" spans="2:16">
      <c r="B411" s="102"/>
      <c r="C411" s="102"/>
      <c r="D411" s="103"/>
      <c r="E411" s="103"/>
      <c r="F411" s="103"/>
      <c r="G411" s="103"/>
      <c r="H411" s="103"/>
      <c r="I411" s="103"/>
      <c r="J411" s="103"/>
      <c r="K411" s="103"/>
      <c r="L411" s="103"/>
      <c r="M411" s="103"/>
      <c r="N411" s="103"/>
      <c r="O411" s="103"/>
      <c r="P411" s="103"/>
    </row>
    <row r="412" spans="2:16">
      <c r="B412" s="102"/>
      <c r="C412" s="102"/>
      <c r="D412" s="103"/>
      <c r="E412" s="103"/>
      <c r="F412" s="103"/>
      <c r="G412" s="103"/>
      <c r="H412" s="103"/>
      <c r="I412" s="103"/>
      <c r="J412" s="103"/>
      <c r="K412" s="103"/>
      <c r="L412" s="103"/>
      <c r="M412" s="103"/>
      <c r="N412" s="103"/>
      <c r="O412" s="103"/>
      <c r="P412" s="103"/>
    </row>
    <row r="413" spans="2:16">
      <c r="B413" s="102"/>
      <c r="C413" s="102"/>
      <c r="D413" s="103"/>
      <c r="E413" s="103"/>
      <c r="F413" s="103"/>
      <c r="G413" s="103"/>
      <c r="H413" s="103"/>
      <c r="I413" s="103"/>
      <c r="J413" s="103"/>
      <c r="K413" s="103"/>
      <c r="L413" s="103"/>
      <c r="M413" s="103"/>
      <c r="N413" s="103"/>
      <c r="O413" s="103"/>
      <c r="P413" s="103"/>
    </row>
    <row r="414" spans="2:16">
      <c r="B414" s="102"/>
      <c r="C414" s="102"/>
      <c r="D414" s="103"/>
      <c r="E414" s="103"/>
      <c r="F414" s="103"/>
      <c r="G414" s="103"/>
      <c r="H414" s="103"/>
      <c r="I414" s="103"/>
      <c r="J414" s="103"/>
      <c r="K414" s="103"/>
      <c r="L414" s="103"/>
      <c r="M414" s="103"/>
      <c r="N414" s="103"/>
      <c r="O414" s="103"/>
      <c r="P414" s="103"/>
    </row>
    <row r="415" spans="2:16">
      <c r="B415" s="102"/>
      <c r="C415" s="102"/>
      <c r="D415" s="103"/>
      <c r="E415" s="103"/>
      <c r="F415" s="103"/>
      <c r="G415" s="103"/>
      <c r="H415" s="103"/>
      <c r="I415" s="103"/>
      <c r="J415" s="103"/>
      <c r="K415" s="103"/>
      <c r="L415" s="103"/>
      <c r="M415" s="103"/>
      <c r="N415" s="103"/>
      <c r="O415" s="103"/>
      <c r="P415" s="103"/>
    </row>
    <row r="416" spans="2:16">
      <c r="B416" s="102"/>
      <c r="C416" s="102"/>
      <c r="D416" s="103"/>
      <c r="E416" s="103"/>
      <c r="F416" s="103"/>
      <c r="G416" s="103"/>
      <c r="H416" s="103"/>
      <c r="I416" s="103"/>
      <c r="J416" s="103"/>
      <c r="K416" s="103"/>
      <c r="L416" s="103"/>
      <c r="M416" s="103"/>
      <c r="N416" s="103"/>
      <c r="O416" s="103"/>
      <c r="P416" s="103"/>
    </row>
    <row r="417" spans="2:16">
      <c r="B417" s="102"/>
      <c r="C417" s="102"/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</row>
    <row r="418" spans="2:16">
      <c r="B418" s="102"/>
      <c r="C418" s="102"/>
      <c r="D418" s="103"/>
      <c r="E418" s="103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  <c r="P418" s="103"/>
    </row>
    <row r="419" spans="2:16">
      <c r="B419" s="102"/>
      <c r="C419" s="102"/>
      <c r="D419" s="103"/>
      <c r="E419" s="103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  <c r="P419" s="103"/>
    </row>
    <row r="420" spans="2:16">
      <c r="B420" s="102"/>
      <c r="C420" s="102"/>
      <c r="D420" s="103"/>
      <c r="E420" s="103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  <c r="P420" s="103"/>
    </row>
    <row r="421" spans="2:16">
      <c r="B421" s="102"/>
      <c r="C421" s="102"/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</row>
    <row r="422" spans="2:16">
      <c r="B422" s="102"/>
      <c r="C422" s="102"/>
      <c r="D422" s="103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</row>
    <row r="423" spans="2:16">
      <c r="B423" s="102"/>
      <c r="C423" s="102"/>
      <c r="D423" s="103"/>
      <c r="E423" s="103"/>
      <c r="F423" s="103"/>
      <c r="G423" s="103"/>
      <c r="H423" s="103"/>
      <c r="I423" s="103"/>
      <c r="J423" s="103"/>
      <c r="K423" s="103"/>
      <c r="L423" s="103"/>
      <c r="M423" s="103"/>
      <c r="N423" s="103"/>
      <c r="O423" s="103"/>
      <c r="P423" s="103"/>
    </row>
    <row r="424" spans="2:16">
      <c r="B424" s="102"/>
      <c r="C424" s="102"/>
      <c r="D424" s="103"/>
      <c r="E424" s="103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</row>
    <row r="425" spans="2:16">
      <c r="B425" s="102"/>
      <c r="C425" s="102"/>
      <c r="D425" s="103"/>
      <c r="E425" s="103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  <c r="P425" s="103"/>
    </row>
    <row r="426" spans="2:16">
      <c r="B426" s="102"/>
      <c r="C426" s="102"/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</row>
    <row r="427" spans="2:16">
      <c r="B427" s="102"/>
      <c r="C427" s="102"/>
      <c r="D427" s="103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  <c r="P427" s="103"/>
    </row>
    <row r="428" spans="2:16">
      <c r="B428" s="102"/>
      <c r="C428" s="102"/>
      <c r="D428" s="103"/>
      <c r="E428" s="103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  <c r="P428" s="103"/>
    </row>
    <row r="429" spans="2:16">
      <c r="B429" s="102"/>
      <c r="C429" s="102"/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</row>
    <row r="430" spans="2:16">
      <c r="B430" s="102"/>
      <c r="C430" s="102"/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</row>
    <row r="431" spans="2:16">
      <c r="B431" s="102"/>
      <c r="C431" s="102"/>
      <c r="D431" s="103"/>
      <c r="E431" s="103"/>
      <c r="F431" s="103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</row>
    <row r="432" spans="2:16">
      <c r="B432" s="102"/>
      <c r="C432" s="102"/>
      <c r="D432" s="103"/>
      <c r="E432" s="103"/>
      <c r="F432" s="103"/>
      <c r="G432" s="103"/>
      <c r="H432" s="103"/>
      <c r="I432" s="103"/>
      <c r="J432" s="103"/>
      <c r="K432" s="103"/>
      <c r="L432" s="103"/>
      <c r="M432" s="103"/>
      <c r="N432" s="103"/>
      <c r="O432" s="103"/>
      <c r="P432" s="103"/>
    </row>
    <row r="433" spans="2:16">
      <c r="B433" s="102"/>
      <c r="C433" s="102"/>
      <c r="D433" s="103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</row>
    <row r="434" spans="2:16">
      <c r="B434" s="102"/>
      <c r="C434" s="102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  <c r="P434" s="103"/>
    </row>
    <row r="435" spans="2:16">
      <c r="B435" s="102"/>
      <c r="C435" s="102"/>
      <c r="D435" s="103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  <c r="P435" s="103"/>
    </row>
    <row r="436" spans="2:16">
      <c r="B436" s="102"/>
      <c r="C436" s="102"/>
      <c r="D436" s="103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</row>
    <row r="437" spans="2:16">
      <c r="B437" s="102"/>
      <c r="C437" s="102"/>
      <c r="D437" s="103"/>
      <c r="E437" s="103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  <c r="P437" s="103"/>
    </row>
    <row r="438" spans="2:16">
      <c r="B438" s="102"/>
      <c r="C438" s="102"/>
      <c r="D438" s="103"/>
      <c r="E438" s="103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  <c r="P438" s="103"/>
    </row>
    <row r="439" spans="2:16">
      <c r="B439" s="102"/>
      <c r="C439" s="102"/>
      <c r="D439" s="103"/>
      <c r="E439" s="103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  <c r="P439" s="103"/>
    </row>
    <row r="440" spans="2:16">
      <c r="B440" s="102"/>
      <c r="C440" s="102"/>
      <c r="D440" s="103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  <c r="P440" s="103"/>
    </row>
    <row r="441" spans="2:16">
      <c r="B441" s="102"/>
      <c r="C441" s="102"/>
      <c r="D441" s="103"/>
      <c r="E441" s="103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  <c r="P441" s="103"/>
    </row>
    <row r="442" spans="2:16">
      <c r="B442" s="102"/>
      <c r="C442" s="102"/>
      <c r="D442" s="103"/>
      <c r="E442" s="103"/>
      <c r="F442" s="103"/>
      <c r="G442" s="103"/>
      <c r="H442" s="103"/>
      <c r="I442" s="103"/>
      <c r="J442" s="103"/>
      <c r="K442" s="103"/>
      <c r="L442" s="103"/>
      <c r="M442" s="103"/>
      <c r="N442" s="103"/>
      <c r="O442" s="103"/>
      <c r="P442" s="103"/>
    </row>
    <row r="443" spans="2:16">
      <c r="B443" s="102"/>
      <c r="C443" s="102"/>
      <c r="D443" s="103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  <c r="P443" s="103"/>
    </row>
    <row r="444" spans="2:16">
      <c r="B444" s="102"/>
      <c r="C444" s="102"/>
      <c r="D444" s="103"/>
      <c r="E444" s="103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</row>
    <row r="445" spans="2:16">
      <c r="B445" s="102"/>
      <c r="C445" s="102"/>
      <c r="D445" s="103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  <c r="P445" s="103"/>
    </row>
    <row r="446" spans="2:16">
      <c r="B446" s="102"/>
      <c r="C446" s="102"/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</row>
    <row r="447" spans="2:16">
      <c r="B447" s="102"/>
      <c r="C447" s="102"/>
      <c r="D447" s="103"/>
      <c r="E447" s="103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  <c r="P447" s="103"/>
    </row>
    <row r="448" spans="2:16">
      <c r="B448" s="102"/>
      <c r="C448" s="102"/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</row>
    <row r="449" spans="2:16">
      <c r="B449" s="102"/>
      <c r="C449" s="102"/>
      <c r="D449" s="103"/>
      <c r="E449" s="103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  <c r="P449" s="103"/>
    </row>
    <row r="450" spans="2:16">
      <c r="B450" s="102"/>
      <c r="C450" s="102"/>
      <c r="D450" s="103"/>
      <c r="E450" s="103"/>
      <c r="F450" s="103"/>
      <c r="G450" s="103"/>
      <c r="H450" s="103"/>
      <c r="I450" s="103"/>
      <c r="J450" s="103"/>
      <c r="K450" s="103"/>
      <c r="L450" s="103"/>
      <c r="M450" s="103"/>
      <c r="N450" s="103"/>
      <c r="O450" s="103"/>
      <c r="P450" s="103"/>
    </row>
    <row r="451" spans="2:16">
      <c r="B451" s="102"/>
      <c r="C451" s="102"/>
      <c r="D451" s="103"/>
      <c r="E451" s="103"/>
      <c r="F451" s="103"/>
      <c r="G451" s="103"/>
      <c r="H451" s="103"/>
      <c r="I451" s="103"/>
      <c r="J451" s="103"/>
      <c r="K451" s="103"/>
      <c r="L451" s="103"/>
      <c r="M451" s="103"/>
      <c r="N451" s="103"/>
      <c r="O451" s="103"/>
      <c r="P451" s="103"/>
    </row>
    <row r="452" spans="2:16">
      <c r="B452" s="102"/>
      <c r="C452" s="102"/>
      <c r="D452" s="103"/>
      <c r="E452" s="103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  <c r="P452" s="103"/>
    </row>
  </sheetData>
  <sheetProtection sheet="1" objects="1" scenarios="1"/>
  <mergeCells count="2">
    <mergeCell ref="B6:P6"/>
    <mergeCell ref="B7:P7"/>
  </mergeCells>
  <phoneticPr fontId="3" type="noConversion"/>
  <dataValidations count="1">
    <dataValidation allowBlank="1" showInputMessage="1" showErrorMessage="1" sqref="C5:C1048576 A1:B1048576 D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>
    <tabColor indexed="43"/>
    <pageSetUpPr fitToPage="1"/>
  </sheetPr>
  <dimension ref="B1:S400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63.140625" style="2" bestFit="1" customWidth="1"/>
    <col min="4" max="4" width="5.7109375" style="2" bestFit="1" customWidth="1"/>
    <col min="5" max="5" width="6.5703125" style="2" bestFit="1" customWidth="1"/>
    <col min="6" max="6" width="5.28515625" style="2" bestFit="1" customWidth="1"/>
    <col min="7" max="7" width="4.5703125" style="1" bestFit="1" customWidth="1"/>
    <col min="8" max="8" width="4.85546875" style="1" bestFit="1" customWidth="1"/>
    <col min="9" max="9" width="7.140625" style="1" bestFit="1" customWidth="1"/>
    <col min="10" max="10" width="5.140625" style="1" bestFit="1" customWidth="1"/>
    <col min="11" max="11" width="5.28515625" style="1" bestFit="1" customWidth="1"/>
    <col min="12" max="12" width="6.7109375" style="1" bestFit="1" customWidth="1"/>
    <col min="13" max="13" width="7.5703125" style="1" bestFit="1" customWidth="1"/>
    <col min="14" max="14" width="7" style="1" bestFit="1" customWidth="1"/>
    <col min="15" max="15" width="6.42578125" style="1" bestFit="1" customWidth="1"/>
    <col min="16" max="16" width="8" style="1" bestFit="1" customWidth="1"/>
    <col min="17" max="17" width="6.28515625" style="1" bestFit="1" customWidth="1"/>
    <col min="18" max="18" width="10" style="1" bestFit="1" customWidth="1"/>
    <col min="19" max="19" width="9" style="1" bestFit="1" customWidth="1"/>
    <col min="20" max="16384" width="9.140625" style="1"/>
  </cols>
  <sheetData>
    <row r="1" spans="2:19">
      <c r="B1" s="46" t="s">
        <v>124</v>
      </c>
      <c r="C1" s="67" t="s" vm="1">
        <v>201</v>
      </c>
    </row>
    <row r="2" spans="2:19">
      <c r="B2" s="46" t="s">
        <v>123</v>
      </c>
      <c r="C2" s="67" t="s">
        <v>202</v>
      </c>
    </row>
    <row r="3" spans="2:19">
      <c r="B3" s="46" t="s">
        <v>125</v>
      </c>
      <c r="C3" s="67" t="s">
        <v>203</v>
      </c>
    </row>
    <row r="4" spans="2:19">
      <c r="B4" s="46" t="s">
        <v>126</v>
      </c>
      <c r="C4" s="67">
        <v>12147</v>
      </c>
    </row>
    <row r="6" spans="2:19" ht="26.25" customHeight="1">
      <c r="B6" s="129" t="s">
        <v>152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1"/>
    </row>
    <row r="7" spans="2:19" ht="26.25" customHeight="1">
      <c r="B7" s="129" t="s">
        <v>69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1"/>
    </row>
    <row r="8" spans="2:19" s="3" customFormat="1" ht="78.75">
      <c r="B8" s="21" t="s">
        <v>95</v>
      </c>
      <c r="C8" s="29" t="s">
        <v>34</v>
      </c>
      <c r="D8" s="29" t="s">
        <v>97</v>
      </c>
      <c r="E8" s="29" t="s">
        <v>96</v>
      </c>
      <c r="F8" s="29" t="s">
        <v>48</v>
      </c>
      <c r="G8" s="29" t="s">
        <v>14</v>
      </c>
      <c r="H8" s="29" t="s">
        <v>49</v>
      </c>
      <c r="I8" s="29" t="s">
        <v>83</v>
      </c>
      <c r="J8" s="29" t="s">
        <v>17</v>
      </c>
      <c r="K8" s="29" t="s">
        <v>82</v>
      </c>
      <c r="L8" s="29" t="s">
        <v>16</v>
      </c>
      <c r="M8" s="58" t="s">
        <v>18</v>
      </c>
      <c r="N8" s="29" t="s">
        <v>179</v>
      </c>
      <c r="O8" s="29" t="s">
        <v>178</v>
      </c>
      <c r="P8" s="29" t="s">
        <v>90</v>
      </c>
      <c r="Q8" s="29" t="s">
        <v>44</v>
      </c>
      <c r="R8" s="29" t="s">
        <v>127</v>
      </c>
      <c r="S8" s="30" t="s">
        <v>129</v>
      </c>
    </row>
    <row r="9" spans="2:19" s="3" customFormat="1" ht="17.25" customHeight="1">
      <c r="B9" s="14"/>
      <c r="C9" s="31"/>
      <c r="D9" s="15"/>
      <c r="E9" s="15"/>
      <c r="F9" s="31"/>
      <c r="G9" s="31"/>
      <c r="H9" s="31"/>
      <c r="I9" s="31" t="s">
        <v>21</v>
      </c>
      <c r="J9" s="31" t="s">
        <v>20</v>
      </c>
      <c r="K9" s="31"/>
      <c r="L9" s="31" t="s">
        <v>19</v>
      </c>
      <c r="M9" s="31" t="s">
        <v>19</v>
      </c>
      <c r="N9" s="31" t="s">
        <v>186</v>
      </c>
      <c r="O9" s="31"/>
      <c r="P9" s="31" t="s">
        <v>182</v>
      </c>
      <c r="Q9" s="31" t="s">
        <v>19</v>
      </c>
      <c r="R9" s="31" t="s">
        <v>19</v>
      </c>
      <c r="S9" s="32" t="s">
        <v>19</v>
      </c>
    </row>
    <row r="10" spans="2:19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8" t="s">
        <v>92</v>
      </c>
      <c r="R10" s="18" t="s">
        <v>93</v>
      </c>
      <c r="S10" s="19" t="s">
        <v>130</v>
      </c>
    </row>
    <row r="11" spans="2:19" s="4" customFormat="1" ht="18" customHeight="1">
      <c r="B11" s="106" t="s">
        <v>1888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107">
        <v>0</v>
      </c>
      <c r="Q11" s="68"/>
      <c r="R11" s="108">
        <v>0</v>
      </c>
      <c r="S11" s="108">
        <v>0</v>
      </c>
    </row>
    <row r="12" spans="2:19" ht="20.25" customHeight="1">
      <c r="B12" s="110" t="s">
        <v>194</v>
      </c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</row>
    <row r="13" spans="2:19">
      <c r="B13" s="110" t="s">
        <v>91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</row>
    <row r="14" spans="2:19">
      <c r="B14" s="110" t="s">
        <v>177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</row>
    <row r="15" spans="2:19">
      <c r="B15" s="110" t="s">
        <v>185</v>
      </c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</row>
    <row r="16" spans="2:19"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</row>
    <row r="17" spans="2:19"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</row>
    <row r="18" spans="2:19"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</row>
    <row r="19" spans="2:19"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</row>
    <row r="20" spans="2:19"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</row>
    <row r="21" spans="2:19"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</row>
    <row r="22" spans="2:19"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</row>
    <row r="23" spans="2:19"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</row>
    <row r="24" spans="2:19"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</row>
    <row r="25" spans="2:19"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</row>
    <row r="26" spans="2:19"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</row>
    <row r="27" spans="2:19"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</row>
    <row r="28" spans="2:19"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</row>
    <row r="29" spans="2:19"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</row>
    <row r="30" spans="2:19"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</row>
    <row r="31" spans="2:19"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</row>
    <row r="32" spans="2:19"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</row>
    <row r="33" spans="2:19"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</row>
    <row r="34" spans="2:19"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</row>
    <row r="35" spans="2:19"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</row>
    <row r="36" spans="2:19"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</row>
    <row r="37" spans="2:19"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</row>
    <row r="38" spans="2:19"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</row>
    <row r="39" spans="2:19"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</row>
    <row r="40" spans="2:19"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</row>
    <row r="41" spans="2:19"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</row>
    <row r="42" spans="2:19"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</row>
    <row r="43" spans="2:19"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</row>
    <row r="44" spans="2:19"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</row>
    <row r="45" spans="2:19"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</row>
    <row r="46" spans="2:19"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</row>
    <row r="47" spans="2:19"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</row>
    <row r="48" spans="2:19"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</row>
    <row r="49" spans="2:19"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</row>
    <row r="50" spans="2:19"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</row>
    <row r="51" spans="2:19"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</row>
    <row r="52" spans="2:19"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</row>
    <row r="53" spans="2:19"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</row>
    <row r="54" spans="2:19"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</row>
    <row r="55" spans="2:19"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</row>
    <row r="56" spans="2:19"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</row>
    <row r="57" spans="2:19"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</row>
    <row r="58" spans="2:19"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</row>
    <row r="59" spans="2:19"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</row>
    <row r="60" spans="2:19"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</row>
    <row r="61" spans="2:19"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</row>
    <row r="62" spans="2:19"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</row>
    <row r="63" spans="2:19"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</row>
    <row r="64" spans="2:19"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</row>
    <row r="65" spans="2:19"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</row>
    <row r="66" spans="2:19"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</row>
    <row r="67" spans="2:19"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</row>
    <row r="68" spans="2:19"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</row>
    <row r="69" spans="2:19"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</row>
    <row r="70" spans="2:19"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</row>
    <row r="71" spans="2:19"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</row>
    <row r="72" spans="2:19"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</row>
    <row r="73" spans="2:19"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</row>
    <row r="74" spans="2:19"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</row>
    <row r="75" spans="2:19"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</row>
    <row r="76" spans="2:19"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</row>
    <row r="77" spans="2:19"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</row>
    <row r="78" spans="2:19"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</row>
    <row r="79" spans="2:19"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</row>
    <row r="80" spans="2:19"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</row>
    <row r="81" spans="2:19"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</row>
    <row r="82" spans="2:19"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</row>
    <row r="83" spans="2:19"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</row>
    <row r="84" spans="2:19"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</row>
    <row r="85" spans="2:19"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</row>
    <row r="86" spans="2:19"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</row>
    <row r="87" spans="2:19"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</row>
    <row r="88" spans="2:19"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</row>
    <row r="89" spans="2:19"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</row>
    <row r="90" spans="2:19"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</row>
    <row r="91" spans="2:19"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</row>
    <row r="92" spans="2:19"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</row>
    <row r="93" spans="2:19"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</row>
    <row r="94" spans="2:19"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</row>
    <row r="95" spans="2:19"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</row>
    <row r="96" spans="2:19"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</row>
    <row r="97" spans="2:19"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</row>
    <row r="98" spans="2:19"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</row>
    <row r="99" spans="2:19"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</row>
    <row r="100" spans="2:19"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</row>
    <row r="101" spans="2:19"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</row>
    <row r="102" spans="2:19"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</row>
    <row r="103" spans="2:19"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</row>
    <row r="104" spans="2:19"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</row>
    <row r="105" spans="2:19"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</row>
    <row r="106" spans="2:19"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</row>
    <row r="107" spans="2:19"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</row>
    <row r="108" spans="2:19"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</row>
    <row r="109" spans="2:19"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68"/>
    </row>
    <row r="110" spans="2:19"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</row>
    <row r="111" spans="2:19">
      <c r="B111" s="102"/>
      <c r="C111" s="102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</row>
    <row r="112" spans="2:19">
      <c r="B112" s="102"/>
      <c r="C112" s="102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</row>
    <row r="113" spans="2:19">
      <c r="B113" s="102"/>
      <c r="C113" s="102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</row>
    <row r="114" spans="2:19">
      <c r="B114" s="102"/>
      <c r="C114" s="102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</row>
    <row r="115" spans="2:19">
      <c r="B115" s="102"/>
      <c r="C115" s="102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</row>
    <row r="116" spans="2:19">
      <c r="B116" s="102"/>
      <c r="C116" s="102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</row>
    <row r="117" spans="2:19">
      <c r="B117" s="102"/>
      <c r="C117" s="102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</row>
    <row r="118" spans="2:19">
      <c r="B118" s="102"/>
      <c r="C118" s="102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</row>
    <row r="119" spans="2:19">
      <c r="B119" s="102"/>
      <c r="C119" s="102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</row>
    <row r="120" spans="2:19">
      <c r="B120" s="102"/>
      <c r="C120" s="102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</row>
    <row r="121" spans="2:19">
      <c r="B121" s="102"/>
      <c r="C121" s="102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</row>
    <row r="122" spans="2:19">
      <c r="B122" s="102"/>
      <c r="C122" s="102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</row>
    <row r="123" spans="2:19">
      <c r="B123" s="102"/>
      <c r="C123" s="102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</row>
    <row r="124" spans="2:19">
      <c r="B124" s="102"/>
      <c r="C124" s="102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</row>
    <row r="125" spans="2:19">
      <c r="B125" s="102"/>
      <c r="C125" s="102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</row>
    <row r="126" spans="2:19">
      <c r="B126" s="102"/>
      <c r="C126" s="102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</row>
    <row r="127" spans="2:19">
      <c r="B127" s="102"/>
      <c r="C127" s="102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</row>
    <row r="128" spans="2:19">
      <c r="B128" s="102"/>
      <c r="C128" s="102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</row>
    <row r="129" spans="2:19">
      <c r="B129" s="102"/>
      <c r="C129" s="102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</row>
    <row r="130" spans="2:19">
      <c r="B130" s="102"/>
      <c r="C130" s="102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</row>
    <row r="131" spans="2:19">
      <c r="B131" s="102"/>
      <c r="C131" s="102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</row>
    <row r="132" spans="2:19">
      <c r="B132" s="102"/>
      <c r="C132" s="102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</row>
    <row r="133" spans="2:19">
      <c r="B133" s="102"/>
      <c r="C133" s="102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</row>
    <row r="134" spans="2:19">
      <c r="B134" s="102"/>
      <c r="C134" s="102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</row>
    <row r="135" spans="2:19">
      <c r="B135" s="102"/>
      <c r="C135" s="102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</row>
    <row r="136" spans="2:19">
      <c r="B136" s="102"/>
      <c r="C136" s="102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</row>
    <row r="137" spans="2:19">
      <c r="B137" s="102"/>
      <c r="C137" s="102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</row>
    <row r="138" spans="2:19">
      <c r="B138" s="102"/>
      <c r="C138" s="102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</row>
    <row r="139" spans="2:19">
      <c r="B139" s="102"/>
      <c r="C139" s="102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</row>
    <row r="140" spans="2:19">
      <c r="B140" s="102"/>
      <c r="C140" s="102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</row>
    <row r="141" spans="2:19">
      <c r="B141" s="102"/>
      <c r="C141" s="102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</row>
    <row r="142" spans="2:19">
      <c r="B142" s="102"/>
      <c r="C142" s="102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</row>
    <row r="143" spans="2:19">
      <c r="B143" s="102"/>
      <c r="C143" s="102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</row>
    <row r="144" spans="2:19">
      <c r="B144" s="102"/>
      <c r="C144" s="102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</row>
    <row r="145" spans="2:19">
      <c r="B145" s="102"/>
      <c r="C145" s="102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</row>
    <row r="146" spans="2:19">
      <c r="B146" s="102"/>
      <c r="C146" s="102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</row>
    <row r="147" spans="2:19">
      <c r="B147" s="102"/>
      <c r="C147" s="102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</row>
    <row r="148" spans="2:19">
      <c r="B148" s="102"/>
      <c r="C148" s="102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</row>
    <row r="149" spans="2:19">
      <c r="B149" s="102"/>
      <c r="C149" s="102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</row>
    <row r="150" spans="2:19">
      <c r="B150" s="102"/>
      <c r="C150" s="102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</row>
    <row r="151" spans="2:19">
      <c r="B151" s="102"/>
      <c r="C151" s="102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</row>
    <row r="152" spans="2:19">
      <c r="B152" s="102"/>
      <c r="C152" s="102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</row>
    <row r="153" spans="2:19">
      <c r="B153" s="102"/>
      <c r="C153" s="102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</row>
    <row r="154" spans="2:19">
      <c r="B154" s="102"/>
      <c r="C154" s="102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</row>
    <row r="155" spans="2:19">
      <c r="B155" s="102"/>
      <c r="C155" s="102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</row>
    <row r="156" spans="2:19">
      <c r="B156" s="102"/>
      <c r="C156" s="102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</row>
    <row r="157" spans="2:19">
      <c r="B157" s="102"/>
      <c r="C157" s="102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</row>
    <row r="158" spans="2:19">
      <c r="B158" s="102"/>
      <c r="C158" s="102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</row>
    <row r="159" spans="2:19">
      <c r="B159" s="102"/>
      <c r="C159" s="102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</row>
    <row r="160" spans="2:19">
      <c r="B160" s="102"/>
      <c r="C160" s="102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</row>
    <row r="161" spans="2:19">
      <c r="B161" s="102"/>
      <c r="C161" s="102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</row>
    <row r="162" spans="2:19">
      <c r="B162" s="102"/>
      <c r="C162" s="102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</row>
    <row r="163" spans="2:19">
      <c r="B163" s="102"/>
      <c r="C163" s="102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</row>
    <row r="164" spans="2:19">
      <c r="B164" s="102"/>
      <c r="C164" s="102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</row>
    <row r="165" spans="2:19">
      <c r="B165" s="102"/>
      <c r="C165" s="102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</row>
    <row r="166" spans="2:19">
      <c r="B166" s="102"/>
      <c r="C166" s="102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</row>
    <row r="167" spans="2:19">
      <c r="B167" s="102"/>
      <c r="C167" s="102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</row>
    <row r="168" spans="2:19">
      <c r="B168" s="102"/>
      <c r="C168" s="102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</row>
    <row r="169" spans="2:19">
      <c r="B169" s="102"/>
      <c r="C169" s="102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</row>
    <row r="170" spans="2:19">
      <c r="B170" s="102"/>
      <c r="C170" s="102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</row>
    <row r="171" spans="2:19">
      <c r="B171" s="102"/>
      <c r="C171" s="102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</row>
    <row r="172" spans="2:19">
      <c r="B172" s="102"/>
      <c r="C172" s="102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</row>
    <row r="173" spans="2:19">
      <c r="B173" s="102"/>
      <c r="C173" s="102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</row>
    <row r="174" spans="2:19">
      <c r="B174" s="102"/>
      <c r="C174" s="102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</row>
    <row r="175" spans="2:19">
      <c r="B175" s="102"/>
      <c r="C175" s="102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</row>
    <row r="176" spans="2:19">
      <c r="B176" s="102"/>
      <c r="C176" s="102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</row>
    <row r="177" spans="2:19">
      <c r="B177" s="102"/>
      <c r="C177" s="102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</row>
    <row r="178" spans="2:19">
      <c r="B178" s="102"/>
      <c r="C178" s="102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</row>
    <row r="179" spans="2:19">
      <c r="B179" s="102"/>
      <c r="C179" s="102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</row>
    <row r="180" spans="2:19">
      <c r="B180" s="102"/>
      <c r="C180" s="102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</row>
    <row r="181" spans="2:19">
      <c r="B181" s="102"/>
      <c r="C181" s="102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</row>
    <row r="182" spans="2:19">
      <c r="B182" s="102"/>
      <c r="C182" s="102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</row>
    <row r="183" spans="2:19">
      <c r="B183" s="102"/>
      <c r="C183" s="102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</row>
    <row r="184" spans="2:19">
      <c r="B184" s="102"/>
      <c r="C184" s="102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</row>
    <row r="185" spans="2:19">
      <c r="B185" s="102"/>
      <c r="C185" s="102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</row>
    <row r="186" spans="2:19">
      <c r="B186" s="102"/>
      <c r="C186" s="102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</row>
    <row r="187" spans="2:19">
      <c r="B187" s="102"/>
      <c r="C187" s="102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</row>
    <row r="188" spans="2:19">
      <c r="B188" s="102"/>
      <c r="C188" s="102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</row>
    <row r="189" spans="2:19">
      <c r="B189" s="102"/>
      <c r="C189" s="102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</row>
    <row r="190" spans="2:19">
      <c r="B190" s="102"/>
      <c r="C190" s="102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</row>
    <row r="191" spans="2:19">
      <c r="B191" s="102"/>
      <c r="C191" s="102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</row>
    <row r="192" spans="2:19">
      <c r="B192" s="102"/>
      <c r="C192" s="102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</row>
    <row r="193" spans="2:19">
      <c r="B193" s="102"/>
      <c r="C193" s="102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</row>
    <row r="194" spans="2:19">
      <c r="B194" s="102"/>
      <c r="C194" s="102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</row>
    <row r="195" spans="2:19">
      <c r="B195" s="102"/>
      <c r="C195" s="102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</row>
    <row r="196" spans="2:19">
      <c r="B196" s="102"/>
      <c r="C196" s="102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</row>
    <row r="197" spans="2:19">
      <c r="B197" s="102"/>
      <c r="C197" s="102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</row>
    <row r="198" spans="2:19">
      <c r="B198" s="102"/>
      <c r="C198" s="102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</row>
    <row r="199" spans="2:19">
      <c r="B199" s="102"/>
      <c r="C199" s="102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</row>
    <row r="200" spans="2:19">
      <c r="B200" s="102"/>
      <c r="C200" s="102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</row>
    <row r="201" spans="2:19">
      <c r="B201" s="102"/>
      <c r="C201" s="102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</row>
    <row r="202" spans="2:19">
      <c r="B202" s="102"/>
      <c r="C202" s="102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</row>
    <row r="203" spans="2:19">
      <c r="B203" s="102"/>
      <c r="C203" s="102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</row>
    <row r="204" spans="2:19">
      <c r="B204" s="102"/>
      <c r="C204" s="102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</row>
    <row r="205" spans="2:19">
      <c r="B205" s="102"/>
      <c r="C205" s="102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</row>
    <row r="206" spans="2:19">
      <c r="B206" s="102"/>
      <c r="C206" s="102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</row>
    <row r="207" spans="2:19">
      <c r="B207" s="102"/>
      <c r="C207" s="102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</row>
    <row r="208" spans="2:19">
      <c r="B208" s="102"/>
      <c r="C208" s="102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</row>
    <row r="209" spans="2:19">
      <c r="B209" s="102"/>
      <c r="C209" s="102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</row>
    <row r="210" spans="2:19">
      <c r="B210" s="102"/>
      <c r="C210" s="102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</row>
    <row r="211" spans="2:19">
      <c r="B211" s="102"/>
      <c r="C211" s="102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</row>
    <row r="212" spans="2:19">
      <c r="B212" s="102"/>
      <c r="C212" s="102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</row>
    <row r="213" spans="2:19">
      <c r="B213" s="102"/>
      <c r="C213" s="102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</row>
    <row r="214" spans="2:19">
      <c r="B214" s="102"/>
      <c r="C214" s="102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</row>
    <row r="215" spans="2:19">
      <c r="B215" s="102"/>
      <c r="C215" s="102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</row>
    <row r="216" spans="2:19">
      <c r="B216" s="102"/>
      <c r="C216" s="102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</row>
    <row r="217" spans="2:19">
      <c r="B217" s="102"/>
      <c r="C217" s="102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</row>
    <row r="218" spans="2:19">
      <c r="B218" s="102"/>
      <c r="C218" s="102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</row>
    <row r="219" spans="2:19">
      <c r="B219" s="102"/>
      <c r="C219" s="102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</row>
    <row r="220" spans="2:19">
      <c r="B220" s="102"/>
      <c r="C220" s="102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</row>
    <row r="221" spans="2:19">
      <c r="B221" s="102"/>
      <c r="C221" s="102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</row>
    <row r="222" spans="2:19">
      <c r="B222" s="102"/>
      <c r="C222" s="102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</row>
    <row r="223" spans="2:19">
      <c r="B223" s="102"/>
      <c r="C223" s="102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</row>
    <row r="224" spans="2:19">
      <c r="B224" s="102"/>
      <c r="C224" s="102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</row>
    <row r="225" spans="2:19">
      <c r="B225" s="102"/>
      <c r="C225" s="102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</row>
    <row r="226" spans="2:19">
      <c r="B226" s="102"/>
      <c r="C226" s="102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</row>
    <row r="227" spans="2:19">
      <c r="B227" s="102"/>
      <c r="C227" s="102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</row>
    <row r="228" spans="2:19">
      <c r="B228" s="102"/>
      <c r="C228" s="102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</row>
    <row r="229" spans="2:19">
      <c r="B229" s="102"/>
      <c r="C229" s="102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</row>
    <row r="230" spans="2:19">
      <c r="B230" s="102"/>
      <c r="C230" s="102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</row>
    <row r="231" spans="2:19">
      <c r="B231" s="102"/>
      <c r="C231" s="102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</row>
    <row r="232" spans="2:19">
      <c r="B232" s="102"/>
      <c r="C232" s="102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</row>
    <row r="233" spans="2:19">
      <c r="B233" s="102"/>
      <c r="C233" s="102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</row>
    <row r="234" spans="2:19">
      <c r="B234" s="102"/>
      <c r="C234" s="102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</row>
    <row r="235" spans="2:19">
      <c r="B235" s="102"/>
      <c r="C235" s="102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</row>
    <row r="236" spans="2:19">
      <c r="B236" s="102"/>
      <c r="C236" s="102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</row>
    <row r="237" spans="2:19">
      <c r="B237" s="102"/>
      <c r="C237" s="102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</row>
    <row r="238" spans="2:19">
      <c r="B238" s="102"/>
      <c r="C238" s="102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</row>
    <row r="239" spans="2:19">
      <c r="B239" s="102"/>
      <c r="C239" s="102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</row>
    <row r="240" spans="2:19">
      <c r="B240" s="102"/>
      <c r="C240" s="102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</row>
    <row r="241" spans="2:19">
      <c r="B241" s="102"/>
      <c r="C241" s="102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</row>
    <row r="242" spans="2:19">
      <c r="B242" s="102"/>
      <c r="C242" s="102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</row>
    <row r="243" spans="2:19">
      <c r="B243" s="102"/>
      <c r="C243" s="102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</row>
    <row r="244" spans="2:19">
      <c r="B244" s="102"/>
      <c r="C244" s="102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</row>
    <row r="245" spans="2:19">
      <c r="B245" s="102"/>
      <c r="C245" s="102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</row>
    <row r="246" spans="2:19">
      <c r="B246" s="102"/>
      <c r="C246" s="102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</row>
    <row r="247" spans="2:19">
      <c r="B247" s="102"/>
      <c r="C247" s="102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</row>
    <row r="248" spans="2:19">
      <c r="B248" s="102"/>
      <c r="C248" s="102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</row>
    <row r="249" spans="2:19">
      <c r="B249" s="102"/>
      <c r="C249" s="102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</row>
    <row r="250" spans="2:19">
      <c r="B250" s="102"/>
      <c r="C250" s="102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</row>
    <row r="251" spans="2:19">
      <c r="B251" s="102"/>
      <c r="C251" s="102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</row>
    <row r="252" spans="2:19">
      <c r="B252" s="102"/>
      <c r="C252" s="102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</row>
    <row r="253" spans="2:19">
      <c r="B253" s="102"/>
      <c r="C253" s="102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</row>
    <row r="254" spans="2:19">
      <c r="B254" s="102"/>
      <c r="C254" s="102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</row>
    <row r="255" spans="2:19">
      <c r="B255" s="102"/>
      <c r="C255" s="102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</row>
    <row r="256" spans="2:19">
      <c r="B256" s="102"/>
      <c r="C256" s="102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</row>
    <row r="257" spans="2:19">
      <c r="B257" s="102"/>
      <c r="C257" s="102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</row>
    <row r="258" spans="2:19">
      <c r="B258" s="102"/>
      <c r="C258" s="102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</row>
    <row r="259" spans="2:19">
      <c r="B259" s="102"/>
      <c r="C259" s="102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</row>
    <row r="260" spans="2:19">
      <c r="B260" s="102"/>
      <c r="C260" s="102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</row>
    <row r="261" spans="2:19">
      <c r="B261" s="102"/>
      <c r="C261" s="102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</row>
    <row r="262" spans="2:19">
      <c r="B262" s="102"/>
      <c r="C262" s="102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</row>
    <row r="263" spans="2:19">
      <c r="B263" s="102"/>
      <c r="C263" s="102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</row>
    <row r="264" spans="2:19">
      <c r="B264" s="102"/>
      <c r="C264" s="102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</row>
    <row r="265" spans="2:19">
      <c r="B265" s="102"/>
      <c r="C265" s="102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</row>
    <row r="266" spans="2:19">
      <c r="B266" s="102"/>
      <c r="C266" s="102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</row>
    <row r="267" spans="2:19">
      <c r="B267" s="102"/>
      <c r="C267" s="102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</row>
    <row r="268" spans="2:19">
      <c r="B268" s="102"/>
      <c r="C268" s="102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</row>
    <row r="269" spans="2:19">
      <c r="B269" s="102"/>
      <c r="C269" s="102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</row>
    <row r="270" spans="2:19">
      <c r="B270" s="102"/>
      <c r="C270" s="102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</row>
    <row r="271" spans="2:19">
      <c r="B271" s="102"/>
      <c r="C271" s="102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</row>
    <row r="272" spans="2:19">
      <c r="B272" s="102"/>
      <c r="C272" s="102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</row>
    <row r="273" spans="2:19">
      <c r="B273" s="102"/>
      <c r="C273" s="102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</row>
    <row r="274" spans="2:19">
      <c r="B274" s="102"/>
      <c r="C274" s="102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</row>
    <row r="275" spans="2:19">
      <c r="B275" s="102"/>
      <c r="C275" s="102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</row>
    <row r="276" spans="2:19">
      <c r="B276" s="102"/>
      <c r="C276" s="102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</row>
    <row r="277" spans="2:19">
      <c r="B277" s="102"/>
      <c r="C277" s="102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</row>
    <row r="278" spans="2:19">
      <c r="B278" s="102"/>
      <c r="C278" s="102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</row>
    <row r="279" spans="2:19">
      <c r="B279" s="102"/>
      <c r="C279" s="102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</row>
    <row r="280" spans="2:19">
      <c r="B280" s="102"/>
      <c r="C280" s="102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</row>
    <row r="281" spans="2:19">
      <c r="B281" s="102"/>
      <c r="C281" s="102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</row>
    <row r="282" spans="2:19">
      <c r="B282" s="102"/>
      <c r="C282" s="102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</row>
    <row r="283" spans="2:19">
      <c r="B283" s="102"/>
      <c r="C283" s="102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</row>
    <row r="284" spans="2:19">
      <c r="B284" s="102"/>
      <c r="C284" s="102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</row>
    <row r="285" spans="2:19">
      <c r="B285" s="102"/>
      <c r="C285" s="102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</row>
    <row r="286" spans="2:19">
      <c r="B286" s="102"/>
      <c r="C286" s="102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</row>
    <row r="287" spans="2:19">
      <c r="B287" s="102"/>
      <c r="C287" s="102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</row>
    <row r="288" spans="2:19">
      <c r="B288" s="102"/>
      <c r="C288" s="102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</row>
    <row r="289" spans="2:19">
      <c r="B289" s="102"/>
      <c r="C289" s="102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</row>
    <row r="290" spans="2:19">
      <c r="B290" s="102"/>
      <c r="C290" s="102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</row>
    <row r="291" spans="2:19">
      <c r="B291" s="102"/>
      <c r="C291" s="102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</row>
    <row r="292" spans="2:19">
      <c r="B292" s="102"/>
      <c r="C292" s="102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</row>
    <row r="293" spans="2:19">
      <c r="B293" s="102"/>
      <c r="C293" s="102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</row>
    <row r="294" spans="2:19">
      <c r="B294" s="102"/>
      <c r="C294" s="102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</row>
    <row r="295" spans="2:19">
      <c r="B295" s="102"/>
      <c r="C295" s="102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</row>
    <row r="296" spans="2:19">
      <c r="B296" s="102"/>
      <c r="C296" s="102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</row>
    <row r="297" spans="2:19">
      <c r="B297" s="102"/>
      <c r="C297" s="102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</row>
    <row r="298" spans="2:19">
      <c r="B298" s="102"/>
      <c r="C298" s="102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</row>
    <row r="299" spans="2:19">
      <c r="B299" s="102"/>
      <c r="C299" s="102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</row>
    <row r="300" spans="2:19">
      <c r="B300" s="102"/>
      <c r="C300" s="102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</row>
    <row r="301" spans="2:19">
      <c r="B301" s="102"/>
      <c r="C301" s="102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</row>
    <row r="302" spans="2:19">
      <c r="B302" s="102"/>
      <c r="C302" s="102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</row>
    <row r="303" spans="2:19">
      <c r="B303" s="102"/>
      <c r="C303" s="102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</row>
    <row r="304" spans="2:19">
      <c r="B304" s="102"/>
      <c r="C304" s="102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</row>
    <row r="305" spans="2:19">
      <c r="B305" s="102"/>
      <c r="C305" s="102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</row>
    <row r="306" spans="2:19">
      <c r="B306" s="102"/>
      <c r="C306" s="102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</row>
    <row r="307" spans="2:19">
      <c r="B307" s="102"/>
      <c r="C307" s="102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</row>
    <row r="308" spans="2:19">
      <c r="B308" s="102"/>
      <c r="C308" s="102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</row>
    <row r="309" spans="2:19">
      <c r="B309" s="102"/>
      <c r="C309" s="102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</row>
    <row r="310" spans="2:19">
      <c r="B310" s="102"/>
      <c r="C310" s="102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</row>
    <row r="311" spans="2:19">
      <c r="B311" s="102"/>
      <c r="C311" s="102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</row>
    <row r="312" spans="2:19">
      <c r="D312" s="1"/>
      <c r="E312" s="1"/>
      <c r="F312" s="1"/>
    </row>
    <row r="313" spans="2:19">
      <c r="D313" s="1"/>
      <c r="E313" s="1"/>
      <c r="F313" s="1"/>
    </row>
    <row r="314" spans="2:19">
      <c r="D314" s="1"/>
      <c r="E314" s="1"/>
      <c r="F314" s="1"/>
    </row>
    <row r="315" spans="2:19">
      <c r="D315" s="1"/>
      <c r="E315" s="1"/>
      <c r="F315" s="1"/>
    </row>
    <row r="316" spans="2:19">
      <c r="D316" s="1"/>
      <c r="E316" s="1"/>
      <c r="F316" s="1"/>
    </row>
    <row r="317" spans="2:19">
      <c r="D317" s="1"/>
      <c r="E317" s="1"/>
      <c r="F317" s="1"/>
    </row>
    <row r="318" spans="2:19">
      <c r="D318" s="1"/>
      <c r="E318" s="1"/>
      <c r="F318" s="1"/>
    </row>
    <row r="319" spans="2:19">
      <c r="D319" s="1"/>
      <c r="E319" s="1"/>
      <c r="F319" s="1"/>
    </row>
    <row r="320" spans="2:19">
      <c r="D320" s="1"/>
      <c r="E320" s="1"/>
      <c r="F320" s="1"/>
    </row>
    <row r="321" spans="4:6">
      <c r="D321" s="1"/>
      <c r="E321" s="1"/>
      <c r="F321" s="1"/>
    </row>
    <row r="322" spans="4:6">
      <c r="D322" s="1"/>
      <c r="E322" s="1"/>
      <c r="F322" s="1"/>
    </row>
    <row r="323" spans="4:6">
      <c r="D323" s="1"/>
      <c r="E323" s="1"/>
      <c r="F323" s="1"/>
    </row>
    <row r="324" spans="4:6">
      <c r="D324" s="1"/>
      <c r="E324" s="1"/>
      <c r="F324" s="1"/>
    </row>
    <row r="325" spans="4:6">
      <c r="D325" s="1"/>
      <c r="E325" s="1"/>
      <c r="F325" s="1"/>
    </row>
    <row r="326" spans="4:6">
      <c r="D326" s="1"/>
      <c r="E326" s="1"/>
      <c r="F326" s="1"/>
    </row>
    <row r="327" spans="4:6">
      <c r="D327" s="1"/>
      <c r="E327" s="1"/>
      <c r="F327" s="1"/>
    </row>
    <row r="328" spans="4:6">
      <c r="D328" s="1"/>
      <c r="E328" s="1"/>
      <c r="F328" s="1"/>
    </row>
    <row r="329" spans="4:6">
      <c r="D329" s="1"/>
      <c r="E329" s="1"/>
      <c r="F329" s="1"/>
    </row>
    <row r="330" spans="4:6">
      <c r="D330" s="1"/>
      <c r="E330" s="1"/>
      <c r="F330" s="1"/>
    </row>
    <row r="331" spans="4:6">
      <c r="D331" s="1"/>
      <c r="E331" s="1"/>
      <c r="F331" s="1"/>
    </row>
    <row r="332" spans="4:6">
      <c r="D332" s="1"/>
      <c r="E332" s="1"/>
      <c r="F332" s="1"/>
    </row>
    <row r="333" spans="4:6">
      <c r="D333" s="1"/>
      <c r="E333" s="1"/>
      <c r="F333" s="1"/>
    </row>
    <row r="334" spans="4:6">
      <c r="D334" s="1"/>
      <c r="E334" s="1"/>
      <c r="F334" s="1"/>
    </row>
    <row r="335" spans="4:6">
      <c r="D335" s="1"/>
      <c r="E335" s="1"/>
      <c r="F335" s="1"/>
    </row>
    <row r="336" spans="4:6">
      <c r="D336" s="1"/>
      <c r="E336" s="1"/>
      <c r="F336" s="1"/>
    </row>
    <row r="337" spans="4:6">
      <c r="D337" s="1"/>
      <c r="E337" s="1"/>
      <c r="F337" s="1"/>
    </row>
    <row r="338" spans="4:6">
      <c r="D338" s="1"/>
      <c r="E338" s="1"/>
      <c r="F338" s="1"/>
    </row>
    <row r="339" spans="4:6">
      <c r="D339" s="1"/>
      <c r="E339" s="1"/>
      <c r="F339" s="1"/>
    </row>
    <row r="340" spans="4:6">
      <c r="D340" s="1"/>
      <c r="E340" s="1"/>
      <c r="F340" s="1"/>
    </row>
    <row r="341" spans="4:6">
      <c r="D341" s="1"/>
      <c r="E341" s="1"/>
      <c r="F341" s="1"/>
    </row>
    <row r="342" spans="4:6">
      <c r="D342" s="1"/>
      <c r="E342" s="1"/>
      <c r="F342" s="1"/>
    </row>
    <row r="343" spans="4:6">
      <c r="D343" s="1"/>
      <c r="E343" s="1"/>
      <c r="F343" s="1"/>
    </row>
    <row r="344" spans="4:6">
      <c r="D344" s="1"/>
      <c r="E344" s="1"/>
      <c r="F344" s="1"/>
    </row>
    <row r="345" spans="4:6">
      <c r="D345" s="1"/>
      <c r="E345" s="1"/>
      <c r="F345" s="1"/>
    </row>
    <row r="346" spans="4:6">
      <c r="D346" s="1"/>
      <c r="E346" s="1"/>
      <c r="F346" s="1"/>
    </row>
    <row r="347" spans="4:6">
      <c r="D347" s="1"/>
      <c r="E347" s="1"/>
      <c r="F347" s="1"/>
    </row>
    <row r="348" spans="4:6">
      <c r="D348" s="1"/>
      <c r="E348" s="1"/>
      <c r="F348" s="1"/>
    </row>
    <row r="349" spans="4:6">
      <c r="D349" s="1"/>
      <c r="E349" s="1"/>
      <c r="F349" s="1"/>
    </row>
    <row r="350" spans="4:6">
      <c r="D350" s="1"/>
      <c r="E350" s="1"/>
      <c r="F350" s="1"/>
    </row>
    <row r="351" spans="4:6">
      <c r="D351" s="1"/>
      <c r="E351" s="1"/>
      <c r="F351" s="1"/>
    </row>
    <row r="352" spans="4:6">
      <c r="D352" s="1"/>
      <c r="E352" s="1"/>
      <c r="F352" s="1"/>
    </row>
    <row r="353" spans="4:6">
      <c r="D353" s="1"/>
      <c r="E353" s="1"/>
      <c r="F353" s="1"/>
    </row>
    <row r="354" spans="4:6">
      <c r="D354" s="1"/>
      <c r="E354" s="1"/>
      <c r="F354" s="1"/>
    </row>
    <row r="355" spans="4:6">
      <c r="D355" s="1"/>
      <c r="E355" s="1"/>
      <c r="F355" s="1"/>
    </row>
    <row r="356" spans="4:6">
      <c r="D356" s="1"/>
      <c r="E356" s="1"/>
      <c r="F356" s="1"/>
    </row>
    <row r="357" spans="4:6">
      <c r="D357" s="1"/>
      <c r="E357" s="1"/>
      <c r="F357" s="1"/>
    </row>
    <row r="358" spans="4:6">
      <c r="D358" s="1"/>
      <c r="E358" s="1"/>
      <c r="F358" s="1"/>
    </row>
    <row r="359" spans="4:6">
      <c r="D359" s="1"/>
      <c r="E359" s="1"/>
      <c r="F359" s="1"/>
    </row>
    <row r="360" spans="4:6">
      <c r="D360" s="1"/>
      <c r="E360" s="1"/>
      <c r="F360" s="1"/>
    </row>
    <row r="361" spans="4:6">
      <c r="D361" s="1"/>
      <c r="E361" s="1"/>
      <c r="F361" s="1"/>
    </row>
    <row r="362" spans="4:6">
      <c r="D362" s="1"/>
      <c r="E362" s="1"/>
      <c r="F362" s="1"/>
    </row>
    <row r="363" spans="4:6">
      <c r="D363" s="1"/>
      <c r="E363" s="1"/>
      <c r="F363" s="1"/>
    </row>
    <row r="364" spans="4:6">
      <c r="D364" s="1"/>
      <c r="E364" s="1"/>
      <c r="F364" s="1"/>
    </row>
    <row r="365" spans="4:6">
      <c r="D365" s="1"/>
      <c r="E365" s="1"/>
      <c r="F365" s="1"/>
    </row>
    <row r="366" spans="4:6">
      <c r="D366" s="1"/>
      <c r="E366" s="1"/>
      <c r="F366" s="1"/>
    </row>
    <row r="367" spans="4:6">
      <c r="D367" s="1"/>
      <c r="E367" s="1"/>
      <c r="F367" s="1"/>
    </row>
    <row r="368" spans="4:6">
      <c r="D368" s="1"/>
      <c r="E368" s="1"/>
      <c r="F368" s="1"/>
    </row>
    <row r="369" spans="4:6">
      <c r="D369" s="1"/>
      <c r="E369" s="1"/>
      <c r="F369" s="1"/>
    </row>
    <row r="370" spans="4:6">
      <c r="D370" s="1"/>
      <c r="E370" s="1"/>
      <c r="F370" s="1"/>
    </row>
    <row r="371" spans="4:6">
      <c r="D371" s="1"/>
      <c r="E371" s="1"/>
      <c r="F371" s="1"/>
    </row>
    <row r="372" spans="4:6">
      <c r="D372" s="1"/>
      <c r="E372" s="1"/>
      <c r="F372" s="1"/>
    </row>
    <row r="373" spans="4:6">
      <c r="D373" s="1"/>
      <c r="E373" s="1"/>
      <c r="F373" s="1"/>
    </row>
    <row r="374" spans="4:6">
      <c r="D374" s="1"/>
      <c r="E374" s="1"/>
      <c r="F374" s="1"/>
    </row>
    <row r="375" spans="4:6">
      <c r="D375" s="1"/>
      <c r="E375" s="1"/>
      <c r="F375" s="1"/>
    </row>
    <row r="376" spans="4:6">
      <c r="D376" s="1"/>
      <c r="E376" s="1"/>
      <c r="F376" s="1"/>
    </row>
    <row r="377" spans="4:6">
      <c r="D377" s="1"/>
      <c r="E377" s="1"/>
      <c r="F377" s="1"/>
    </row>
    <row r="378" spans="4:6">
      <c r="D378" s="1"/>
      <c r="E378" s="1"/>
      <c r="F378" s="1"/>
    </row>
    <row r="379" spans="4:6">
      <c r="D379" s="1"/>
      <c r="E379" s="1"/>
      <c r="F379" s="1"/>
    </row>
    <row r="380" spans="4:6">
      <c r="D380" s="1"/>
      <c r="E380" s="1"/>
      <c r="F380" s="1"/>
    </row>
    <row r="381" spans="4:6">
      <c r="D381" s="1"/>
      <c r="E381" s="1"/>
      <c r="F381" s="1"/>
    </row>
    <row r="382" spans="4:6">
      <c r="D382" s="1"/>
      <c r="E382" s="1"/>
      <c r="F382" s="1"/>
    </row>
    <row r="383" spans="4:6">
      <c r="D383" s="1"/>
      <c r="E383" s="1"/>
      <c r="F383" s="1"/>
    </row>
    <row r="384" spans="4:6">
      <c r="D384" s="1"/>
      <c r="E384" s="1"/>
      <c r="F384" s="1"/>
    </row>
    <row r="385" spans="2:6">
      <c r="D385" s="1"/>
      <c r="E385" s="1"/>
      <c r="F385" s="1"/>
    </row>
    <row r="386" spans="2:6">
      <c r="D386" s="1"/>
      <c r="E386" s="1"/>
      <c r="F386" s="1"/>
    </row>
    <row r="387" spans="2:6">
      <c r="D387" s="1"/>
      <c r="E387" s="1"/>
      <c r="F387" s="1"/>
    </row>
    <row r="388" spans="2:6">
      <c r="D388" s="1"/>
      <c r="E388" s="1"/>
      <c r="F388" s="1"/>
    </row>
    <row r="389" spans="2:6">
      <c r="D389" s="1"/>
      <c r="E389" s="1"/>
      <c r="F389" s="1"/>
    </row>
    <row r="390" spans="2:6">
      <c r="D390" s="1"/>
      <c r="E390" s="1"/>
      <c r="F390" s="1"/>
    </row>
    <row r="391" spans="2:6">
      <c r="D391" s="1"/>
      <c r="E391" s="1"/>
      <c r="F391" s="1"/>
    </row>
    <row r="392" spans="2:6">
      <c r="D392" s="1"/>
      <c r="E392" s="1"/>
      <c r="F392" s="1"/>
    </row>
    <row r="393" spans="2:6">
      <c r="D393" s="1"/>
      <c r="E393" s="1"/>
      <c r="F393" s="1"/>
    </row>
    <row r="394" spans="2:6">
      <c r="D394" s="1"/>
      <c r="E394" s="1"/>
      <c r="F394" s="1"/>
    </row>
    <row r="395" spans="2:6">
      <c r="D395" s="1"/>
      <c r="E395" s="1"/>
      <c r="F395" s="1"/>
    </row>
    <row r="396" spans="2:6">
      <c r="D396" s="1"/>
      <c r="E396" s="1"/>
      <c r="F396" s="1"/>
    </row>
    <row r="397" spans="2:6">
      <c r="D397" s="1"/>
      <c r="E397" s="1"/>
      <c r="F397" s="1"/>
    </row>
    <row r="398" spans="2:6">
      <c r="B398" s="41"/>
      <c r="D398" s="1"/>
      <c r="E398" s="1"/>
      <c r="F398" s="1"/>
    </row>
    <row r="399" spans="2:6">
      <c r="B399" s="41"/>
      <c r="D399" s="1"/>
      <c r="E399" s="1"/>
      <c r="F399" s="1"/>
    </row>
    <row r="400" spans="2:6">
      <c r="B400" s="3"/>
      <c r="D400" s="1"/>
      <c r="E400" s="1"/>
      <c r="F400" s="1"/>
    </row>
  </sheetData>
  <sheetProtection sheet="1" objects="1" scenarios="1"/>
  <mergeCells count="2">
    <mergeCell ref="B6:S6"/>
    <mergeCell ref="B7:S7"/>
  </mergeCells>
  <phoneticPr fontId="3" type="noConversion"/>
  <dataValidations count="1">
    <dataValidation allowBlank="1" showInputMessage="1" showErrorMessage="1" sqref="C5:C1048576 A1:B1048576 D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>
    <tabColor indexed="43"/>
    <pageSetUpPr fitToPage="1"/>
  </sheetPr>
  <dimension ref="B1:AD668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63.140625" style="2" bestFit="1" customWidth="1"/>
    <col min="4" max="4" width="9.28515625" style="2" bestFit="1" customWidth="1"/>
    <col min="5" max="5" width="6.5703125" style="2" bestFit="1" customWidth="1"/>
    <col min="6" max="6" width="5.28515625" style="1" bestFit="1" customWidth="1"/>
    <col min="7" max="7" width="4.5703125" style="1" bestFit="1" customWidth="1"/>
    <col min="8" max="8" width="7.85546875" style="1" customWidth="1"/>
    <col min="9" max="9" width="7.140625" style="1" bestFit="1" customWidth="1"/>
    <col min="10" max="10" width="5.140625" style="1" bestFit="1" customWidth="1"/>
    <col min="11" max="11" width="5.28515625" style="1" bestFit="1" customWidth="1"/>
    <col min="12" max="12" width="6.7109375" style="1" bestFit="1" customWidth="1"/>
    <col min="13" max="13" width="7.5703125" style="1" bestFit="1" customWidth="1"/>
    <col min="14" max="14" width="7" style="1" bestFit="1" customWidth="1"/>
    <col min="15" max="15" width="6.42578125" style="1" bestFit="1" customWidth="1"/>
    <col min="16" max="16" width="8" style="1" bestFit="1" customWidth="1"/>
    <col min="17" max="17" width="6.28515625" style="1" bestFit="1" customWidth="1"/>
    <col min="18" max="18" width="10" style="1" bestFit="1" customWidth="1"/>
    <col min="19" max="19" width="9" style="1" bestFit="1" customWidth="1"/>
    <col min="20" max="16384" width="9.140625" style="1"/>
  </cols>
  <sheetData>
    <row r="1" spans="2:30">
      <c r="B1" s="46" t="s">
        <v>124</v>
      </c>
      <c r="C1" s="67" t="s" vm="1">
        <v>201</v>
      </c>
    </row>
    <row r="2" spans="2:30">
      <c r="B2" s="46" t="s">
        <v>123</v>
      </c>
      <c r="C2" s="67" t="s">
        <v>202</v>
      </c>
    </row>
    <row r="3" spans="2:30">
      <c r="B3" s="46" t="s">
        <v>125</v>
      </c>
      <c r="C3" s="67" t="s">
        <v>203</v>
      </c>
    </row>
    <row r="4" spans="2:30">
      <c r="B4" s="46" t="s">
        <v>126</v>
      </c>
      <c r="C4" s="67">
        <v>12147</v>
      </c>
    </row>
    <row r="6" spans="2:30" ht="26.25" customHeight="1">
      <c r="B6" s="129" t="s">
        <v>152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1"/>
    </row>
    <row r="7" spans="2:30" ht="26.25" customHeight="1">
      <c r="B7" s="129" t="s">
        <v>70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1"/>
    </row>
    <row r="8" spans="2:30" s="3" customFormat="1" ht="78.75">
      <c r="B8" s="21" t="s">
        <v>95</v>
      </c>
      <c r="C8" s="29" t="s">
        <v>34</v>
      </c>
      <c r="D8" s="29" t="s">
        <v>97</v>
      </c>
      <c r="E8" s="29" t="s">
        <v>96</v>
      </c>
      <c r="F8" s="29" t="s">
        <v>48</v>
      </c>
      <c r="G8" s="29" t="s">
        <v>14</v>
      </c>
      <c r="H8" s="29" t="s">
        <v>49</v>
      </c>
      <c r="I8" s="29" t="s">
        <v>83</v>
      </c>
      <c r="J8" s="29" t="s">
        <v>17</v>
      </c>
      <c r="K8" s="29" t="s">
        <v>82</v>
      </c>
      <c r="L8" s="29" t="s">
        <v>16</v>
      </c>
      <c r="M8" s="58" t="s">
        <v>18</v>
      </c>
      <c r="N8" s="58" t="s">
        <v>179</v>
      </c>
      <c r="O8" s="29" t="s">
        <v>178</v>
      </c>
      <c r="P8" s="29" t="s">
        <v>90</v>
      </c>
      <c r="Q8" s="29" t="s">
        <v>44</v>
      </c>
      <c r="R8" s="29" t="s">
        <v>127</v>
      </c>
      <c r="S8" s="30" t="s">
        <v>129</v>
      </c>
      <c r="AA8" s="1"/>
    </row>
    <row r="9" spans="2:30" s="3" customFormat="1" ht="27.75" customHeight="1">
      <c r="B9" s="14"/>
      <c r="C9" s="31"/>
      <c r="D9" s="15"/>
      <c r="E9" s="15"/>
      <c r="F9" s="31"/>
      <c r="G9" s="31"/>
      <c r="H9" s="31"/>
      <c r="I9" s="31" t="s">
        <v>21</v>
      </c>
      <c r="J9" s="31" t="s">
        <v>20</v>
      </c>
      <c r="K9" s="31"/>
      <c r="L9" s="31" t="s">
        <v>19</v>
      </c>
      <c r="M9" s="31" t="s">
        <v>19</v>
      </c>
      <c r="N9" s="31" t="s">
        <v>186</v>
      </c>
      <c r="O9" s="31"/>
      <c r="P9" s="31" t="s">
        <v>182</v>
      </c>
      <c r="Q9" s="31" t="s">
        <v>19</v>
      </c>
      <c r="R9" s="31" t="s">
        <v>19</v>
      </c>
      <c r="S9" s="32" t="s">
        <v>19</v>
      </c>
      <c r="AA9" s="1"/>
    </row>
    <row r="10" spans="2:30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8" t="s">
        <v>92</v>
      </c>
      <c r="R10" s="18" t="s">
        <v>93</v>
      </c>
      <c r="S10" s="19" t="s">
        <v>130</v>
      </c>
      <c r="AA10" s="1"/>
    </row>
    <row r="11" spans="2:30" s="4" customFormat="1" ht="18" customHeight="1">
      <c r="B11" s="106" t="s">
        <v>1891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107">
        <v>0</v>
      </c>
      <c r="Q11" s="68"/>
      <c r="R11" s="108">
        <v>0</v>
      </c>
      <c r="S11" s="108">
        <v>0</v>
      </c>
      <c r="AA11" s="1"/>
      <c r="AD11" s="1"/>
    </row>
    <row r="12" spans="2:30" ht="17.25" customHeight="1">
      <c r="B12" s="110" t="s">
        <v>194</v>
      </c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</row>
    <row r="13" spans="2:30">
      <c r="B13" s="110" t="s">
        <v>91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</row>
    <row r="14" spans="2:30">
      <c r="B14" s="110" t="s">
        <v>177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</row>
    <row r="15" spans="2:30">
      <c r="B15" s="110" t="s">
        <v>185</v>
      </c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</row>
    <row r="16" spans="2:30"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</row>
    <row r="17" spans="2:19"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</row>
    <row r="18" spans="2:19"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</row>
    <row r="19" spans="2:19"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</row>
    <row r="20" spans="2:19"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</row>
    <row r="21" spans="2:19"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</row>
    <row r="22" spans="2:19"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</row>
    <row r="23" spans="2:19"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</row>
    <row r="24" spans="2:19"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</row>
    <row r="25" spans="2:19"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</row>
    <row r="26" spans="2:19"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</row>
    <row r="27" spans="2:19"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</row>
    <row r="28" spans="2:19"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</row>
    <row r="29" spans="2:19"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</row>
    <row r="30" spans="2:19"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</row>
    <row r="31" spans="2:19"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</row>
    <row r="32" spans="2:19"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</row>
    <row r="33" spans="2:19"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</row>
    <row r="34" spans="2:19"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</row>
    <row r="35" spans="2:19"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</row>
    <row r="36" spans="2:19"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</row>
    <row r="37" spans="2:19"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</row>
    <row r="38" spans="2:19"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</row>
    <row r="39" spans="2:19"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</row>
    <row r="40" spans="2:19"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</row>
    <row r="41" spans="2:19"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</row>
    <row r="42" spans="2:19"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</row>
    <row r="43" spans="2:19"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</row>
    <row r="44" spans="2:19"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</row>
    <row r="45" spans="2:19"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</row>
    <row r="46" spans="2:19"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</row>
    <row r="47" spans="2:19"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</row>
    <row r="48" spans="2:19"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</row>
    <row r="49" spans="2:19"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</row>
    <row r="50" spans="2:19"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</row>
    <row r="51" spans="2:19"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</row>
    <row r="52" spans="2:19"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</row>
    <row r="53" spans="2:19"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</row>
    <row r="54" spans="2:19"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</row>
    <row r="55" spans="2:19"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</row>
    <row r="56" spans="2:19"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</row>
    <row r="57" spans="2:19"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</row>
    <row r="58" spans="2:19"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</row>
    <row r="59" spans="2:19"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</row>
    <row r="60" spans="2:19"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</row>
    <row r="61" spans="2:19"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</row>
    <row r="62" spans="2:19"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</row>
    <row r="63" spans="2:19"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</row>
    <row r="64" spans="2:19"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</row>
    <row r="65" spans="2:19"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</row>
    <row r="66" spans="2:19"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</row>
    <row r="67" spans="2:19"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</row>
    <row r="68" spans="2:19"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</row>
    <row r="69" spans="2:19"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</row>
    <row r="70" spans="2:19"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</row>
    <row r="71" spans="2:19"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</row>
    <row r="72" spans="2:19"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</row>
    <row r="73" spans="2:19"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</row>
    <row r="74" spans="2:19"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</row>
    <row r="75" spans="2:19"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</row>
    <row r="76" spans="2:19"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</row>
    <row r="77" spans="2:19"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</row>
    <row r="78" spans="2:19"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</row>
    <row r="79" spans="2:19"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</row>
    <row r="80" spans="2:19"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</row>
    <row r="81" spans="2:19"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</row>
    <row r="82" spans="2:19"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</row>
    <row r="83" spans="2:19"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</row>
    <row r="84" spans="2:19"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</row>
    <row r="85" spans="2:19"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</row>
    <row r="86" spans="2:19"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</row>
    <row r="87" spans="2:19"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</row>
    <row r="88" spans="2:19"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</row>
    <row r="89" spans="2:19"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</row>
    <row r="90" spans="2:19"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</row>
    <row r="91" spans="2:19"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</row>
    <row r="92" spans="2:19"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</row>
    <row r="93" spans="2:19"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</row>
    <row r="94" spans="2:19"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</row>
    <row r="95" spans="2:19"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</row>
    <row r="96" spans="2:19"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</row>
    <row r="97" spans="2:19"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</row>
    <row r="98" spans="2:19"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</row>
    <row r="99" spans="2:19"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</row>
    <row r="100" spans="2:19"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</row>
    <row r="101" spans="2:19"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</row>
    <row r="102" spans="2:19"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</row>
    <row r="103" spans="2:19"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</row>
    <row r="104" spans="2:19"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</row>
    <row r="105" spans="2:19"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</row>
    <row r="106" spans="2:19"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</row>
    <row r="107" spans="2:19"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</row>
    <row r="108" spans="2:19"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</row>
    <row r="109" spans="2:19"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68"/>
    </row>
    <row r="110" spans="2:19"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</row>
    <row r="111" spans="2:19">
      <c r="B111" s="102"/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</row>
    <row r="112" spans="2:19">
      <c r="B112" s="102"/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</row>
    <row r="113" spans="2:19">
      <c r="B113" s="102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</row>
    <row r="114" spans="2:19">
      <c r="B114" s="102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</row>
    <row r="115" spans="2:19">
      <c r="B115" s="102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</row>
    <row r="116" spans="2:19">
      <c r="B116" s="102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</row>
    <row r="117" spans="2:19">
      <c r="B117" s="102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</row>
    <row r="118" spans="2:19">
      <c r="B118" s="102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</row>
    <row r="119" spans="2:19">
      <c r="B119" s="102"/>
      <c r="C119" s="103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</row>
    <row r="120" spans="2:19">
      <c r="B120" s="102"/>
      <c r="C120" s="103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</row>
    <row r="121" spans="2:19">
      <c r="B121" s="102"/>
      <c r="C121" s="103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</row>
    <row r="122" spans="2:19">
      <c r="B122" s="102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</row>
    <row r="123" spans="2:19">
      <c r="B123" s="102"/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</row>
    <row r="124" spans="2:19">
      <c r="B124" s="102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</row>
    <row r="125" spans="2:19">
      <c r="B125" s="102"/>
      <c r="C125" s="103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</row>
    <row r="126" spans="2:19">
      <c r="B126" s="102"/>
      <c r="C126" s="103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</row>
    <row r="127" spans="2:19">
      <c r="B127" s="102"/>
      <c r="C127" s="103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</row>
    <row r="128" spans="2:19">
      <c r="B128" s="102"/>
      <c r="C128" s="103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</row>
    <row r="129" spans="2:19">
      <c r="B129" s="102"/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</row>
    <row r="130" spans="2:19">
      <c r="B130" s="102"/>
      <c r="C130" s="103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</row>
    <row r="131" spans="2:19">
      <c r="B131" s="102"/>
      <c r="C131" s="103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</row>
    <row r="132" spans="2:19">
      <c r="B132" s="102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</row>
    <row r="133" spans="2:19">
      <c r="B133" s="102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</row>
    <row r="134" spans="2:19">
      <c r="B134" s="102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</row>
    <row r="135" spans="2:19">
      <c r="B135" s="102"/>
      <c r="C135" s="103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</row>
    <row r="136" spans="2:19">
      <c r="B136" s="102"/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</row>
    <row r="137" spans="2:19">
      <c r="B137" s="102"/>
      <c r="C137" s="103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</row>
    <row r="138" spans="2:19">
      <c r="B138" s="102"/>
      <c r="C138" s="103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</row>
    <row r="139" spans="2:19">
      <c r="B139" s="102"/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</row>
    <row r="140" spans="2:19">
      <c r="B140" s="102"/>
      <c r="C140" s="103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</row>
    <row r="141" spans="2:19">
      <c r="B141" s="102"/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</row>
    <row r="142" spans="2:19">
      <c r="B142" s="102"/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</row>
    <row r="143" spans="2:19">
      <c r="B143" s="102"/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</row>
    <row r="144" spans="2:19">
      <c r="B144" s="102"/>
      <c r="C144" s="103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</row>
    <row r="145" spans="2:19">
      <c r="B145" s="102"/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</row>
    <row r="146" spans="2:19">
      <c r="B146" s="102"/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</row>
    <row r="147" spans="2:19">
      <c r="B147" s="102"/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</row>
    <row r="148" spans="2:19">
      <c r="B148" s="102"/>
      <c r="C148" s="103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</row>
    <row r="149" spans="2:19">
      <c r="B149" s="102"/>
      <c r="C149" s="103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</row>
    <row r="150" spans="2:19">
      <c r="B150" s="102"/>
      <c r="C150" s="103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</row>
    <row r="151" spans="2:19">
      <c r="B151" s="102"/>
      <c r="C151" s="103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</row>
    <row r="152" spans="2:19">
      <c r="B152" s="102"/>
      <c r="C152" s="103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</row>
    <row r="153" spans="2:19">
      <c r="B153" s="102"/>
      <c r="C153" s="103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</row>
    <row r="154" spans="2:19">
      <c r="B154" s="102"/>
      <c r="C154" s="103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</row>
    <row r="155" spans="2:19">
      <c r="B155" s="102"/>
      <c r="C155" s="103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</row>
    <row r="156" spans="2:19">
      <c r="B156" s="102"/>
      <c r="C156" s="103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</row>
    <row r="157" spans="2:19">
      <c r="B157" s="102"/>
      <c r="C157" s="103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</row>
    <row r="158" spans="2:19">
      <c r="B158" s="102"/>
      <c r="C158" s="103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</row>
    <row r="159" spans="2:19">
      <c r="B159" s="102"/>
      <c r="C159" s="103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</row>
    <row r="160" spans="2:19">
      <c r="B160" s="102"/>
      <c r="C160" s="103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</row>
    <row r="161" spans="2:19">
      <c r="B161" s="102"/>
      <c r="C161" s="103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</row>
    <row r="162" spans="2:19">
      <c r="B162" s="102"/>
      <c r="C162" s="103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</row>
    <row r="163" spans="2:19">
      <c r="B163" s="102"/>
      <c r="C163" s="103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</row>
    <row r="164" spans="2:19">
      <c r="B164" s="102"/>
      <c r="C164" s="103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</row>
    <row r="165" spans="2:19">
      <c r="B165" s="102"/>
      <c r="C165" s="103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</row>
    <row r="166" spans="2:19">
      <c r="B166" s="102"/>
      <c r="C166" s="103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</row>
    <row r="167" spans="2:19">
      <c r="B167" s="102"/>
      <c r="C167" s="103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</row>
    <row r="168" spans="2:19">
      <c r="B168" s="102"/>
      <c r="C168" s="103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</row>
    <row r="169" spans="2:19">
      <c r="B169" s="102"/>
      <c r="C169" s="103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</row>
    <row r="170" spans="2:19">
      <c r="B170" s="102"/>
      <c r="C170" s="103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</row>
    <row r="171" spans="2:19">
      <c r="B171" s="102"/>
      <c r="C171" s="103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</row>
    <row r="172" spans="2:19">
      <c r="B172" s="102"/>
      <c r="C172" s="103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</row>
    <row r="173" spans="2:19">
      <c r="B173" s="102"/>
      <c r="C173" s="103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</row>
    <row r="174" spans="2:19">
      <c r="B174" s="102"/>
      <c r="C174" s="103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</row>
    <row r="175" spans="2:19">
      <c r="B175" s="102"/>
      <c r="C175" s="103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</row>
    <row r="176" spans="2:19">
      <c r="B176" s="102"/>
      <c r="C176" s="103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</row>
    <row r="177" spans="2:19">
      <c r="B177" s="102"/>
      <c r="C177" s="103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</row>
    <row r="178" spans="2:19">
      <c r="B178" s="102"/>
      <c r="C178" s="103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</row>
    <row r="179" spans="2:19">
      <c r="B179" s="102"/>
      <c r="C179" s="103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</row>
    <row r="180" spans="2:19">
      <c r="B180" s="102"/>
      <c r="C180" s="103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</row>
    <row r="181" spans="2:19">
      <c r="B181" s="102"/>
      <c r="C181" s="103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</row>
    <row r="182" spans="2:19">
      <c r="B182" s="102"/>
      <c r="C182" s="103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</row>
    <row r="183" spans="2:19">
      <c r="B183" s="102"/>
      <c r="C183" s="103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</row>
    <row r="184" spans="2:19">
      <c r="B184" s="102"/>
      <c r="C184" s="103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</row>
    <row r="185" spans="2:19">
      <c r="B185" s="102"/>
      <c r="C185" s="103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</row>
    <row r="186" spans="2:19">
      <c r="B186" s="102"/>
      <c r="C186" s="103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</row>
    <row r="187" spans="2:19">
      <c r="B187" s="102"/>
      <c r="C187" s="103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</row>
    <row r="188" spans="2:19">
      <c r="B188" s="102"/>
      <c r="C188" s="103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</row>
    <row r="189" spans="2:19">
      <c r="B189" s="102"/>
      <c r="C189" s="103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</row>
    <row r="190" spans="2:19">
      <c r="B190" s="102"/>
      <c r="C190" s="103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</row>
    <row r="191" spans="2:19">
      <c r="B191" s="102"/>
      <c r="C191" s="103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</row>
    <row r="192" spans="2:19">
      <c r="B192" s="102"/>
      <c r="C192" s="103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</row>
    <row r="193" spans="2:19">
      <c r="B193" s="102"/>
      <c r="C193" s="103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</row>
    <row r="194" spans="2:19">
      <c r="B194" s="102"/>
      <c r="C194" s="103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</row>
    <row r="195" spans="2:19">
      <c r="B195" s="102"/>
      <c r="C195" s="103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</row>
    <row r="196" spans="2:19">
      <c r="B196" s="102"/>
      <c r="C196" s="103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</row>
    <row r="197" spans="2:19">
      <c r="B197" s="102"/>
      <c r="C197" s="103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</row>
    <row r="198" spans="2:19">
      <c r="B198" s="102"/>
      <c r="C198" s="103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</row>
    <row r="199" spans="2:19">
      <c r="B199" s="102"/>
      <c r="C199" s="103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</row>
    <row r="200" spans="2:19">
      <c r="B200" s="102"/>
      <c r="C200" s="103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</row>
    <row r="201" spans="2:19">
      <c r="B201" s="102"/>
      <c r="C201" s="103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</row>
    <row r="202" spans="2:19">
      <c r="B202" s="102"/>
      <c r="C202" s="103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</row>
    <row r="203" spans="2:19">
      <c r="B203" s="102"/>
      <c r="C203" s="103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</row>
    <row r="204" spans="2:19">
      <c r="B204" s="102"/>
      <c r="C204" s="103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</row>
    <row r="205" spans="2:19">
      <c r="B205" s="102"/>
      <c r="C205" s="103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</row>
    <row r="206" spans="2:19">
      <c r="B206" s="102"/>
      <c r="C206" s="103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</row>
    <row r="207" spans="2:19">
      <c r="B207" s="102"/>
      <c r="C207" s="103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</row>
    <row r="208" spans="2:19">
      <c r="B208" s="102"/>
      <c r="C208" s="103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</row>
    <row r="209" spans="2:19">
      <c r="B209" s="102"/>
      <c r="C209" s="103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</row>
    <row r="210" spans="2:19">
      <c r="B210" s="102"/>
      <c r="C210" s="103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</row>
    <row r="211" spans="2:19">
      <c r="B211" s="102"/>
      <c r="C211" s="103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</row>
    <row r="212" spans="2:19">
      <c r="B212" s="102"/>
      <c r="C212" s="103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</row>
    <row r="213" spans="2:19">
      <c r="B213" s="102"/>
      <c r="C213" s="103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</row>
    <row r="214" spans="2:19">
      <c r="B214" s="102"/>
      <c r="C214" s="103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</row>
    <row r="215" spans="2:19">
      <c r="B215" s="102"/>
      <c r="C215" s="103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</row>
    <row r="216" spans="2:19">
      <c r="B216" s="102"/>
      <c r="C216" s="103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</row>
    <row r="217" spans="2:19">
      <c r="B217" s="102"/>
      <c r="C217" s="103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</row>
    <row r="218" spans="2:19">
      <c r="B218" s="102"/>
      <c r="C218" s="103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</row>
    <row r="219" spans="2:19">
      <c r="B219" s="102"/>
      <c r="C219" s="103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</row>
    <row r="220" spans="2:19">
      <c r="B220" s="102"/>
      <c r="C220" s="103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</row>
    <row r="221" spans="2:19">
      <c r="B221" s="102"/>
      <c r="C221" s="103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</row>
    <row r="222" spans="2:19">
      <c r="B222" s="102"/>
      <c r="C222" s="103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</row>
    <row r="223" spans="2:19">
      <c r="B223" s="102"/>
      <c r="C223" s="103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</row>
    <row r="224" spans="2:19">
      <c r="B224" s="102"/>
      <c r="C224" s="103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</row>
    <row r="225" spans="2:19">
      <c r="B225" s="102"/>
      <c r="C225" s="103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</row>
    <row r="226" spans="2:19">
      <c r="B226" s="102"/>
      <c r="C226" s="103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</row>
    <row r="227" spans="2:19">
      <c r="B227" s="102"/>
      <c r="C227" s="103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</row>
    <row r="228" spans="2:19">
      <c r="B228" s="102"/>
      <c r="C228" s="103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</row>
    <row r="229" spans="2:19">
      <c r="B229" s="102"/>
      <c r="C229" s="103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</row>
    <row r="230" spans="2:19">
      <c r="B230" s="102"/>
      <c r="C230" s="103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</row>
    <row r="231" spans="2:19">
      <c r="B231" s="102"/>
      <c r="C231" s="103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</row>
    <row r="232" spans="2:19">
      <c r="B232" s="102"/>
      <c r="C232" s="103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</row>
    <row r="233" spans="2:19">
      <c r="B233" s="102"/>
      <c r="C233" s="103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</row>
    <row r="234" spans="2:19">
      <c r="B234" s="102"/>
      <c r="C234" s="103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</row>
    <row r="235" spans="2:19">
      <c r="B235" s="102"/>
      <c r="C235" s="103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</row>
    <row r="236" spans="2:19">
      <c r="B236" s="102"/>
      <c r="C236" s="103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</row>
    <row r="237" spans="2:19">
      <c r="B237" s="102"/>
      <c r="C237" s="103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</row>
    <row r="238" spans="2:19">
      <c r="B238" s="102"/>
      <c r="C238" s="103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</row>
    <row r="239" spans="2:19">
      <c r="B239" s="102"/>
      <c r="C239" s="103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</row>
    <row r="240" spans="2:19">
      <c r="B240" s="102"/>
      <c r="C240" s="103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</row>
    <row r="241" spans="2:19">
      <c r="B241" s="102"/>
      <c r="C241" s="103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</row>
    <row r="242" spans="2:19">
      <c r="B242" s="102"/>
      <c r="C242" s="103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</row>
    <row r="243" spans="2:19">
      <c r="B243" s="102"/>
      <c r="C243" s="103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</row>
    <row r="244" spans="2:19">
      <c r="B244" s="102"/>
      <c r="C244" s="103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</row>
    <row r="245" spans="2:19">
      <c r="B245" s="102"/>
      <c r="C245" s="103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</row>
    <row r="246" spans="2:19">
      <c r="B246" s="102"/>
      <c r="C246" s="103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</row>
    <row r="247" spans="2:19">
      <c r="B247" s="102"/>
      <c r="C247" s="103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</row>
    <row r="248" spans="2:19">
      <c r="B248" s="102"/>
      <c r="C248" s="103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</row>
    <row r="249" spans="2:19">
      <c r="B249" s="102"/>
      <c r="C249" s="103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</row>
    <row r="250" spans="2:19">
      <c r="B250" s="102"/>
      <c r="C250" s="103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</row>
    <row r="251" spans="2:19">
      <c r="B251" s="102"/>
      <c r="C251" s="103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</row>
    <row r="252" spans="2:19">
      <c r="B252" s="102"/>
      <c r="C252" s="103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</row>
    <row r="253" spans="2:19">
      <c r="B253" s="102"/>
      <c r="C253" s="103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</row>
    <row r="254" spans="2:19">
      <c r="B254" s="102"/>
      <c r="C254" s="103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</row>
    <row r="255" spans="2:19">
      <c r="B255" s="102"/>
      <c r="C255" s="103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</row>
    <row r="256" spans="2:19">
      <c r="B256" s="102"/>
      <c r="C256" s="103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</row>
    <row r="257" spans="2:19">
      <c r="B257" s="102"/>
      <c r="C257" s="103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</row>
    <row r="258" spans="2:19">
      <c r="B258" s="102"/>
      <c r="C258" s="103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</row>
    <row r="259" spans="2:19">
      <c r="B259" s="102"/>
      <c r="C259" s="103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</row>
    <row r="260" spans="2:19">
      <c r="B260" s="102"/>
      <c r="C260" s="103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</row>
    <row r="261" spans="2:19">
      <c r="B261" s="102"/>
      <c r="C261" s="103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</row>
    <row r="262" spans="2:19">
      <c r="B262" s="102"/>
      <c r="C262" s="103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</row>
    <row r="263" spans="2:19">
      <c r="B263" s="102"/>
      <c r="C263" s="103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</row>
    <row r="264" spans="2:19">
      <c r="B264" s="102"/>
      <c r="C264" s="103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</row>
    <row r="265" spans="2:19">
      <c r="B265" s="102"/>
      <c r="C265" s="103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</row>
    <row r="266" spans="2:19">
      <c r="B266" s="102"/>
      <c r="C266" s="103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</row>
    <row r="267" spans="2:19">
      <c r="B267" s="102"/>
      <c r="C267" s="103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</row>
    <row r="268" spans="2:19">
      <c r="B268" s="102"/>
      <c r="C268" s="103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</row>
    <row r="269" spans="2:19">
      <c r="B269" s="102"/>
      <c r="C269" s="103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</row>
    <row r="270" spans="2:19">
      <c r="B270" s="102"/>
      <c r="C270" s="103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</row>
    <row r="271" spans="2:19">
      <c r="B271" s="102"/>
      <c r="C271" s="103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</row>
    <row r="272" spans="2:19">
      <c r="B272" s="102"/>
      <c r="C272" s="103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</row>
    <row r="273" spans="2:19">
      <c r="B273" s="102"/>
      <c r="C273" s="103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</row>
    <row r="274" spans="2:19">
      <c r="B274" s="102"/>
      <c r="C274" s="103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</row>
    <row r="275" spans="2:19">
      <c r="B275" s="102"/>
      <c r="C275" s="103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</row>
    <row r="276" spans="2:19">
      <c r="B276" s="102"/>
      <c r="C276" s="103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</row>
    <row r="277" spans="2:19">
      <c r="B277" s="102"/>
      <c r="C277" s="103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</row>
    <row r="278" spans="2:19">
      <c r="B278" s="102"/>
      <c r="C278" s="103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</row>
    <row r="279" spans="2:19">
      <c r="B279" s="102"/>
      <c r="C279" s="103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</row>
    <row r="280" spans="2:19">
      <c r="B280" s="102"/>
      <c r="C280" s="103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</row>
    <row r="281" spans="2:19">
      <c r="B281" s="102"/>
      <c r="C281" s="103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</row>
    <row r="282" spans="2:19">
      <c r="B282" s="102"/>
      <c r="C282" s="103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</row>
    <row r="283" spans="2:19">
      <c r="B283" s="102"/>
      <c r="C283" s="103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</row>
    <row r="284" spans="2:19">
      <c r="B284" s="102"/>
      <c r="C284" s="103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</row>
    <row r="285" spans="2:19">
      <c r="B285" s="102"/>
      <c r="C285" s="103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</row>
    <row r="286" spans="2:19">
      <c r="B286" s="102"/>
      <c r="C286" s="103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</row>
    <row r="287" spans="2:19">
      <c r="B287" s="102"/>
      <c r="C287" s="103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</row>
    <row r="288" spans="2:19">
      <c r="B288" s="102"/>
      <c r="C288" s="103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</row>
    <row r="289" spans="2:19">
      <c r="B289" s="102"/>
      <c r="C289" s="103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</row>
    <row r="290" spans="2:19">
      <c r="B290" s="102"/>
      <c r="C290" s="103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</row>
    <row r="291" spans="2:19">
      <c r="B291" s="102"/>
      <c r="C291" s="103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</row>
    <row r="292" spans="2:19">
      <c r="B292" s="102"/>
      <c r="C292" s="103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</row>
    <row r="293" spans="2:19">
      <c r="B293" s="102"/>
      <c r="C293" s="103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</row>
    <row r="294" spans="2:19">
      <c r="B294" s="102"/>
      <c r="C294" s="103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</row>
    <row r="295" spans="2:19">
      <c r="B295" s="102"/>
      <c r="C295" s="103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</row>
    <row r="296" spans="2:19">
      <c r="B296" s="102"/>
      <c r="C296" s="103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</row>
    <row r="297" spans="2:19">
      <c r="B297" s="102"/>
      <c r="C297" s="103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</row>
    <row r="298" spans="2:19">
      <c r="B298" s="102"/>
      <c r="C298" s="103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</row>
    <row r="299" spans="2:19">
      <c r="B299" s="102"/>
      <c r="C299" s="103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</row>
    <row r="300" spans="2:19">
      <c r="B300" s="102"/>
      <c r="C300" s="103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</row>
    <row r="301" spans="2:19">
      <c r="B301" s="102"/>
      <c r="C301" s="103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</row>
    <row r="302" spans="2:19">
      <c r="B302" s="102"/>
      <c r="C302" s="103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</row>
    <row r="303" spans="2:19">
      <c r="B303" s="102"/>
      <c r="C303" s="103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</row>
    <row r="304" spans="2:19">
      <c r="B304" s="102"/>
      <c r="C304" s="103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</row>
    <row r="305" spans="2:19">
      <c r="B305" s="102"/>
      <c r="C305" s="103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</row>
    <row r="306" spans="2:19">
      <c r="B306" s="102"/>
      <c r="C306" s="103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</row>
    <row r="307" spans="2:19">
      <c r="B307" s="102"/>
      <c r="C307" s="103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</row>
    <row r="308" spans="2:19">
      <c r="B308" s="102"/>
      <c r="C308" s="103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</row>
    <row r="309" spans="2:19">
      <c r="B309" s="102"/>
      <c r="C309" s="103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</row>
    <row r="310" spans="2:19">
      <c r="B310" s="102"/>
      <c r="C310" s="103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</row>
    <row r="311" spans="2:19">
      <c r="B311" s="102"/>
      <c r="C311" s="103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</row>
    <row r="312" spans="2:19">
      <c r="B312" s="102"/>
      <c r="C312" s="103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</row>
    <row r="313" spans="2:19">
      <c r="B313" s="102"/>
      <c r="C313" s="103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</row>
    <row r="314" spans="2:19">
      <c r="B314" s="102"/>
      <c r="C314" s="103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</row>
    <row r="315" spans="2:19">
      <c r="B315" s="102"/>
      <c r="C315" s="103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</row>
    <row r="316" spans="2:19">
      <c r="B316" s="102"/>
      <c r="C316" s="103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</row>
    <row r="317" spans="2:19">
      <c r="B317" s="102"/>
      <c r="C317" s="103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</row>
    <row r="318" spans="2:19">
      <c r="B318" s="102"/>
      <c r="C318" s="103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</row>
    <row r="319" spans="2:19">
      <c r="B319" s="102"/>
      <c r="C319" s="103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</row>
    <row r="320" spans="2:19">
      <c r="B320" s="102"/>
      <c r="C320" s="103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</row>
    <row r="321" spans="2:19">
      <c r="B321" s="102"/>
      <c r="C321" s="103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</row>
    <row r="322" spans="2:19">
      <c r="B322" s="102"/>
      <c r="C322" s="103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</row>
    <row r="323" spans="2:19">
      <c r="B323" s="102"/>
      <c r="C323" s="103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</row>
    <row r="324" spans="2:19">
      <c r="B324" s="102"/>
      <c r="C324" s="103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</row>
    <row r="325" spans="2:19">
      <c r="B325" s="102"/>
      <c r="C325" s="103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</row>
    <row r="326" spans="2:19">
      <c r="B326" s="102"/>
      <c r="C326" s="103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</row>
    <row r="327" spans="2:19">
      <c r="B327" s="102"/>
      <c r="C327" s="103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</row>
    <row r="328" spans="2:19">
      <c r="B328" s="102"/>
      <c r="C328" s="103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</row>
    <row r="329" spans="2:19">
      <c r="B329" s="102"/>
      <c r="C329" s="103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</row>
    <row r="330" spans="2:19">
      <c r="B330" s="102"/>
      <c r="C330" s="103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</row>
    <row r="331" spans="2:19">
      <c r="B331" s="102"/>
      <c r="C331" s="103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</row>
    <row r="332" spans="2:19">
      <c r="B332" s="102"/>
      <c r="C332" s="103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</row>
    <row r="333" spans="2:19">
      <c r="B333" s="102"/>
      <c r="C333" s="103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</row>
    <row r="334" spans="2:19">
      <c r="B334" s="102"/>
      <c r="C334" s="103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</row>
    <row r="335" spans="2:19">
      <c r="B335" s="102"/>
      <c r="C335" s="103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</row>
    <row r="336" spans="2:19">
      <c r="B336" s="102"/>
      <c r="C336" s="103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</row>
    <row r="337" spans="2:19">
      <c r="B337" s="102"/>
      <c r="C337" s="103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</row>
    <row r="338" spans="2:19">
      <c r="B338" s="102"/>
      <c r="C338" s="103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</row>
    <row r="339" spans="2:19">
      <c r="B339" s="102"/>
      <c r="C339" s="103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</row>
    <row r="340" spans="2:19">
      <c r="B340" s="102"/>
      <c r="C340" s="103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</row>
    <row r="341" spans="2:19">
      <c r="B341" s="102"/>
      <c r="C341" s="103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</row>
    <row r="342" spans="2:19">
      <c r="B342" s="102"/>
      <c r="C342" s="103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</row>
    <row r="343" spans="2:19">
      <c r="B343" s="102"/>
      <c r="C343" s="103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103"/>
    </row>
    <row r="344" spans="2:19">
      <c r="B344" s="102"/>
      <c r="C344" s="103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103"/>
    </row>
    <row r="345" spans="2:19">
      <c r="B345" s="102"/>
      <c r="C345" s="103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</row>
    <row r="346" spans="2:19">
      <c r="B346" s="102"/>
      <c r="C346" s="103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103"/>
    </row>
    <row r="347" spans="2:19">
      <c r="B347" s="102"/>
      <c r="C347" s="103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</row>
    <row r="348" spans="2:19">
      <c r="B348" s="102"/>
      <c r="C348" s="103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103"/>
    </row>
    <row r="349" spans="2:19">
      <c r="B349" s="102"/>
      <c r="C349" s="103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</row>
    <row r="350" spans="2:19">
      <c r="B350" s="102"/>
      <c r="C350" s="103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103"/>
    </row>
    <row r="351" spans="2:19">
      <c r="B351" s="102"/>
      <c r="C351" s="103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</row>
    <row r="352" spans="2:19">
      <c r="B352" s="102"/>
      <c r="C352" s="103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</row>
    <row r="353" spans="2:19">
      <c r="B353" s="102"/>
      <c r="C353" s="103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</row>
    <row r="354" spans="2:19">
      <c r="B354" s="102"/>
      <c r="C354" s="103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</row>
    <row r="355" spans="2:19">
      <c r="B355" s="102"/>
      <c r="C355" s="103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</row>
    <row r="356" spans="2:19">
      <c r="B356" s="102"/>
      <c r="C356" s="103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</row>
    <row r="357" spans="2:19">
      <c r="B357" s="102"/>
      <c r="C357" s="103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103"/>
    </row>
    <row r="358" spans="2:19">
      <c r="B358" s="102"/>
      <c r="C358" s="103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</row>
    <row r="359" spans="2:19">
      <c r="B359" s="102"/>
      <c r="C359" s="103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103"/>
    </row>
    <row r="360" spans="2:19">
      <c r="B360" s="102"/>
      <c r="C360" s="103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103"/>
    </row>
    <row r="361" spans="2:19">
      <c r="B361" s="102"/>
      <c r="C361" s="103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</row>
    <row r="362" spans="2:19">
      <c r="B362" s="102"/>
      <c r="C362" s="103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</row>
    <row r="363" spans="2:19">
      <c r="B363" s="102"/>
      <c r="C363" s="103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</row>
    <row r="364" spans="2:19">
      <c r="B364" s="102"/>
      <c r="C364" s="103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</row>
    <row r="365" spans="2:19">
      <c r="B365" s="102"/>
      <c r="C365" s="103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</row>
    <row r="366" spans="2:19">
      <c r="B366" s="102"/>
      <c r="C366" s="103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</row>
    <row r="367" spans="2:19">
      <c r="B367" s="102"/>
      <c r="C367" s="103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</row>
    <row r="368" spans="2:19">
      <c r="B368" s="102"/>
      <c r="C368" s="103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</row>
    <row r="369" spans="2:19">
      <c r="B369" s="102"/>
      <c r="C369" s="103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</row>
    <row r="370" spans="2:19">
      <c r="B370" s="102"/>
      <c r="C370" s="103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</row>
    <row r="371" spans="2:19">
      <c r="B371" s="102"/>
      <c r="C371" s="103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</row>
    <row r="372" spans="2:19">
      <c r="B372" s="102"/>
      <c r="C372" s="103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</row>
    <row r="373" spans="2:19">
      <c r="B373" s="102"/>
      <c r="C373" s="103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</row>
    <row r="374" spans="2:19">
      <c r="B374" s="102"/>
      <c r="C374" s="103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</row>
    <row r="375" spans="2:19">
      <c r="B375" s="102"/>
      <c r="C375" s="103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</row>
    <row r="376" spans="2:19">
      <c r="B376" s="102"/>
      <c r="C376" s="103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</row>
    <row r="377" spans="2:19">
      <c r="B377" s="102"/>
      <c r="C377" s="103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  <c r="S377" s="103"/>
    </row>
    <row r="378" spans="2:19">
      <c r="B378" s="102"/>
      <c r="C378" s="103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  <c r="S378" s="103"/>
    </row>
    <row r="379" spans="2:19">
      <c r="B379" s="102"/>
      <c r="C379" s="103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  <c r="S379" s="103"/>
    </row>
    <row r="380" spans="2:19">
      <c r="B380" s="102"/>
      <c r="C380" s="103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  <c r="S380" s="103"/>
    </row>
    <row r="381" spans="2:19">
      <c r="B381" s="102"/>
      <c r="C381" s="103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  <c r="S381" s="103"/>
    </row>
    <row r="382" spans="2:19">
      <c r="B382" s="102"/>
      <c r="C382" s="103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  <c r="S382" s="103"/>
    </row>
    <row r="383" spans="2:19">
      <c r="B383" s="102"/>
      <c r="C383" s="103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  <c r="S383" s="103"/>
    </row>
    <row r="384" spans="2:19">
      <c r="B384" s="102"/>
      <c r="C384" s="103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103"/>
    </row>
    <row r="385" spans="2:19">
      <c r="B385" s="102"/>
      <c r="C385" s="103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</row>
    <row r="386" spans="2:19">
      <c r="B386" s="102"/>
      <c r="C386" s="103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</row>
    <row r="387" spans="2:19">
      <c r="B387" s="102"/>
      <c r="C387" s="103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  <c r="S387" s="103"/>
    </row>
    <row r="388" spans="2:19">
      <c r="B388" s="102"/>
      <c r="C388" s="103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  <c r="S388" s="103"/>
    </row>
    <row r="389" spans="2:19">
      <c r="B389" s="102"/>
      <c r="C389" s="103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  <c r="S389" s="103"/>
    </row>
    <row r="390" spans="2:19">
      <c r="B390" s="102"/>
      <c r="C390" s="103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  <c r="S390" s="103"/>
    </row>
    <row r="391" spans="2:19">
      <c r="B391" s="102"/>
      <c r="C391" s="103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</row>
    <row r="392" spans="2:19">
      <c r="B392" s="102"/>
      <c r="C392" s="103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  <c r="S392" s="103"/>
    </row>
    <row r="393" spans="2:19">
      <c r="B393" s="102"/>
      <c r="C393" s="103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  <c r="S393" s="103"/>
    </row>
    <row r="394" spans="2:19">
      <c r="B394" s="102"/>
      <c r="C394" s="103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</row>
    <row r="395" spans="2:19">
      <c r="B395" s="102"/>
      <c r="C395" s="103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103"/>
    </row>
    <row r="396" spans="2:19">
      <c r="B396" s="102"/>
      <c r="C396" s="103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  <c r="S396" s="103"/>
    </row>
    <row r="397" spans="2:19">
      <c r="B397" s="102"/>
      <c r="C397" s="103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  <c r="S397" s="103"/>
    </row>
    <row r="398" spans="2:19">
      <c r="B398" s="102"/>
      <c r="C398" s="103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  <c r="S398" s="103"/>
    </row>
    <row r="399" spans="2:19">
      <c r="B399" s="102"/>
      <c r="C399" s="103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  <c r="S399" s="103"/>
    </row>
    <row r="400" spans="2:19">
      <c r="B400" s="102"/>
      <c r="C400" s="103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  <c r="S400" s="103"/>
    </row>
    <row r="401" spans="2:19">
      <c r="B401" s="102"/>
      <c r="C401" s="103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  <c r="S401" s="103"/>
    </row>
    <row r="402" spans="2:19">
      <c r="B402" s="102"/>
      <c r="C402" s="103"/>
      <c r="D402" s="103"/>
      <c r="E402" s="103"/>
      <c r="F402" s="103"/>
      <c r="G402" s="103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  <c r="S402" s="103"/>
    </row>
    <row r="403" spans="2:19">
      <c r="B403" s="102"/>
      <c r="C403" s="103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</row>
    <row r="404" spans="2:19">
      <c r="B404" s="102"/>
      <c r="C404" s="103"/>
      <c r="D404" s="103"/>
      <c r="E404" s="103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  <c r="S404" s="103"/>
    </row>
    <row r="405" spans="2:19">
      <c r="B405" s="102"/>
      <c r="C405" s="103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  <c r="S405" s="103"/>
    </row>
    <row r="406" spans="2:19">
      <c r="B406" s="102"/>
      <c r="C406" s="103"/>
      <c r="D406" s="103"/>
      <c r="E406" s="103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  <c r="S406" s="103"/>
    </row>
    <row r="407" spans="2:19">
      <c r="B407" s="102"/>
      <c r="C407" s="103"/>
      <c r="D407" s="103"/>
      <c r="E407" s="103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  <c r="S407" s="103"/>
    </row>
    <row r="408" spans="2:19">
      <c r="B408" s="102"/>
      <c r="C408" s="103"/>
      <c r="D408" s="103"/>
      <c r="E408" s="103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  <c r="S408" s="103"/>
    </row>
    <row r="409" spans="2:19">
      <c r="B409" s="102"/>
      <c r="C409" s="103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  <c r="S409" s="103"/>
    </row>
    <row r="410" spans="2:19">
      <c r="B410" s="102"/>
      <c r="C410" s="103"/>
      <c r="D410" s="103"/>
      <c r="E410" s="103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  <c r="S410" s="103"/>
    </row>
    <row r="411" spans="2:19">
      <c r="B411" s="102"/>
      <c r="C411" s="103"/>
      <c r="D411" s="103"/>
      <c r="E411" s="103"/>
      <c r="F411" s="103"/>
      <c r="G411" s="103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  <c r="S411" s="103"/>
    </row>
    <row r="412" spans="2:19">
      <c r="B412" s="102"/>
      <c r="C412" s="103"/>
      <c r="D412" s="103"/>
      <c r="E412" s="103"/>
      <c r="F412" s="103"/>
      <c r="G412" s="103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  <c r="S412" s="103"/>
    </row>
    <row r="413" spans="2:19">
      <c r="B413" s="102"/>
      <c r="C413" s="103"/>
      <c r="D413" s="103"/>
      <c r="E413" s="103"/>
      <c r="F413" s="103"/>
      <c r="G413" s="103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  <c r="R413" s="103"/>
      <c r="S413" s="103"/>
    </row>
    <row r="414" spans="2:19">
      <c r="B414" s="102"/>
      <c r="C414" s="103"/>
      <c r="D414" s="103"/>
      <c r="E414" s="103"/>
      <c r="F414" s="103"/>
      <c r="G414" s="103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  <c r="S414" s="103"/>
    </row>
    <row r="415" spans="2:19">
      <c r="B415" s="102"/>
      <c r="C415" s="103"/>
      <c r="D415" s="103"/>
      <c r="E415" s="103"/>
      <c r="F415" s="103"/>
      <c r="G415" s="103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  <c r="S415" s="103"/>
    </row>
    <row r="416" spans="2:19">
      <c r="B416" s="102"/>
      <c r="C416" s="103"/>
      <c r="D416" s="103"/>
      <c r="E416" s="103"/>
      <c r="F416" s="103"/>
      <c r="G416" s="103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  <c r="S416" s="103"/>
    </row>
    <row r="417" spans="2:19">
      <c r="B417" s="102"/>
      <c r="C417" s="103"/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  <c r="S417" s="103"/>
    </row>
    <row r="418" spans="2:19">
      <c r="B418" s="102"/>
      <c r="C418" s="103"/>
      <c r="D418" s="103"/>
      <c r="E418" s="103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  <c r="S418" s="103"/>
    </row>
    <row r="419" spans="2:19">
      <c r="B419" s="102"/>
      <c r="C419" s="103"/>
      <c r="D419" s="103"/>
      <c r="E419" s="103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3"/>
      <c r="S419" s="103"/>
    </row>
    <row r="420" spans="2:19">
      <c r="B420" s="102"/>
      <c r="C420" s="103"/>
      <c r="D420" s="103"/>
      <c r="E420" s="103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  <c r="R420" s="103"/>
      <c r="S420" s="103"/>
    </row>
    <row r="421" spans="2:19">
      <c r="B421" s="102"/>
      <c r="C421" s="103"/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  <c r="S421" s="103"/>
    </row>
    <row r="422" spans="2:19">
      <c r="B422" s="102"/>
      <c r="C422" s="103"/>
      <c r="D422" s="103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  <c r="S422" s="103"/>
    </row>
    <row r="423" spans="2:19">
      <c r="B423" s="102"/>
      <c r="C423" s="103"/>
      <c r="D423" s="103"/>
      <c r="E423" s="103"/>
      <c r="F423" s="103"/>
      <c r="G423" s="103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  <c r="S423" s="103"/>
    </row>
    <row r="424" spans="2:19">
      <c r="B424" s="102"/>
      <c r="C424" s="103"/>
      <c r="D424" s="103"/>
      <c r="E424" s="103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  <c r="S424" s="103"/>
    </row>
    <row r="425" spans="2:19">
      <c r="B425" s="102"/>
      <c r="C425" s="103"/>
      <c r="D425" s="103"/>
      <c r="E425" s="103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  <c r="S425" s="103"/>
    </row>
    <row r="426" spans="2:19">
      <c r="B426" s="102"/>
      <c r="C426" s="103"/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103"/>
    </row>
    <row r="427" spans="2:19">
      <c r="B427" s="102"/>
      <c r="C427" s="103"/>
      <c r="D427" s="103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  <c r="S427" s="103"/>
    </row>
    <row r="428" spans="2:19">
      <c r="B428" s="102"/>
      <c r="C428" s="103"/>
      <c r="D428" s="103"/>
      <c r="E428" s="103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  <c r="R428" s="103"/>
      <c r="S428" s="103"/>
    </row>
    <row r="429" spans="2:19">
      <c r="B429" s="102"/>
      <c r="C429" s="103"/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  <c r="S429" s="103"/>
    </row>
    <row r="430" spans="2:19">
      <c r="B430" s="102"/>
      <c r="C430" s="103"/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  <c r="S430" s="103"/>
    </row>
    <row r="431" spans="2:19">
      <c r="B431" s="102"/>
      <c r="C431" s="103"/>
      <c r="D431" s="103"/>
      <c r="E431" s="103"/>
      <c r="F431" s="103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</row>
    <row r="432" spans="2:19">
      <c r="B432" s="102"/>
      <c r="C432" s="103"/>
      <c r="D432" s="103"/>
      <c r="E432" s="103"/>
      <c r="F432" s="103"/>
      <c r="G432" s="103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  <c r="R432" s="103"/>
      <c r="S432" s="103"/>
    </row>
    <row r="433" spans="2:19">
      <c r="B433" s="102"/>
      <c r="C433" s="103"/>
      <c r="D433" s="103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  <c r="R433" s="103"/>
      <c r="S433" s="103"/>
    </row>
    <row r="434" spans="2:19">
      <c r="B434" s="102"/>
      <c r="C434" s="103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  <c r="S434" s="103"/>
    </row>
    <row r="435" spans="2:19">
      <c r="B435" s="102"/>
      <c r="C435" s="103"/>
      <c r="D435" s="103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  <c r="S435" s="103"/>
    </row>
    <row r="436" spans="2:19">
      <c r="B436" s="102"/>
      <c r="C436" s="103"/>
      <c r="D436" s="103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  <c r="S436" s="103"/>
    </row>
    <row r="437" spans="2:19">
      <c r="B437" s="102"/>
      <c r="C437" s="103"/>
      <c r="D437" s="103"/>
      <c r="E437" s="103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  <c r="R437" s="103"/>
      <c r="S437" s="103"/>
    </row>
    <row r="438" spans="2:19">
      <c r="B438" s="102"/>
      <c r="C438" s="103"/>
      <c r="D438" s="103"/>
      <c r="E438" s="103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  <c r="R438" s="103"/>
      <c r="S438" s="103"/>
    </row>
    <row r="439" spans="2:19">
      <c r="B439" s="102"/>
      <c r="C439" s="103"/>
      <c r="D439" s="103"/>
      <c r="E439" s="103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  <c r="R439" s="103"/>
      <c r="S439" s="103"/>
    </row>
    <row r="440" spans="2:19">
      <c r="B440" s="102"/>
      <c r="C440" s="103"/>
      <c r="D440" s="103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  <c r="R440" s="103"/>
      <c r="S440" s="103"/>
    </row>
    <row r="441" spans="2:19">
      <c r="B441" s="102"/>
      <c r="C441" s="103"/>
      <c r="D441" s="103"/>
      <c r="E441" s="103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  <c r="R441" s="103"/>
      <c r="S441" s="103"/>
    </row>
    <row r="442" spans="2:19">
      <c r="B442" s="102"/>
      <c r="C442" s="103"/>
      <c r="D442" s="103"/>
      <c r="E442" s="103"/>
      <c r="F442" s="103"/>
      <c r="G442" s="103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  <c r="S442" s="103"/>
    </row>
    <row r="443" spans="2:19">
      <c r="B443" s="102"/>
      <c r="C443" s="103"/>
      <c r="D443" s="103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  <c r="S443" s="103"/>
    </row>
    <row r="444" spans="2:19">
      <c r="B444" s="102"/>
      <c r="C444" s="103"/>
      <c r="D444" s="103"/>
      <c r="E444" s="103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  <c r="R444" s="103"/>
      <c r="S444" s="103"/>
    </row>
    <row r="445" spans="2:19">
      <c r="B445" s="102"/>
      <c r="C445" s="103"/>
      <c r="D445" s="103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  <c r="R445" s="103"/>
      <c r="S445" s="103"/>
    </row>
    <row r="446" spans="2:19">
      <c r="B446" s="102"/>
      <c r="C446" s="103"/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  <c r="S446" s="103"/>
    </row>
    <row r="447" spans="2:19">
      <c r="B447" s="102"/>
      <c r="C447" s="103"/>
      <c r="D447" s="103"/>
      <c r="E447" s="103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  <c r="R447" s="103"/>
      <c r="S447" s="103"/>
    </row>
    <row r="448" spans="2:19">
      <c r="B448" s="102"/>
      <c r="C448" s="103"/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  <c r="S448" s="103"/>
    </row>
    <row r="449" spans="2:19">
      <c r="B449" s="102"/>
      <c r="C449" s="103"/>
      <c r="D449" s="103"/>
      <c r="E449" s="103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  <c r="R449" s="103"/>
      <c r="S449" s="103"/>
    </row>
    <row r="450" spans="2:19">
      <c r="B450" s="102"/>
      <c r="C450" s="103"/>
      <c r="D450" s="103"/>
      <c r="E450" s="103"/>
      <c r="F450" s="103"/>
      <c r="G450" s="103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  <c r="R450" s="103"/>
      <c r="S450" s="103"/>
    </row>
    <row r="451" spans="2:19">
      <c r="B451" s="102"/>
      <c r="C451" s="103"/>
      <c r="D451" s="103"/>
      <c r="E451" s="103"/>
      <c r="F451" s="103"/>
      <c r="G451" s="103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  <c r="S451" s="103"/>
    </row>
    <row r="452" spans="2:19">
      <c r="B452" s="102"/>
      <c r="C452" s="103"/>
      <c r="D452" s="103"/>
      <c r="E452" s="103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  <c r="R452" s="103"/>
      <c r="S452" s="103"/>
    </row>
    <row r="453" spans="2:19">
      <c r="B453" s="102"/>
      <c r="C453" s="103"/>
      <c r="D453" s="103"/>
      <c r="E453" s="103"/>
      <c r="F453" s="103"/>
      <c r="G453" s="103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  <c r="R453" s="103"/>
      <c r="S453" s="103"/>
    </row>
    <row r="454" spans="2:19">
      <c r="B454" s="102"/>
      <c r="C454" s="103"/>
      <c r="D454" s="103"/>
      <c r="E454" s="103"/>
      <c r="F454" s="103"/>
      <c r="G454" s="103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  <c r="R454" s="103"/>
      <c r="S454" s="103"/>
    </row>
    <row r="455" spans="2:19">
      <c r="B455" s="102"/>
      <c r="C455" s="103"/>
      <c r="D455" s="103"/>
      <c r="E455" s="103"/>
      <c r="F455" s="103"/>
      <c r="G455" s="103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  <c r="R455" s="103"/>
      <c r="S455" s="103"/>
    </row>
    <row r="456" spans="2:19">
      <c r="B456" s="102"/>
      <c r="C456" s="103"/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</row>
    <row r="457" spans="2:19">
      <c r="B457" s="102"/>
      <c r="C457" s="103"/>
      <c r="D457" s="103"/>
      <c r="E457" s="103"/>
      <c r="F457" s="103"/>
      <c r="G457" s="103"/>
      <c r="H457" s="103"/>
      <c r="I457" s="103"/>
      <c r="J457" s="103"/>
      <c r="K457" s="103"/>
      <c r="L457" s="103"/>
      <c r="M457" s="103"/>
      <c r="N457" s="103"/>
      <c r="O457" s="103"/>
      <c r="P457" s="103"/>
      <c r="Q457" s="103"/>
      <c r="R457" s="103"/>
      <c r="S457" s="103"/>
    </row>
    <row r="458" spans="2:19">
      <c r="B458" s="102"/>
      <c r="C458" s="103"/>
      <c r="D458" s="103"/>
      <c r="E458" s="103"/>
      <c r="F458" s="103"/>
      <c r="G458" s="103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  <c r="R458" s="103"/>
      <c r="S458" s="103"/>
    </row>
    <row r="459" spans="2:19">
      <c r="B459" s="102"/>
      <c r="C459" s="103"/>
      <c r="D459" s="103"/>
      <c r="E459" s="103"/>
      <c r="F459" s="103"/>
      <c r="G459" s="103"/>
      <c r="H459" s="103"/>
      <c r="I459" s="103"/>
      <c r="J459" s="103"/>
      <c r="K459" s="103"/>
      <c r="L459" s="103"/>
      <c r="M459" s="103"/>
      <c r="N459" s="103"/>
      <c r="O459" s="103"/>
      <c r="P459" s="103"/>
      <c r="Q459" s="103"/>
      <c r="R459" s="103"/>
      <c r="S459" s="103"/>
    </row>
    <row r="460" spans="2:19">
      <c r="B460" s="102"/>
      <c r="C460" s="103"/>
      <c r="D460" s="103"/>
      <c r="E460" s="103"/>
      <c r="F460" s="103"/>
      <c r="G460" s="103"/>
      <c r="H460" s="103"/>
      <c r="I460" s="103"/>
      <c r="J460" s="103"/>
      <c r="K460" s="103"/>
      <c r="L460" s="103"/>
      <c r="M460" s="103"/>
      <c r="N460" s="103"/>
      <c r="O460" s="103"/>
      <c r="P460" s="103"/>
      <c r="Q460" s="103"/>
      <c r="R460" s="103"/>
      <c r="S460" s="103"/>
    </row>
    <row r="461" spans="2:19">
      <c r="B461" s="102"/>
      <c r="C461" s="103"/>
      <c r="D461" s="103"/>
      <c r="E461" s="103"/>
      <c r="F461" s="103"/>
      <c r="G461" s="103"/>
      <c r="H461" s="103"/>
      <c r="I461" s="103"/>
      <c r="J461" s="103"/>
      <c r="K461" s="103"/>
      <c r="L461" s="103"/>
      <c r="M461" s="103"/>
      <c r="N461" s="103"/>
      <c r="O461" s="103"/>
      <c r="P461" s="103"/>
      <c r="Q461" s="103"/>
      <c r="R461" s="103"/>
      <c r="S461" s="103"/>
    </row>
    <row r="462" spans="2:19">
      <c r="B462" s="102"/>
      <c r="C462" s="103"/>
      <c r="D462" s="103"/>
      <c r="E462" s="103"/>
      <c r="F462" s="103"/>
      <c r="G462" s="103"/>
      <c r="H462" s="103"/>
      <c r="I462" s="103"/>
      <c r="J462" s="103"/>
      <c r="K462" s="103"/>
      <c r="L462" s="103"/>
      <c r="M462" s="103"/>
      <c r="N462" s="103"/>
      <c r="O462" s="103"/>
      <c r="P462" s="103"/>
      <c r="Q462" s="103"/>
      <c r="R462" s="103"/>
      <c r="S462" s="103"/>
    </row>
    <row r="463" spans="2:19">
      <c r="B463" s="102"/>
      <c r="C463" s="103"/>
      <c r="D463" s="103"/>
      <c r="E463" s="103"/>
      <c r="F463" s="103"/>
      <c r="G463" s="103"/>
      <c r="H463" s="103"/>
      <c r="I463" s="103"/>
      <c r="J463" s="103"/>
      <c r="K463" s="103"/>
      <c r="L463" s="103"/>
      <c r="M463" s="103"/>
      <c r="N463" s="103"/>
      <c r="O463" s="103"/>
      <c r="P463" s="103"/>
      <c r="Q463" s="103"/>
      <c r="R463" s="103"/>
      <c r="S463" s="103"/>
    </row>
    <row r="464" spans="2:19">
      <c r="B464" s="102"/>
      <c r="C464" s="103"/>
      <c r="D464" s="103"/>
      <c r="E464" s="103"/>
      <c r="F464" s="103"/>
      <c r="G464" s="103"/>
      <c r="H464" s="103"/>
      <c r="I464" s="103"/>
      <c r="J464" s="103"/>
      <c r="K464" s="103"/>
      <c r="L464" s="103"/>
      <c r="M464" s="103"/>
      <c r="N464" s="103"/>
      <c r="O464" s="103"/>
      <c r="P464" s="103"/>
      <c r="Q464" s="103"/>
      <c r="R464" s="103"/>
      <c r="S464" s="103"/>
    </row>
    <row r="465" spans="2:19">
      <c r="B465" s="102"/>
      <c r="C465" s="103"/>
      <c r="D465" s="103"/>
      <c r="E465" s="103"/>
      <c r="F465" s="103"/>
      <c r="G465" s="103"/>
      <c r="H465" s="103"/>
      <c r="I465" s="103"/>
      <c r="J465" s="103"/>
      <c r="K465" s="103"/>
      <c r="L465" s="103"/>
      <c r="M465" s="103"/>
      <c r="N465" s="103"/>
      <c r="O465" s="103"/>
      <c r="P465" s="103"/>
      <c r="Q465" s="103"/>
      <c r="R465" s="103"/>
      <c r="S465" s="103"/>
    </row>
    <row r="466" spans="2:19">
      <c r="B466" s="102"/>
      <c r="C466" s="103"/>
      <c r="D466" s="103"/>
      <c r="E466" s="103"/>
      <c r="F466" s="103"/>
      <c r="G466" s="103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  <c r="R466" s="103"/>
      <c r="S466" s="103"/>
    </row>
    <row r="467" spans="2:19">
      <c r="B467" s="102"/>
      <c r="C467" s="103"/>
      <c r="D467" s="103"/>
      <c r="E467" s="103"/>
      <c r="F467" s="103"/>
      <c r="G467" s="103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  <c r="S467" s="103"/>
    </row>
    <row r="468" spans="2:19">
      <c r="B468" s="102"/>
      <c r="C468" s="103"/>
      <c r="D468" s="103"/>
      <c r="E468" s="103"/>
      <c r="F468" s="103"/>
      <c r="G468" s="103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  <c r="R468" s="103"/>
      <c r="S468" s="103"/>
    </row>
    <row r="469" spans="2:19">
      <c r="B469" s="102"/>
      <c r="C469" s="103"/>
      <c r="D469" s="103"/>
      <c r="E469" s="103"/>
      <c r="F469" s="103"/>
      <c r="G469" s="103"/>
      <c r="H469" s="103"/>
      <c r="I469" s="103"/>
      <c r="J469" s="103"/>
      <c r="K469" s="103"/>
      <c r="L469" s="103"/>
      <c r="M469" s="103"/>
      <c r="N469" s="103"/>
      <c r="O469" s="103"/>
      <c r="P469" s="103"/>
      <c r="Q469" s="103"/>
      <c r="R469" s="103"/>
      <c r="S469" s="103"/>
    </row>
    <row r="470" spans="2:19">
      <c r="B470" s="102"/>
      <c r="C470" s="103"/>
      <c r="D470" s="103"/>
      <c r="E470" s="103"/>
      <c r="F470" s="103"/>
      <c r="G470" s="103"/>
      <c r="H470" s="103"/>
      <c r="I470" s="103"/>
      <c r="J470" s="103"/>
      <c r="K470" s="103"/>
      <c r="L470" s="103"/>
      <c r="M470" s="103"/>
      <c r="N470" s="103"/>
      <c r="O470" s="103"/>
      <c r="P470" s="103"/>
      <c r="Q470" s="103"/>
      <c r="R470" s="103"/>
      <c r="S470" s="103"/>
    </row>
    <row r="471" spans="2:19">
      <c r="B471" s="102"/>
      <c r="C471" s="103"/>
      <c r="D471" s="103"/>
      <c r="E471" s="103"/>
      <c r="F471" s="103"/>
      <c r="G471" s="103"/>
      <c r="H471" s="103"/>
      <c r="I471" s="103"/>
      <c r="J471" s="103"/>
      <c r="K471" s="103"/>
      <c r="L471" s="103"/>
      <c r="M471" s="103"/>
      <c r="N471" s="103"/>
      <c r="O471" s="103"/>
      <c r="P471" s="103"/>
      <c r="Q471" s="103"/>
      <c r="R471" s="103"/>
      <c r="S471" s="103"/>
    </row>
    <row r="472" spans="2:19">
      <c r="B472" s="102"/>
      <c r="C472" s="103"/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  <c r="P472" s="103"/>
      <c r="Q472" s="103"/>
      <c r="R472" s="103"/>
      <c r="S472" s="103"/>
    </row>
    <row r="473" spans="2:19">
      <c r="B473" s="102"/>
      <c r="C473" s="103"/>
      <c r="D473" s="103"/>
      <c r="E473" s="103"/>
      <c r="F473" s="103"/>
      <c r="G473" s="103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  <c r="R473" s="103"/>
      <c r="S473" s="103"/>
    </row>
    <row r="474" spans="2:19">
      <c r="B474" s="102"/>
      <c r="C474" s="103"/>
      <c r="D474" s="103"/>
      <c r="E474" s="103"/>
      <c r="F474" s="103"/>
      <c r="G474" s="103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  <c r="R474" s="103"/>
      <c r="S474" s="103"/>
    </row>
    <row r="475" spans="2:19">
      <c r="B475" s="102"/>
      <c r="C475" s="103"/>
      <c r="D475" s="103"/>
      <c r="E475" s="103"/>
      <c r="F475" s="103"/>
      <c r="G475" s="103"/>
      <c r="H475" s="103"/>
      <c r="I475" s="103"/>
      <c r="J475" s="103"/>
      <c r="K475" s="103"/>
      <c r="L475" s="103"/>
      <c r="M475" s="103"/>
      <c r="N475" s="103"/>
      <c r="O475" s="103"/>
      <c r="P475" s="103"/>
      <c r="Q475" s="103"/>
      <c r="R475" s="103"/>
      <c r="S475" s="103"/>
    </row>
    <row r="476" spans="2:19">
      <c r="B476" s="102"/>
      <c r="C476" s="103"/>
      <c r="D476" s="103"/>
      <c r="E476" s="103"/>
      <c r="F476" s="103"/>
      <c r="G476" s="103"/>
      <c r="H476" s="103"/>
      <c r="I476" s="103"/>
      <c r="J476" s="103"/>
      <c r="K476" s="103"/>
      <c r="L476" s="103"/>
      <c r="M476" s="103"/>
      <c r="N476" s="103"/>
      <c r="O476" s="103"/>
      <c r="P476" s="103"/>
      <c r="Q476" s="103"/>
      <c r="R476" s="103"/>
      <c r="S476" s="103"/>
    </row>
    <row r="477" spans="2:19">
      <c r="B477" s="102"/>
      <c r="C477" s="103"/>
      <c r="D477" s="103"/>
      <c r="E477" s="103"/>
      <c r="F477" s="103"/>
      <c r="G477" s="103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  <c r="S477" s="103"/>
    </row>
    <row r="478" spans="2:19">
      <c r="B478" s="102"/>
      <c r="C478" s="103"/>
      <c r="D478" s="103"/>
      <c r="E478" s="103"/>
      <c r="F478" s="103"/>
      <c r="G478" s="103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  <c r="R478" s="103"/>
      <c r="S478" s="103"/>
    </row>
    <row r="479" spans="2:19">
      <c r="B479" s="102"/>
      <c r="C479" s="103"/>
      <c r="D479" s="103"/>
      <c r="E479" s="103"/>
      <c r="F479" s="103"/>
      <c r="G479" s="103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  <c r="S479" s="103"/>
    </row>
    <row r="480" spans="2:19">
      <c r="B480" s="102"/>
      <c r="C480" s="103"/>
      <c r="D480" s="103"/>
      <c r="E480" s="103"/>
      <c r="F480" s="103"/>
      <c r="G480" s="103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  <c r="S480" s="103"/>
    </row>
    <row r="481" spans="2:19">
      <c r="B481" s="102"/>
      <c r="C481" s="103"/>
      <c r="D481" s="103"/>
      <c r="E481" s="103"/>
      <c r="F481" s="103"/>
      <c r="G481" s="103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  <c r="S481" s="103"/>
    </row>
    <row r="482" spans="2:19">
      <c r="B482" s="102"/>
      <c r="C482" s="103"/>
      <c r="D482" s="103"/>
      <c r="E482" s="103"/>
      <c r="F482" s="103"/>
      <c r="G482" s="103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  <c r="S482" s="103"/>
    </row>
    <row r="483" spans="2:19">
      <c r="B483" s="102"/>
      <c r="C483" s="103"/>
      <c r="D483" s="103"/>
      <c r="E483" s="103"/>
      <c r="F483" s="103"/>
      <c r="G483" s="103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  <c r="R483" s="103"/>
      <c r="S483" s="103"/>
    </row>
    <row r="484" spans="2:19">
      <c r="B484" s="102"/>
      <c r="C484" s="103"/>
      <c r="D484" s="103"/>
      <c r="E484" s="103"/>
      <c r="F484" s="103"/>
      <c r="G484" s="103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  <c r="R484" s="103"/>
      <c r="S484" s="103"/>
    </row>
    <row r="485" spans="2:19">
      <c r="B485" s="102"/>
      <c r="C485" s="103"/>
      <c r="D485" s="103"/>
      <c r="E485" s="103"/>
      <c r="F485" s="103"/>
      <c r="G485" s="103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  <c r="S485" s="103"/>
    </row>
    <row r="486" spans="2:19">
      <c r="B486" s="102"/>
      <c r="C486" s="103"/>
      <c r="D486" s="103"/>
      <c r="E486" s="103"/>
      <c r="F486" s="103"/>
      <c r="G486" s="103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  <c r="R486" s="103"/>
      <c r="S486" s="103"/>
    </row>
    <row r="487" spans="2:19">
      <c r="B487" s="102"/>
      <c r="C487" s="103"/>
      <c r="D487" s="103"/>
      <c r="E487" s="103"/>
      <c r="F487" s="103"/>
      <c r="G487" s="103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  <c r="S487" s="103"/>
    </row>
    <row r="488" spans="2:19">
      <c r="B488" s="102"/>
      <c r="C488" s="103"/>
      <c r="D488" s="103"/>
      <c r="E488" s="103"/>
      <c r="F488" s="103"/>
      <c r="G488" s="103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  <c r="R488" s="103"/>
      <c r="S488" s="103"/>
    </row>
    <row r="489" spans="2:19">
      <c r="B489" s="102"/>
      <c r="C489" s="103"/>
      <c r="D489" s="103"/>
      <c r="E489" s="103"/>
      <c r="F489" s="103"/>
      <c r="G489" s="103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  <c r="R489" s="103"/>
      <c r="S489" s="103"/>
    </row>
    <row r="490" spans="2:19">
      <c r="B490" s="102"/>
      <c r="C490" s="103"/>
      <c r="D490" s="103"/>
      <c r="E490" s="103"/>
      <c r="F490" s="103"/>
      <c r="G490" s="103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  <c r="S490" s="103"/>
    </row>
    <row r="491" spans="2:19">
      <c r="B491" s="102"/>
      <c r="C491" s="103"/>
      <c r="D491" s="103"/>
      <c r="E491" s="103"/>
      <c r="F491" s="103"/>
      <c r="G491" s="103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  <c r="R491" s="103"/>
      <c r="S491" s="103"/>
    </row>
    <row r="492" spans="2:19">
      <c r="B492" s="102"/>
      <c r="C492" s="103"/>
      <c r="D492" s="103"/>
      <c r="E492" s="103"/>
      <c r="F492" s="103"/>
      <c r="G492" s="103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  <c r="S492" s="103"/>
    </row>
    <row r="493" spans="2:19">
      <c r="B493" s="102"/>
      <c r="C493" s="103"/>
      <c r="D493" s="103"/>
      <c r="E493" s="103"/>
      <c r="F493" s="103"/>
      <c r="G493" s="103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  <c r="R493" s="103"/>
      <c r="S493" s="103"/>
    </row>
    <row r="494" spans="2:19">
      <c r="B494" s="102"/>
      <c r="C494" s="103"/>
      <c r="D494" s="103"/>
      <c r="E494" s="103"/>
      <c r="F494" s="103"/>
      <c r="G494" s="103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  <c r="R494" s="103"/>
      <c r="S494" s="103"/>
    </row>
    <row r="495" spans="2:19">
      <c r="B495" s="102"/>
      <c r="C495" s="103"/>
      <c r="D495" s="103"/>
      <c r="E495" s="103"/>
      <c r="F495" s="103"/>
      <c r="G495" s="103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  <c r="S495" s="103"/>
    </row>
    <row r="496" spans="2:19">
      <c r="B496" s="102"/>
      <c r="C496" s="103"/>
      <c r="D496" s="103"/>
      <c r="E496" s="103"/>
      <c r="F496" s="103"/>
      <c r="G496" s="103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  <c r="S496" s="103"/>
    </row>
    <row r="497" spans="2:19">
      <c r="B497" s="102"/>
      <c r="C497" s="103"/>
      <c r="D497" s="103"/>
      <c r="E497" s="103"/>
      <c r="F497" s="103"/>
      <c r="G497" s="103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  <c r="R497" s="103"/>
      <c r="S497" s="103"/>
    </row>
    <row r="498" spans="2:19">
      <c r="B498" s="102"/>
      <c r="C498" s="103"/>
      <c r="D498" s="103"/>
      <c r="E498" s="103"/>
      <c r="F498" s="103"/>
      <c r="G498" s="103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  <c r="R498" s="103"/>
      <c r="S498" s="103"/>
    </row>
    <row r="499" spans="2:19">
      <c r="B499" s="102"/>
      <c r="C499" s="103"/>
      <c r="D499" s="103"/>
      <c r="E499" s="103"/>
      <c r="F499" s="103"/>
      <c r="G499" s="103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  <c r="S499" s="103"/>
    </row>
    <row r="500" spans="2:19">
      <c r="B500" s="102"/>
      <c r="C500" s="103"/>
      <c r="D500" s="103"/>
      <c r="E500" s="103"/>
      <c r="F500" s="103"/>
      <c r="G500" s="103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  <c r="R500" s="103"/>
      <c r="S500" s="103"/>
    </row>
    <row r="501" spans="2:19">
      <c r="B501" s="102"/>
      <c r="C501" s="103"/>
      <c r="D501" s="103"/>
      <c r="E501" s="103"/>
      <c r="F501" s="103"/>
      <c r="G501" s="103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  <c r="S501" s="103"/>
    </row>
    <row r="502" spans="2:19">
      <c r="B502" s="102"/>
      <c r="C502" s="103"/>
      <c r="D502" s="103"/>
      <c r="E502" s="103"/>
      <c r="F502" s="103"/>
      <c r="G502" s="103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  <c r="R502" s="103"/>
      <c r="S502" s="103"/>
    </row>
    <row r="503" spans="2:19">
      <c r="B503" s="102"/>
      <c r="C503" s="103"/>
      <c r="D503" s="103"/>
      <c r="E503" s="103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3"/>
      <c r="S503" s="103"/>
    </row>
    <row r="504" spans="2:19">
      <c r="B504" s="102"/>
      <c r="C504" s="103"/>
      <c r="D504" s="103"/>
      <c r="E504" s="103"/>
      <c r="F504" s="103"/>
      <c r="G504" s="103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  <c r="R504" s="103"/>
      <c r="S504" s="103"/>
    </row>
    <row r="505" spans="2:19">
      <c r="B505" s="102"/>
      <c r="C505" s="103"/>
      <c r="D505" s="103"/>
      <c r="E505" s="103"/>
      <c r="F505" s="103"/>
      <c r="G505" s="103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  <c r="R505" s="103"/>
      <c r="S505" s="103"/>
    </row>
    <row r="506" spans="2:19">
      <c r="B506" s="102"/>
      <c r="C506" s="103"/>
      <c r="D506" s="103"/>
      <c r="E506" s="103"/>
      <c r="F506" s="103"/>
      <c r="G506" s="103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  <c r="R506" s="103"/>
      <c r="S506" s="103"/>
    </row>
    <row r="507" spans="2:19">
      <c r="B507" s="102"/>
      <c r="C507" s="103"/>
      <c r="D507" s="103"/>
      <c r="E507" s="103"/>
      <c r="F507" s="103"/>
      <c r="G507" s="103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  <c r="S507" s="103"/>
    </row>
    <row r="508" spans="2:19">
      <c r="B508" s="102"/>
      <c r="C508" s="103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  <c r="S508" s="103"/>
    </row>
    <row r="509" spans="2:19">
      <c r="B509" s="102"/>
      <c r="C509" s="103"/>
      <c r="D509" s="103"/>
      <c r="E509" s="103"/>
      <c r="F509" s="103"/>
      <c r="G509" s="103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  <c r="S509" s="103"/>
    </row>
    <row r="510" spans="2:19">
      <c r="B510" s="102"/>
      <c r="C510" s="103"/>
      <c r="D510" s="103"/>
      <c r="E510" s="103"/>
      <c r="F510" s="103"/>
      <c r="G510" s="103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  <c r="S510" s="103"/>
    </row>
    <row r="511" spans="2:19">
      <c r="B511" s="102"/>
      <c r="C511" s="103"/>
      <c r="D511" s="103"/>
      <c r="E511" s="103"/>
      <c r="F511" s="103"/>
      <c r="G511" s="103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  <c r="S511" s="103"/>
    </row>
    <row r="512" spans="2:19">
      <c r="B512" s="102"/>
      <c r="C512" s="103"/>
      <c r="D512" s="103"/>
      <c r="E512" s="103"/>
      <c r="F512" s="103"/>
      <c r="G512" s="103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  <c r="S512" s="103"/>
    </row>
    <row r="513" spans="2:19">
      <c r="B513" s="102"/>
      <c r="C513" s="103"/>
      <c r="D513" s="103"/>
      <c r="E513" s="103"/>
      <c r="F513" s="103"/>
      <c r="G513" s="103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  <c r="R513" s="103"/>
      <c r="S513" s="103"/>
    </row>
    <row r="514" spans="2:19">
      <c r="B514" s="102"/>
      <c r="C514" s="103"/>
      <c r="D514" s="103"/>
      <c r="E514" s="103"/>
      <c r="F514" s="103"/>
      <c r="G514" s="103"/>
      <c r="H514" s="103"/>
      <c r="I514" s="103"/>
      <c r="J514" s="103"/>
      <c r="K514" s="103"/>
      <c r="L514" s="103"/>
      <c r="M514" s="103"/>
      <c r="N514" s="103"/>
      <c r="O514" s="103"/>
      <c r="P514" s="103"/>
      <c r="Q514" s="103"/>
      <c r="R514" s="103"/>
      <c r="S514" s="103"/>
    </row>
    <row r="515" spans="2:19">
      <c r="B515" s="102"/>
      <c r="C515" s="103"/>
      <c r="D515" s="103"/>
      <c r="E515" s="103"/>
      <c r="F515" s="103"/>
      <c r="G515" s="103"/>
      <c r="H515" s="103"/>
      <c r="I515" s="103"/>
      <c r="J515" s="103"/>
      <c r="K515" s="103"/>
      <c r="L515" s="103"/>
      <c r="M515" s="103"/>
      <c r="N515" s="103"/>
      <c r="O515" s="103"/>
      <c r="P515" s="103"/>
      <c r="Q515" s="103"/>
      <c r="R515" s="103"/>
      <c r="S515" s="103"/>
    </row>
    <row r="516" spans="2:19">
      <c r="B516" s="102"/>
      <c r="C516" s="103"/>
      <c r="D516" s="103"/>
      <c r="E516" s="103"/>
      <c r="F516" s="103"/>
      <c r="G516" s="103"/>
      <c r="H516" s="103"/>
      <c r="I516" s="103"/>
      <c r="J516" s="103"/>
      <c r="K516" s="103"/>
      <c r="L516" s="103"/>
      <c r="M516" s="103"/>
      <c r="N516" s="103"/>
      <c r="O516" s="103"/>
      <c r="P516" s="103"/>
      <c r="Q516" s="103"/>
      <c r="R516" s="103"/>
      <c r="S516" s="103"/>
    </row>
    <row r="517" spans="2:19">
      <c r="B517" s="102"/>
      <c r="C517" s="103"/>
      <c r="D517" s="103"/>
      <c r="E517" s="103"/>
      <c r="F517" s="103"/>
      <c r="G517" s="103"/>
      <c r="H517" s="103"/>
      <c r="I517" s="103"/>
      <c r="J517" s="103"/>
      <c r="K517" s="103"/>
      <c r="L517" s="103"/>
      <c r="M517" s="103"/>
      <c r="N517" s="103"/>
      <c r="O517" s="103"/>
      <c r="P517" s="103"/>
      <c r="Q517" s="103"/>
      <c r="R517" s="103"/>
      <c r="S517" s="103"/>
    </row>
    <row r="518" spans="2:19">
      <c r="B518" s="102"/>
      <c r="C518" s="103"/>
      <c r="D518" s="103"/>
      <c r="E518" s="103"/>
      <c r="F518" s="103"/>
      <c r="G518" s="103"/>
      <c r="H518" s="103"/>
      <c r="I518" s="103"/>
      <c r="J518" s="103"/>
      <c r="K518" s="103"/>
      <c r="L518" s="103"/>
      <c r="M518" s="103"/>
      <c r="N518" s="103"/>
      <c r="O518" s="103"/>
      <c r="P518" s="103"/>
      <c r="Q518" s="103"/>
      <c r="R518" s="103"/>
      <c r="S518" s="103"/>
    </row>
    <row r="519" spans="2:19">
      <c r="B519" s="102"/>
      <c r="C519" s="103"/>
      <c r="D519" s="103"/>
      <c r="E519" s="103"/>
      <c r="F519" s="103"/>
      <c r="G519" s="103"/>
      <c r="H519" s="103"/>
      <c r="I519" s="103"/>
      <c r="J519" s="103"/>
      <c r="K519" s="103"/>
      <c r="L519" s="103"/>
      <c r="M519" s="103"/>
      <c r="N519" s="103"/>
      <c r="O519" s="103"/>
      <c r="P519" s="103"/>
      <c r="Q519" s="103"/>
      <c r="R519" s="103"/>
      <c r="S519" s="103"/>
    </row>
    <row r="520" spans="2:19">
      <c r="B520" s="102"/>
      <c r="C520" s="103"/>
      <c r="D520" s="103"/>
      <c r="E520" s="103"/>
      <c r="F520" s="103"/>
      <c r="G520" s="103"/>
      <c r="H520" s="103"/>
      <c r="I520" s="103"/>
      <c r="J520" s="103"/>
      <c r="K520" s="103"/>
      <c r="L520" s="103"/>
      <c r="M520" s="103"/>
      <c r="N520" s="103"/>
      <c r="O520" s="103"/>
      <c r="P520" s="103"/>
      <c r="Q520" s="103"/>
      <c r="R520" s="103"/>
      <c r="S520" s="103"/>
    </row>
    <row r="521" spans="2:19">
      <c r="B521" s="102"/>
      <c r="C521" s="103"/>
      <c r="D521" s="103"/>
      <c r="E521" s="103"/>
      <c r="F521" s="103"/>
      <c r="G521" s="103"/>
      <c r="H521" s="103"/>
      <c r="I521" s="103"/>
      <c r="J521" s="103"/>
      <c r="K521" s="103"/>
      <c r="L521" s="103"/>
      <c r="M521" s="103"/>
      <c r="N521" s="103"/>
      <c r="O521" s="103"/>
      <c r="P521" s="103"/>
      <c r="Q521" s="103"/>
      <c r="R521" s="103"/>
      <c r="S521" s="103"/>
    </row>
    <row r="522" spans="2:19">
      <c r="B522" s="102"/>
      <c r="C522" s="103"/>
      <c r="D522" s="103"/>
      <c r="E522" s="103"/>
      <c r="F522" s="103"/>
      <c r="G522" s="103"/>
      <c r="H522" s="103"/>
      <c r="I522" s="103"/>
      <c r="J522" s="103"/>
      <c r="K522" s="103"/>
      <c r="L522" s="103"/>
      <c r="M522" s="103"/>
      <c r="N522" s="103"/>
      <c r="O522" s="103"/>
      <c r="P522" s="103"/>
      <c r="Q522" s="103"/>
      <c r="R522" s="103"/>
      <c r="S522" s="103"/>
    </row>
    <row r="523" spans="2:19">
      <c r="B523" s="102"/>
      <c r="C523" s="103"/>
      <c r="D523" s="103"/>
      <c r="E523" s="103"/>
      <c r="F523" s="103"/>
      <c r="G523" s="103"/>
      <c r="H523" s="103"/>
      <c r="I523" s="103"/>
      <c r="J523" s="103"/>
      <c r="K523" s="103"/>
      <c r="L523" s="103"/>
      <c r="M523" s="103"/>
      <c r="N523" s="103"/>
      <c r="O523" s="103"/>
      <c r="P523" s="103"/>
      <c r="Q523" s="103"/>
      <c r="R523" s="103"/>
      <c r="S523" s="103"/>
    </row>
    <row r="524" spans="2:19">
      <c r="B524" s="102"/>
      <c r="C524" s="103"/>
      <c r="D524" s="103"/>
      <c r="E524" s="103"/>
      <c r="F524" s="103"/>
      <c r="G524" s="103"/>
      <c r="H524" s="103"/>
      <c r="I524" s="103"/>
      <c r="J524" s="103"/>
      <c r="K524" s="103"/>
      <c r="L524" s="103"/>
      <c r="M524" s="103"/>
      <c r="N524" s="103"/>
      <c r="O524" s="103"/>
      <c r="P524" s="103"/>
      <c r="Q524" s="103"/>
      <c r="R524" s="103"/>
      <c r="S524" s="103"/>
    </row>
    <row r="525" spans="2:19">
      <c r="B525" s="102"/>
      <c r="C525" s="103"/>
      <c r="D525" s="103"/>
      <c r="E525" s="103"/>
      <c r="F525" s="103"/>
      <c r="G525" s="103"/>
      <c r="H525" s="103"/>
      <c r="I525" s="103"/>
      <c r="J525" s="103"/>
      <c r="K525" s="103"/>
      <c r="L525" s="103"/>
      <c r="M525" s="103"/>
      <c r="N525" s="103"/>
      <c r="O525" s="103"/>
      <c r="P525" s="103"/>
      <c r="Q525" s="103"/>
      <c r="R525" s="103"/>
      <c r="S525" s="103"/>
    </row>
    <row r="526" spans="2:19">
      <c r="B526" s="102"/>
      <c r="C526" s="103"/>
      <c r="D526" s="103"/>
      <c r="E526" s="103"/>
      <c r="F526" s="103"/>
      <c r="G526" s="103"/>
      <c r="H526" s="103"/>
      <c r="I526" s="103"/>
      <c r="J526" s="103"/>
      <c r="K526" s="103"/>
      <c r="L526" s="103"/>
      <c r="M526" s="103"/>
      <c r="N526" s="103"/>
      <c r="O526" s="103"/>
      <c r="P526" s="103"/>
      <c r="Q526" s="103"/>
      <c r="R526" s="103"/>
      <c r="S526" s="103"/>
    </row>
    <row r="527" spans="2:19">
      <c r="B527" s="102"/>
      <c r="C527" s="103"/>
      <c r="D527" s="103"/>
      <c r="E527" s="103"/>
      <c r="F527" s="103"/>
      <c r="G527" s="103"/>
      <c r="H527" s="103"/>
      <c r="I527" s="103"/>
      <c r="J527" s="103"/>
      <c r="K527" s="103"/>
      <c r="L527" s="103"/>
      <c r="M527" s="103"/>
      <c r="N527" s="103"/>
      <c r="O527" s="103"/>
      <c r="P527" s="103"/>
      <c r="Q527" s="103"/>
      <c r="R527" s="103"/>
      <c r="S527" s="103"/>
    </row>
    <row r="528" spans="2:19">
      <c r="B528" s="102"/>
      <c r="C528" s="103"/>
      <c r="D528" s="103"/>
      <c r="E528" s="103"/>
      <c r="F528" s="103"/>
      <c r="G528" s="103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  <c r="R528" s="103"/>
      <c r="S528" s="103"/>
    </row>
    <row r="529" spans="2:19">
      <c r="B529" s="102"/>
      <c r="C529" s="103"/>
      <c r="D529" s="103"/>
      <c r="E529" s="103"/>
      <c r="F529" s="103"/>
      <c r="G529" s="103"/>
      <c r="H529" s="103"/>
      <c r="I529" s="103"/>
      <c r="J529" s="103"/>
      <c r="K529" s="103"/>
      <c r="L529" s="103"/>
      <c r="M529" s="103"/>
      <c r="N529" s="103"/>
      <c r="O529" s="103"/>
      <c r="P529" s="103"/>
      <c r="Q529" s="103"/>
      <c r="R529" s="103"/>
      <c r="S529" s="103"/>
    </row>
    <row r="530" spans="2:19">
      <c r="B530" s="102"/>
      <c r="C530" s="103"/>
      <c r="D530" s="103"/>
      <c r="E530" s="103"/>
      <c r="F530" s="103"/>
      <c r="G530" s="103"/>
      <c r="H530" s="103"/>
      <c r="I530" s="103"/>
      <c r="J530" s="103"/>
      <c r="K530" s="103"/>
      <c r="L530" s="103"/>
      <c r="M530" s="103"/>
      <c r="N530" s="103"/>
      <c r="O530" s="103"/>
      <c r="P530" s="103"/>
      <c r="Q530" s="103"/>
      <c r="R530" s="103"/>
      <c r="S530" s="103"/>
    </row>
    <row r="531" spans="2:19">
      <c r="B531" s="102"/>
      <c r="C531" s="103"/>
      <c r="D531" s="103"/>
      <c r="E531" s="103"/>
      <c r="F531" s="103"/>
      <c r="G531" s="103"/>
      <c r="H531" s="103"/>
      <c r="I531" s="103"/>
      <c r="J531" s="103"/>
      <c r="K531" s="103"/>
      <c r="L531" s="103"/>
      <c r="M531" s="103"/>
      <c r="N531" s="103"/>
      <c r="O531" s="103"/>
      <c r="P531" s="103"/>
      <c r="Q531" s="103"/>
      <c r="R531" s="103"/>
      <c r="S531" s="103"/>
    </row>
    <row r="532" spans="2:19">
      <c r="B532" s="102"/>
      <c r="C532" s="103"/>
      <c r="D532" s="103"/>
      <c r="E532" s="103"/>
      <c r="F532" s="103"/>
      <c r="G532" s="103"/>
      <c r="H532" s="103"/>
      <c r="I532" s="103"/>
      <c r="J532" s="103"/>
      <c r="K532" s="103"/>
      <c r="L532" s="103"/>
      <c r="M532" s="103"/>
      <c r="N532" s="103"/>
      <c r="O532" s="103"/>
      <c r="P532" s="103"/>
      <c r="Q532" s="103"/>
      <c r="R532" s="103"/>
      <c r="S532" s="103"/>
    </row>
    <row r="533" spans="2:19">
      <c r="B533" s="102"/>
      <c r="C533" s="103"/>
      <c r="D533" s="103"/>
      <c r="E533" s="103"/>
      <c r="F533" s="103"/>
      <c r="G533" s="103"/>
      <c r="H533" s="103"/>
      <c r="I533" s="103"/>
      <c r="J533" s="103"/>
      <c r="K533" s="103"/>
      <c r="L533" s="103"/>
      <c r="M533" s="103"/>
      <c r="N533" s="103"/>
      <c r="O533" s="103"/>
      <c r="P533" s="103"/>
      <c r="Q533" s="103"/>
      <c r="R533" s="103"/>
      <c r="S533" s="103"/>
    </row>
    <row r="534" spans="2:19">
      <c r="B534" s="102"/>
      <c r="C534" s="103"/>
      <c r="D534" s="103"/>
      <c r="E534" s="103"/>
      <c r="F534" s="103"/>
      <c r="G534" s="103"/>
      <c r="H534" s="103"/>
      <c r="I534" s="103"/>
      <c r="J534" s="103"/>
      <c r="K534" s="103"/>
      <c r="L534" s="103"/>
      <c r="M534" s="103"/>
      <c r="N534" s="103"/>
      <c r="O534" s="103"/>
      <c r="P534" s="103"/>
      <c r="Q534" s="103"/>
      <c r="R534" s="103"/>
      <c r="S534" s="103"/>
    </row>
    <row r="535" spans="2:19">
      <c r="B535" s="102"/>
      <c r="C535" s="102"/>
      <c r="D535" s="102"/>
      <c r="E535" s="102"/>
      <c r="F535" s="103"/>
      <c r="G535" s="103"/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  <c r="R535" s="103"/>
      <c r="S535" s="103"/>
    </row>
    <row r="536" spans="2:19">
      <c r="B536" s="102"/>
      <c r="C536" s="102"/>
      <c r="D536" s="102"/>
      <c r="E536" s="102"/>
      <c r="F536" s="103"/>
      <c r="G536" s="103"/>
      <c r="H536" s="103"/>
      <c r="I536" s="103"/>
      <c r="J536" s="103"/>
      <c r="K536" s="103"/>
      <c r="L536" s="103"/>
      <c r="M536" s="103"/>
      <c r="N536" s="103"/>
      <c r="O536" s="103"/>
      <c r="P536" s="103"/>
      <c r="Q536" s="103"/>
      <c r="R536" s="103"/>
      <c r="S536" s="103"/>
    </row>
    <row r="537" spans="2:19">
      <c r="B537" s="102"/>
      <c r="C537" s="102"/>
      <c r="D537" s="102"/>
      <c r="E537" s="102"/>
      <c r="F537" s="103"/>
      <c r="G537" s="103"/>
      <c r="H537" s="103"/>
      <c r="I537" s="103"/>
      <c r="J537" s="103"/>
      <c r="K537" s="103"/>
      <c r="L537" s="103"/>
      <c r="M537" s="103"/>
      <c r="N537" s="103"/>
      <c r="O537" s="103"/>
      <c r="P537" s="103"/>
      <c r="Q537" s="103"/>
      <c r="R537" s="103"/>
      <c r="S537" s="103"/>
    </row>
    <row r="538" spans="2:19">
      <c r="B538" s="111"/>
      <c r="C538" s="102"/>
      <c r="D538" s="102"/>
      <c r="E538" s="102"/>
      <c r="F538" s="103"/>
      <c r="G538" s="103"/>
      <c r="H538" s="103"/>
      <c r="I538" s="103"/>
      <c r="J538" s="103"/>
      <c r="K538" s="103"/>
      <c r="L538" s="103"/>
      <c r="M538" s="103"/>
      <c r="N538" s="103"/>
      <c r="O538" s="103"/>
      <c r="P538" s="103"/>
      <c r="Q538" s="103"/>
      <c r="R538" s="103"/>
      <c r="S538" s="103"/>
    </row>
    <row r="539" spans="2:19">
      <c r="B539" s="111"/>
      <c r="C539" s="102"/>
      <c r="D539" s="102"/>
      <c r="E539" s="102"/>
      <c r="F539" s="103"/>
      <c r="G539" s="103"/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  <c r="R539" s="103"/>
      <c r="S539" s="103"/>
    </row>
    <row r="540" spans="2:19">
      <c r="B540" s="112"/>
      <c r="C540" s="102"/>
      <c r="D540" s="102"/>
      <c r="E540" s="102"/>
      <c r="F540" s="103"/>
      <c r="G540" s="103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  <c r="R540" s="103"/>
      <c r="S540" s="103"/>
    </row>
    <row r="541" spans="2:19">
      <c r="B541" s="102"/>
      <c r="C541" s="102"/>
      <c r="D541" s="102"/>
      <c r="E541" s="102"/>
      <c r="F541" s="103"/>
      <c r="G541" s="103"/>
      <c r="H541" s="103"/>
      <c r="I541" s="103"/>
      <c r="J541" s="103"/>
      <c r="K541" s="103"/>
      <c r="L541" s="103"/>
      <c r="M541" s="103"/>
      <c r="N541" s="103"/>
      <c r="O541" s="103"/>
      <c r="P541" s="103"/>
      <c r="Q541" s="103"/>
      <c r="R541" s="103"/>
      <c r="S541" s="103"/>
    </row>
    <row r="542" spans="2:19">
      <c r="B542" s="102"/>
      <c r="C542" s="102"/>
      <c r="D542" s="102"/>
      <c r="E542" s="102"/>
      <c r="F542" s="103"/>
      <c r="G542" s="103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  <c r="R542" s="103"/>
      <c r="S542" s="103"/>
    </row>
    <row r="543" spans="2:19">
      <c r="B543" s="102"/>
      <c r="C543" s="102"/>
      <c r="D543" s="102"/>
      <c r="E543" s="102"/>
      <c r="F543" s="103"/>
      <c r="G543" s="103"/>
      <c r="H543" s="103"/>
      <c r="I543" s="103"/>
      <c r="J543" s="103"/>
      <c r="K543" s="103"/>
      <c r="L543" s="103"/>
      <c r="M543" s="103"/>
      <c r="N543" s="103"/>
      <c r="O543" s="103"/>
      <c r="P543" s="103"/>
      <c r="Q543" s="103"/>
      <c r="R543" s="103"/>
      <c r="S543" s="103"/>
    </row>
    <row r="544" spans="2:19">
      <c r="B544" s="102"/>
      <c r="C544" s="102"/>
      <c r="D544" s="102"/>
      <c r="E544" s="102"/>
      <c r="F544" s="103"/>
      <c r="G544" s="103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  <c r="R544" s="103"/>
      <c r="S544" s="103"/>
    </row>
    <row r="545" spans="2:19">
      <c r="B545" s="102"/>
      <c r="C545" s="102"/>
      <c r="D545" s="102"/>
      <c r="E545" s="102"/>
      <c r="F545" s="103"/>
      <c r="G545" s="103"/>
      <c r="H545" s="103"/>
      <c r="I545" s="103"/>
      <c r="J545" s="103"/>
      <c r="K545" s="103"/>
      <c r="L545" s="103"/>
      <c r="M545" s="103"/>
      <c r="N545" s="103"/>
      <c r="O545" s="103"/>
      <c r="P545" s="103"/>
      <c r="Q545" s="103"/>
      <c r="R545" s="103"/>
      <c r="S545" s="103"/>
    </row>
    <row r="546" spans="2:19">
      <c r="B546" s="102"/>
      <c r="C546" s="102"/>
      <c r="D546" s="102"/>
      <c r="E546" s="102"/>
      <c r="F546" s="103"/>
      <c r="G546" s="103"/>
      <c r="H546" s="103"/>
      <c r="I546" s="103"/>
      <c r="J546" s="103"/>
      <c r="K546" s="103"/>
      <c r="L546" s="103"/>
      <c r="M546" s="103"/>
      <c r="N546" s="103"/>
      <c r="O546" s="103"/>
      <c r="P546" s="103"/>
      <c r="Q546" s="103"/>
      <c r="R546" s="103"/>
      <c r="S546" s="103"/>
    </row>
    <row r="547" spans="2:19">
      <c r="B547" s="102"/>
      <c r="C547" s="102"/>
      <c r="D547" s="102"/>
      <c r="E547" s="102"/>
      <c r="F547" s="103"/>
      <c r="G547" s="103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  <c r="R547" s="103"/>
      <c r="S547" s="103"/>
    </row>
    <row r="548" spans="2:19">
      <c r="B548" s="102"/>
      <c r="C548" s="102"/>
      <c r="D548" s="102"/>
      <c r="E548" s="102"/>
      <c r="F548" s="103"/>
      <c r="G548" s="103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  <c r="R548" s="103"/>
      <c r="S548" s="103"/>
    </row>
    <row r="549" spans="2:19">
      <c r="B549" s="102"/>
      <c r="C549" s="102"/>
      <c r="D549" s="102"/>
      <c r="E549" s="102"/>
      <c r="F549" s="103"/>
      <c r="G549" s="103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  <c r="R549" s="103"/>
      <c r="S549" s="103"/>
    </row>
    <row r="550" spans="2:19">
      <c r="B550" s="102"/>
      <c r="C550" s="102"/>
      <c r="D550" s="102"/>
      <c r="E550" s="102"/>
      <c r="F550" s="103"/>
      <c r="G550" s="103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  <c r="R550" s="103"/>
      <c r="S550" s="103"/>
    </row>
    <row r="551" spans="2:19">
      <c r="B551" s="102"/>
      <c r="C551" s="102"/>
      <c r="D551" s="102"/>
      <c r="E551" s="102"/>
      <c r="F551" s="103"/>
      <c r="G551" s="103"/>
      <c r="H551" s="103"/>
      <c r="I551" s="103"/>
      <c r="J551" s="103"/>
      <c r="K551" s="103"/>
      <c r="L551" s="103"/>
      <c r="M551" s="103"/>
      <c r="N551" s="103"/>
      <c r="O551" s="103"/>
      <c r="P551" s="103"/>
      <c r="Q551" s="103"/>
      <c r="R551" s="103"/>
      <c r="S551" s="103"/>
    </row>
    <row r="552" spans="2:19">
      <c r="B552" s="102"/>
      <c r="C552" s="102"/>
      <c r="D552" s="102"/>
      <c r="E552" s="102"/>
      <c r="F552" s="103"/>
      <c r="G552" s="103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  <c r="R552" s="103"/>
      <c r="S552" s="103"/>
    </row>
    <row r="553" spans="2:19">
      <c r="B553" s="102"/>
      <c r="C553" s="102"/>
      <c r="D553" s="102"/>
      <c r="E553" s="102"/>
      <c r="F553" s="103"/>
      <c r="G553" s="103"/>
      <c r="H553" s="103"/>
      <c r="I553" s="103"/>
      <c r="J553" s="103"/>
      <c r="K553" s="103"/>
      <c r="L553" s="103"/>
      <c r="M553" s="103"/>
      <c r="N553" s="103"/>
      <c r="O553" s="103"/>
      <c r="P553" s="103"/>
      <c r="Q553" s="103"/>
      <c r="R553" s="103"/>
      <c r="S553" s="103"/>
    </row>
    <row r="554" spans="2:19">
      <c r="B554" s="102"/>
      <c r="C554" s="102"/>
      <c r="D554" s="102"/>
      <c r="E554" s="102"/>
      <c r="F554" s="103"/>
      <c r="G554" s="103"/>
      <c r="H554" s="103"/>
      <c r="I554" s="103"/>
      <c r="J554" s="103"/>
      <c r="K554" s="103"/>
      <c r="L554" s="103"/>
      <c r="M554" s="103"/>
      <c r="N554" s="103"/>
      <c r="O554" s="103"/>
      <c r="P554" s="103"/>
      <c r="Q554" s="103"/>
      <c r="R554" s="103"/>
      <c r="S554" s="103"/>
    </row>
    <row r="555" spans="2:19">
      <c r="B555" s="102"/>
      <c r="C555" s="102"/>
      <c r="D555" s="102"/>
      <c r="E555" s="102"/>
      <c r="F555" s="103"/>
      <c r="G555" s="103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  <c r="R555" s="103"/>
      <c r="S555" s="103"/>
    </row>
    <row r="556" spans="2:19">
      <c r="B556" s="102"/>
      <c r="C556" s="102"/>
      <c r="D556" s="102"/>
      <c r="E556" s="102"/>
      <c r="F556" s="103"/>
      <c r="G556" s="103"/>
      <c r="H556" s="103"/>
      <c r="I556" s="103"/>
      <c r="J556" s="103"/>
      <c r="K556" s="103"/>
      <c r="L556" s="103"/>
      <c r="M556" s="103"/>
      <c r="N556" s="103"/>
      <c r="O556" s="103"/>
      <c r="P556" s="103"/>
      <c r="Q556" s="103"/>
      <c r="R556" s="103"/>
      <c r="S556" s="103"/>
    </row>
    <row r="557" spans="2:19">
      <c r="B557" s="102"/>
      <c r="C557" s="102"/>
      <c r="D557" s="102"/>
      <c r="E557" s="102"/>
      <c r="F557" s="103"/>
      <c r="G557" s="103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  <c r="R557" s="103"/>
      <c r="S557" s="103"/>
    </row>
    <row r="558" spans="2:19">
      <c r="B558" s="102"/>
      <c r="C558" s="102"/>
      <c r="D558" s="102"/>
      <c r="E558" s="102"/>
      <c r="F558" s="103"/>
      <c r="G558" s="103"/>
      <c r="H558" s="103"/>
      <c r="I558" s="103"/>
      <c r="J558" s="103"/>
      <c r="K558" s="103"/>
      <c r="L558" s="103"/>
      <c r="M558" s="103"/>
      <c r="N558" s="103"/>
      <c r="O558" s="103"/>
      <c r="P558" s="103"/>
      <c r="Q558" s="103"/>
      <c r="R558" s="103"/>
      <c r="S558" s="103"/>
    </row>
    <row r="559" spans="2:19">
      <c r="B559" s="102"/>
      <c r="C559" s="102"/>
      <c r="D559" s="102"/>
      <c r="E559" s="102"/>
      <c r="F559" s="103"/>
      <c r="G559" s="103"/>
      <c r="H559" s="103"/>
      <c r="I559" s="103"/>
      <c r="J559" s="103"/>
      <c r="K559" s="103"/>
      <c r="L559" s="103"/>
      <c r="M559" s="103"/>
      <c r="N559" s="103"/>
      <c r="O559" s="103"/>
      <c r="P559" s="103"/>
      <c r="Q559" s="103"/>
      <c r="R559" s="103"/>
      <c r="S559" s="103"/>
    </row>
    <row r="560" spans="2:19">
      <c r="B560" s="102"/>
      <c r="C560" s="102"/>
      <c r="D560" s="102"/>
      <c r="E560" s="102"/>
      <c r="F560" s="103"/>
      <c r="G560" s="103"/>
      <c r="H560" s="103"/>
      <c r="I560" s="103"/>
      <c r="J560" s="103"/>
      <c r="K560" s="103"/>
      <c r="L560" s="103"/>
      <c r="M560" s="103"/>
      <c r="N560" s="103"/>
      <c r="O560" s="103"/>
      <c r="P560" s="103"/>
      <c r="Q560" s="103"/>
      <c r="R560" s="103"/>
      <c r="S560" s="103"/>
    </row>
    <row r="561" spans="2:19">
      <c r="B561" s="102"/>
      <c r="C561" s="102"/>
      <c r="D561" s="102"/>
      <c r="E561" s="102"/>
      <c r="F561" s="103"/>
      <c r="G561" s="103"/>
      <c r="H561" s="103"/>
      <c r="I561" s="103"/>
      <c r="J561" s="103"/>
      <c r="K561" s="103"/>
      <c r="L561" s="103"/>
      <c r="M561" s="103"/>
      <c r="N561" s="103"/>
      <c r="O561" s="103"/>
      <c r="P561" s="103"/>
      <c r="Q561" s="103"/>
      <c r="R561" s="103"/>
      <c r="S561" s="103"/>
    </row>
    <row r="562" spans="2:19">
      <c r="B562" s="102"/>
      <c r="C562" s="102"/>
      <c r="D562" s="102"/>
      <c r="E562" s="102"/>
      <c r="F562" s="103"/>
      <c r="G562" s="103"/>
      <c r="H562" s="103"/>
      <c r="I562" s="103"/>
      <c r="J562" s="103"/>
      <c r="K562" s="103"/>
      <c r="L562" s="103"/>
      <c r="M562" s="103"/>
      <c r="N562" s="103"/>
      <c r="O562" s="103"/>
      <c r="P562" s="103"/>
      <c r="Q562" s="103"/>
      <c r="R562" s="103"/>
      <c r="S562" s="103"/>
    </row>
    <row r="563" spans="2:19">
      <c r="B563" s="102"/>
      <c r="C563" s="102"/>
      <c r="D563" s="102"/>
      <c r="E563" s="102"/>
      <c r="F563" s="103"/>
      <c r="G563" s="103"/>
      <c r="H563" s="103"/>
      <c r="I563" s="103"/>
      <c r="J563" s="103"/>
      <c r="K563" s="103"/>
      <c r="L563" s="103"/>
      <c r="M563" s="103"/>
      <c r="N563" s="103"/>
      <c r="O563" s="103"/>
      <c r="P563" s="103"/>
      <c r="Q563" s="103"/>
      <c r="R563" s="103"/>
      <c r="S563" s="103"/>
    </row>
    <row r="564" spans="2:19">
      <c r="B564" s="102"/>
      <c r="C564" s="102"/>
      <c r="D564" s="102"/>
      <c r="E564" s="102"/>
      <c r="F564" s="103"/>
      <c r="G564" s="103"/>
      <c r="H564" s="103"/>
      <c r="I564" s="103"/>
      <c r="J564" s="103"/>
      <c r="K564" s="103"/>
      <c r="L564" s="103"/>
      <c r="M564" s="103"/>
      <c r="N564" s="103"/>
      <c r="O564" s="103"/>
      <c r="P564" s="103"/>
      <c r="Q564" s="103"/>
      <c r="R564" s="103"/>
      <c r="S564" s="103"/>
    </row>
    <row r="565" spans="2:19">
      <c r="B565" s="102"/>
      <c r="C565" s="102"/>
      <c r="D565" s="102"/>
      <c r="E565" s="102"/>
      <c r="F565" s="103"/>
      <c r="G565" s="103"/>
      <c r="H565" s="103"/>
      <c r="I565" s="103"/>
      <c r="J565" s="103"/>
      <c r="K565" s="103"/>
      <c r="L565" s="103"/>
      <c r="M565" s="103"/>
      <c r="N565" s="103"/>
      <c r="O565" s="103"/>
      <c r="P565" s="103"/>
      <c r="Q565" s="103"/>
      <c r="R565" s="103"/>
      <c r="S565" s="103"/>
    </row>
    <row r="566" spans="2:19">
      <c r="B566" s="102"/>
      <c r="C566" s="102"/>
      <c r="D566" s="102"/>
      <c r="E566" s="102"/>
      <c r="F566" s="103"/>
      <c r="G566" s="103"/>
      <c r="H566" s="103"/>
      <c r="I566" s="103"/>
      <c r="J566" s="103"/>
      <c r="K566" s="103"/>
      <c r="L566" s="103"/>
      <c r="M566" s="103"/>
      <c r="N566" s="103"/>
      <c r="O566" s="103"/>
      <c r="P566" s="103"/>
      <c r="Q566" s="103"/>
      <c r="R566" s="103"/>
      <c r="S566" s="103"/>
    </row>
    <row r="567" spans="2:19">
      <c r="B567" s="102"/>
      <c r="C567" s="102"/>
      <c r="D567" s="102"/>
      <c r="E567" s="102"/>
      <c r="F567" s="103"/>
      <c r="G567" s="103"/>
      <c r="H567" s="103"/>
      <c r="I567" s="103"/>
      <c r="J567" s="103"/>
      <c r="K567" s="103"/>
      <c r="L567" s="103"/>
      <c r="M567" s="103"/>
      <c r="N567" s="103"/>
      <c r="O567" s="103"/>
      <c r="P567" s="103"/>
      <c r="Q567" s="103"/>
      <c r="R567" s="103"/>
      <c r="S567" s="103"/>
    </row>
    <row r="568" spans="2:19">
      <c r="B568" s="102"/>
      <c r="C568" s="102"/>
      <c r="D568" s="102"/>
      <c r="E568" s="102"/>
      <c r="F568" s="103"/>
      <c r="G568" s="103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  <c r="S568" s="103"/>
    </row>
    <row r="569" spans="2:19">
      <c r="B569" s="102"/>
      <c r="C569" s="102"/>
      <c r="D569" s="102"/>
      <c r="E569" s="102"/>
      <c r="F569" s="103"/>
      <c r="G569" s="103"/>
      <c r="H569" s="103"/>
      <c r="I569" s="103"/>
      <c r="J569" s="103"/>
      <c r="K569" s="103"/>
      <c r="L569" s="103"/>
      <c r="M569" s="103"/>
      <c r="N569" s="103"/>
      <c r="O569" s="103"/>
      <c r="P569" s="103"/>
      <c r="Q569" s="103"/>
      <c r="R569" s="103"/>
      <c r="S569" s="103"/>
    </row>
    <row r="570" spans="2:19">
      <c r="B570" s="102"/>
      <c r="C570" s="102"/>
      <c r="D570" s="102"/>
      <c r="E570" s="102"/>
      <c r="F570" s="103"/>
      <c r="G570" s="103"/>
      <c r="H570" s="103"/>
      <c r="I570" s="103"/>
      <c r="J570" s="103"/>
      <c r="K570" s="103"/>
      <c r="L570" s="103"/>
      <c r="M570" s="103"/>
      <c r="N570" s="103"/>
      <c r="O570" s="103"/>
      <c r="P570" s="103"/>
      <c r="Q570" s="103"/>
      <c r="R570" s="103"/>
      <c r="S570" s="103"/>
    </row>
    <row r="571" spans="2:19">
      <c r="B571" s="102"/>
      <c r="C571" s="102"/>
      <c r="D571" s="102"/>
      <c r="E571" s="102"/>
      <c r="F571" s="103"/>
      <c r="G571" s="103"/>
      <c r="H571" s="103"/>
      <c r="I571" s="103"/>
      <c r="J571" s="103"/>
      <c r="K571" s="103"/>
      <c r="L571" s="103"/>
      <c r="M571" s="103"/>
      <c r="N571" s="103"/>
      <c r="O571" s="103"/>
      <c r="P571" s="103"/>
      <c r="Q571" s="103"/>
      <c r="R571" s="103"/>
      <c r="S571" s="103"/>
    </row>
    <row r="572" spans="2:19">
      <c r="B572" s="102"/>
      <c r="C572" s="102"/>
      <c r="D572" s="102"/>
      <c r="E572" s="102"/>
      <c r="F572" s="103"/>
      <c r="G572" s="103"/>
      <c r="H572" s="103"/>
      <c r="I572" s="103"/>
      <c r="J572" s="103"/>
      <c r="K572" s="103"/>
      <c r="L572" s="103"/>
      <c r="M572" s="103"/>
      <c r="N572" s="103"/>
      <c r="O572" s="103"/>
      <c r="P572" s="103"/>
      <c r="Q572" s="103"/>
      <c r="R572" s="103"/>
      <c r="S572" s="103"/>
    </row>
    <row r="573" spans="2:19">
      <c r="B573" s="102"/>
      <c r="C573" s="102"/>
      <c r="D573" s="102"/>
      <c r="E573" s="102"/>
      <c r="F573" s="103"/>
      <c r="G573" s="103"/>
      <c r="H573" s="103"/>
      <c r="I573" s="103"/>
      <c r="J573" s="103"/>
      <c r="K573" s="103"/>
      <c r="L573" s="103"/>
      <c r="M573" s="103"/>
      <c r="N573" s="103"/>
      <c r="O573" s="103"/>
      <c r="P573" s="103"/>
      <c r="Q573" s="103"/>
      <c r="R573" s="103"/>
      <c r="S573" s="103"/>
    </row>
    <row r="574" spans="2:19">
      <c r="B574" s="102"/>
      <c r="C574" s="102"/>
      <c r="D574" s="102"/>
      <c r="E574" s="102"/>
      <c r="F574" s="103"/>
      <c r="G574" s="103"/>
      <c r="H574" s="103"/>
      <c r="I574" s="103"/>
      <c r="J574" s="103"/>
      <c r="K574" s="103"/>
      <c r="L574" s="103"/>
      <c r="M574" s="103"/>
      <c r="N574" s="103"/>
      <c r="O574" s="103"/>
      <c r="P574" s="103"/>
      <c r="Q574" s="103"/>
      <c r="R574" s="103"/>
      <c r="S574" s="103"/>
    </row>
    <row r="575" spans="2:19">
      <c r="B575" s="102"/>
      <c r="C575" s="102"/>
      <c r="D575" s="102"/>
      <c r="E575" s="102"/>
      <c r="F575" s="103"/>
      <c r="G575" s="103"/>
      <c r="H575" s="103"/>
      <c r="I575" s="103"/>
      <c r="J575" s="103"/>
      <c r="K575" s="103"/>
      <c r="L575" s="103"/>
      <c r="M575" s="103"/>
      <c r="N575" s="103"/>
      <c r="O575" s="103"/>
      <c r="P575" s="103"/>
      <c r="Q575" s="103"/>
      <c r="R575" s="103"/>
      <c r="S575" s="103"/>
    </row>
    <row r="576" spans="2:19">
      <c r="B576" s="102"/>
      <c r="C576" s="102"/>
      <c r="D576" s="102"/>
      <c r="E576" s="102"/>
      <c r="F576" s="103"/>
      <c r="G576" s="103"/>
      <c r="H576" s="103"/>
      <c r="I576" s="103"/>
      <c r="J576" s="103"/>
      <c r="K576" s="103"/>
      <c r="L576" s="103"/>
      <c r="M576" s="103"/>
      <c r="N576" s="103"/>
      <c r="O576" s="103"/>
      <c r="P576" s="103"/>
      <c r="Q576" s="103"/>
      <c r="R576" s="103"/>
      <c r="S576" s="103"/>
    </row>
    <row r="577" spans="2:19">
      <c r="B577" s="102"/>
      <c r="C577" s="102"/>
      <c r="D577" s="102"/>
      <c r="E577" s="102"/>
      <c r="F577" s="103"/>
      <c r="G577" s="103"/>
      <c r="H577" s="103"/>
      <c r="I577" s="103"/>
      <c r="J577" s="103"/>
      <c r="K577" s="103"/>
      <c r="L577" s="103"/>
      <c r="M577" s="103"/>
      <c r="N577" s="103"/>
      <c r="O577" s="103"/>
      <c r="P577" s="103"/>
      <c r="Q577" s="103"/>
      <c r="R577" s="103"/>
      <c r="S577" s="103"/>
    </row>
    <row r="578" spans="2:19">
      <c r="B578" s="102"/>
      <c r="C578" s="102"/>
      <c r="D578" s="102"/>
      <c r="E578" s="102"/>
      <c r="F578" s="103"/>
      <c r="G578" s="103"/>
      <c r="H578" s="103"/>
      <c r="I578" s="103"/>
      <c r="J578" s="103"/>
      <c r="K578" s="103"/>
      <c r="L578" s="103"/>
      <c r="M578" s="103"/>
      <c r="N578" s="103"/>
      <c r="O578" s="103"/>
      <c r="P578" s="103"/>
      <c r="Q578" s="103"/>
      <c r="R578" s="103"/>
      <c r="S578" s="103"/>
    </row>
    <row r="579" spans="2:19">
      <c r="B579" s="102"/>
      <c r="C579" s="102"/>
      <c r="D579" s="102"/>
      <c r="E579" s="102"/>
      <c r="F579" s="103"/>
      <c r="G579" s="103"/>
      <c r="H579" s="103"/>
      <c r="I579" s="103"/>
      <c r="J579" s="103"/>
      <c r="K579" s="103"/>
      <c r="L579" s="103"/>
      <c r="M579" s="103"/>
      <c r="N579" s="103"/>
      <c r="O579" s="103"/>
      <c r="P579" s="103"/>
      <c r="Q579" s="103"/>
      <c r="R579" s="103"/>
      <c r="S579" s="103"/>
    </row>
    <row r="580" spans="2:19">
      <c r="B580" s="102"/>
      <c r="C580" s="102"/>
      <c r="D580" s="102"/>
      <c r="E580" s="102"/>
      <c r="F580" s="103"/>
      <c r="G580" s="103"/>
      <c r="H580" s="103"/>
      <c r="I580" s="103"/>
      <c r="J580" s="103"/>
      <c r="K580" s="103"/>
      <c r="L580" s="103"/>
      <c r="M580" s="103"/>
      <c r="N580" s="103"/>
      <c r="O580" s="103"/>
      <c r="P580" s="103"/>
      <c r="Q580" s="103"/>
      <c r="R580" s="103"/>
      <c r="S580" s="103"/>
    </row>
    <row r="581" spans="2:19">
      <c r="B581" s="102"/>
      <c r="C581" s="102"/>
      <c r="D581" s="102"/>
      <c r="E581" s="102"/>
      <c r="F581" s="103"/>
      <c r="G581" s="103"/>
      <c r="H581" s="103"/>
      <c r="I581" s="103"/>
      <c r="J581" s="103"/>
      <c r="K581" s="103"/>
      <c r="L581" s="103"/>
      <c r="M581" s="103"/>
      <c r="N581" s="103"/>
      <c r="O581" s="103"/>
      <c r="P581" s="103"/>
      <c r="Q581" s="103"/>
      <c r="R581" s="103"/>
      <c r="S581" s="103"/>
    </row>
    <row r="582" spans="2:19">
      <c r="B582" s="102"/>
      <c r="C582" s="102"/>
      <c r="D582" s="102"/>
      <c r="E582" s="102"/>
      <c r="F582" s="103"/>
      <c r="G582" s="103"/>
      <c r="H582" s="103"/>
      <c r="I582" s="103"/>
      <c r="J582" s="103"/>
      <c r="K582" s="103"/>
      <c r="L582" s="103"/>
      <c r="M582" s="103"/>
      <c r="N582" s="103"/>
      <c r="O582" s="103"/>
      <c r="P582" s="103"/>
      <c r="Q582" s="103"/>
      <c r="R582" s="103"/>
      <c r="S582" s="103"/>
    </row>
    <row r="583" spans="2:19">
      <c r="B583" s="102"/>
      <c r="C583" s="102"/>
      <c r="D583" s="102"/>
      <c r="E583" s="102"/>
      <c r="F583" s="103"/>
      <c r="G583" s="103"/>
      <c r="H583" s="103"/>
      <c r="I583" s="103"/>
      <c r="J583" s="103"/>
      <c r="K583" s="103"/>
      <c r="L583" s="103"/>
      <c r="M583" s="103"/>
      <c r="N583" s="103"/>
      <c r="O583" s="103"/>
      <c r="P583" s="103"/>
      <c r="Q583" s="103"/>
      <c r="R583" s="103"/>
      <c r="S583" s="103"/>
    </row>
    <row r="584" spans="2:19">
      <c r="B584" s="102"/>
      <c r="C584" s="102"/>
      <c r="D584" s="102"/>
      <c r="E584" s="102"/>
      <c r="F584" s="103"/>
      <c r="G584" s="103"/>
      <c r="H584" s="103"/>
      <c r="I584" s="103"/>
      <c r="J584" s="103"/>
      <c r="K584" s="103"/>
      <c r="L584" s="103"/>
      <c r="M584" s="103"/>
      <c r="N584" s="103"/>
      <c r="O584" s="103"/>
      <c r="P584" s="103"/>
      <c r="Q584" s="103"/>
      <c r="R584" s="103"/>
      <c r="S584" s="103"/>
    </row>
    <row r="585" spans="2:19">
      <c r="B585" s="102"/>
      <c r="C585" s="102"/>
      <c r="D585" s="102"/>
      <c r="E585" s="102"/>
      <c r="F585" s="103"/>
      <c r="G585" s="103"/>
      <c r="H585" s="103"/>
      <c r="I585" s="103"/>
      <c r="J585" s="103"/>
      <c r="K585" s="103"/>
      <c r="L585" s="103"/>
      <c r="M585" s="103"/>
      <c r="N585" s="103"/>
      <c r="O585" s="103"/>
      <c r="P585" s="103"/>
      <c r="Q585" s="103"/>
      <c r="R585" s="103"/>
      <c r="S585" s="103"/>
    </row>
    <row r="586" spans="2:19">
      <c r="B586" s="102"/>
      <c r="C586" s="102"/>
      <c r="D586" s="102"/>
      <c r="E586" s="102"/>
      <c r="F586" s="103"/>
      <c r="G586" s="103"/>
      <c r="H586" s="103"/>
      <c r="I586" s="103"/>
      <c r="J586" s="103"/>
      <c r="K586" s="103"/>
      <c r="L586" s="103"/>
      <c r="M586" s="103"/>
      <c r="N586" s="103"/>
      <c r="O586" s="103"/>
      <c r="P586" s="103"/>
      <c r="Q586" s="103"/>
      <c r="R586" s="103"/>
      <c r="S586" s="103"/>
    </row>
    <row r="587" spans="2:19">
      <c r="B587" s="102"/>
      <c r="C587" s="102"/>
      <c r="D587" s="102"/>
      <c r="E587" s="102"/>
      <c r="F587" s="103"/>
      <c r="G587" s="103"/>
      <c r="H587" s="103"/>
      <c r="I587" s="103"/>
      <c r="J587" s="103"/>
      <c r="K587" s="103"/>
      <c r="L587" s="103"/>
      <c r="M587" s="103"/>
      <c r="N587" s="103"/>
      <c r="O587" s="103"/>
      <c r="P587" s="103"/>
      <c r="Q587" s="103"/>
      <c r="R587" s="103"/>
      <c r="S587" s="103"/>
    </row>
    <row r="588" spans="2:19">
      <c r="B588" s="102"/>
      <c r="C588" s="102"/>
      <c r="D588" s="102"/>
      <c r="E588" s="102"/>
      <c r="F588" s="103"/>
      <c r="G588" s="103"/>
      <c r="H588" s="103"/>
      <c r="I588" s="103"/>
      <c r="J588" s="103"/>
      <c r="K588" s="103"/>
      <c r="L588" s="103"/>
      <c r="M588" s="103"/>
      <c r="N588" s="103"/>
      <c r="O588" s="103"/>
      <c r="P588" s="103"/>
      <c r="Q588" s="103"/>
      <c r="R588" s="103"/>
      <c r="S588" s="103"/>
    </row>
    <row r="589" spans="2:19">
      <c r="B589" s="102"/>
      <c r="C589" s="102"/>
      <c r="D589" s="102"/>
      <c r="E589" s="102"/>
      <c r="F589" s="103"/>
      <c r="G589" s="103"/>
      <c r="H589" s="103"/>
      <c r="I589" s="103"/>
      <c r="J589" s="103"/>
      <c r="K589" s="103"/>
      <c r="L589" s="103"/>
      <c r="M589" s="103"/>
      <c r="N589" s="103"/>
      <c r="O589" s="103"/>
      <c r="P589" s="103"/>
      <c r="Q589" s="103"/>
      <c r="R589" s="103"/>
      <c r="S589" s="103"/>
    </row>
    <row r="590" spans="2:19">
      <c r="B590" s="102"/>
      <c r="C590" s="102"/>
      <c r="D590" s="102"/>
      <c r="E590" s="102"/>
      <c r="F590" s="103"/>
      <c r="G590" s="103"/>
      <c r="H590" s="103"/>
      <c r="I590" s="103"/>
      <c r="J590" s="103"/>
      <c r="K590" s="103"/>
      <c r="L590" s="103"/>
      <c r="M590" s="103"/>
      <c r="N590" s="103"/>
      <c r="O590" s="103"/>
      <c r="P590" s="103"/>
      <c r="Q590" s="103"/>
      <c r="R590" s="103"/>
      <c r="S590" s="103"/>
    </row>
    <row r="591" spans="2:19">
      <c r="B591" s="102"/>
      <c r="C591" s="102"/>
      <c r="D591" s="102"/>
      <c r="E591" s="102"/>
      <c r="F591" s="103"/>
      <c r="G591" s="103"/>
      <c r="H591" s="103"/>
      <c r="I591" s="103"/>
      <c r="J591" s="103"/>
      <c r="K591" s="103"/>
      <c r="L591" s="103"/>
      <c r="M591" s="103"/>
      <c r="N591" s="103"/>
      <c r="O591" s="103"/>
      <c r="P591" s="103"/>
      <c r="Q591" s="103"/>
      <c r="R591" s="103"/>
      <c r="S591" s="103"/>
    </row>
    <row r="592" spans="2:19">
      <c r="B592" s="102"/>
      <c r="C592" s="102"/>
      <c r="D592" s="102"/>
      <c r="E592" s="102"/>
      <c r="F592" s="103"/>
      <c r="G592" s="103"/>
      <c r="H592" s="103"/>
      <c r="I592" s="103"/>
      <c r="J592" s="103"/>
      <c r="K592" s="103"/>
      <c r="L592" s="103"/>
      <c r="M592" s="103"/>
      <c r="N592" s="103"/>
      <c r="O592" s="103"/>
      <c r="P592" s="103"/>
      <c r="Q592" s="103"/>
      <c r="R592" s="103"/>
      <c r="S592" s="103"/>
    </row>
    <row r="593" spans="2:19">
      <c r="B593" s="102"/>
      <c r="C593" s="102"/>
      <c r="D593" s="102"/>
      <c r="E593" s="102"/>
      <c r="F593" s="103"/>
      <c r="G593" s="103"/>
      <c r="H593" s="103"/>
      <c r="I593" s="103"/>
      <c r="J593" s="103"/>
      <c r="K593" s="103"/>
      <c r="L593" s="103"/>
      <c r="M593" s="103"/>
      <c r="N593" s="103"/>
      <c r="O593" s="103"/>
      <c r="P593" s="103"/>
      <c r="Q593" s="103"/>
      <c r="R593" s="103"/>
      <c r="S593" s="103"/>
    </row>
    <row r="594" spans="2:19">
      <c r="B594" s="102"/>
      <c r="C594" s="102"/>
      <c r="D594" s="102"/>
      <c r="E594" s="102"/>
      <c r="F594" s="103"/>
      <c r="G594" s="103"/>
      <c r="H594" s="103"/>
      <c r="I594" s="103"/>
      <c r="J594" s="103"/>
      <c r="K594" s="103"/>
      <c r="L594" s="103"/>
      <c r="M594" s="103"/>
      <c r="N594" s="103"/>
      <c r="O594" s="103"/>
      <c r="P594" s="103"/>
      <c r="Q594" s="103"/>
      <c r="R594" s="103"/>
      <c r="S594" s="103"/>
    </row>
    <row r="595" spans="2:19">
      <c r="B595" s="102"/>
      <c r="C595" s="102"/>
      <c r="D595" s="102"/>
      <c r="E595" s="102"/>
      <c r="F595" s="103"/>
      <c r="G595" s="103"/>
      <c r="H595" s="103"/>
      <c r="I595" s="103"/>
      <c r="J595" s="103"/>
      <c r="K595" s="103"/>
      <c r="L595" s="103"/>
      <c r="M595" s="103"/>
      <c r="N595" s="103"/>
      <c r="O595" s="103"/>
      <c r="P595" s="103"/>
      <c r="Q595" s="103"/>
      <c r="R595" s="103"/>
      <c r="S595" s="103"/>
    </row>
    <row r="596" spans="2:19">
      <c r="B596" s="102"/>
      <c r="C596" s="102"/>
      <c r="D596" s="102"/>
      <c r="E596" s="102"/>
      <c r="F596" s="103"/>
      <c r="G596" s="103"/>
      <c r="H596" s="103"/>
      <c r="I596" s="103"/>
      <c r="J596" s="103"/>
      <c r="K596" s="103"/>
      <c r="L596" s="103"/>
      <c r="M596" s="103"/>
      <c r="N596" s="103"/>
      <c r="O596" s="103"/>
      <c r="P596" s="103"/>
      <c r="Q596" s="103"/>
      <c r="R596" s="103"/>
      <c r="S596" s="103"/>
    </row>
    <row r="597" spans="2:19">
      <c r="B597" s="102"/>
      <c r="C597" s="102"/>
      <c r="D597" s="102"/>
      <c r="E597" s="102"/>
      <c r="F597" s="103"/>
      <c r="G597" s="103"/>
      <c r="H597" s="103"/>
      <c r="I597" s="103"/>
      <c r="J597" s="103"/>
      <c r="K597" s="103"/>
      <c r="L597" s="103"/>
      <c r="M597" s="103"/>
      <c r="N597" s="103"/>
      <c r="O597" s="103"/>
      <c r="P597" s="103"/>
      <c r="Q597" s="103"/>
      <c r="R597" s="103"/>
      <c r="S597" s="103"/>
    </row>
    <row r="598" spans="2:19">
      <c r="B598" s="102"/>
      <c r="C598" s="102"/>
      <c r="D598" s="102"/>
      <c r="E598" s="102"/>
      <c r="F598" s="103"/>
      <c r="G598" s="103"/>
      <c r="H598" s="103"/>
      <c r="I598" s="103"/>
      <c r="J598" s="103"/>
      <c r="K598" s="103"/>
      <c r="L598" s="103"/>
      <c r="M598" s="103"/>
      <c r="N598" s="103"/>
      <c r="O598" s="103"/>
      <c r="P598" s="103"/>
      <c r="Q598" s="103"/>
      <c r="R598" s="103"/>
      <c r="S598" s="103"/>
    </row>
    <row r="599" spans="2:19">
      <c r="B599" s="102"/>
      <c r="C599" s="102"/>
      <c r="D599" s="102"/>
      <c r="E599" s="102"/>
      <c r="F599" s="103"/>
      <c r="G599" s="103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  <c r="S599" s="103"/>
    </row>
    <row r="600" spans="2:19">
      <c r="B600" s="102"/>
      <c r="C600" s="102"/>
      <c r="D600" s="102"/>
      <c r="E600" s="102"/>
      <c r="F600" s="103"/>
      <c r="G600" s="103"/>
      <c r="H600" s="103"/>
      <c r="I600" s="103"/>
      <c r="J600" s="103"/>
      <c r="K600" s="103"/>
      <c r="L600" s="103"/>
      <c r="M600" s="103"/>
      <c r="N600" s="103"/>
      <c r="O600" s="103"/>
      <c r="P600" s="103"/>
      <c r="Q600" s="103"/>
      <c r="R600" s="103"/>
      <c r="S600" s="103"/>
    </row>
    <row r="601" spans="2:19">
      <c r="B601" s="102"/>
      <c r="C601" s="102"/>
      <c r="D601" s="102"/>
      <c r="E601" s="102"/>
      <c r="F601" s="103"/>
      <c r="G601" s="103"/>
      <c r="H601" s="103"/>
      <c r="I601" s="103"/>
      <c r="J601" s="103"/>
      <c r="K601" s="103"/>
      <c r="L601" s="103"/>
      <c r="M601" s="103"/>
      <c r="N601" s="103"/>
      <c r="O601" s="103"/>
      <c r="P601" s="103"/>
      <c r="Q601" s="103"/>
      <c r="R601" s="103"/>
      <c r="S601" s="103"/>
    </row>
    <row r="602" spans="2:19">
      <c r="B602" s="102"/>
      <c r="C602" s="102"/>
      <c r="D602" s="102"/>
      <c r="E602" s="102"/>
      <c r="F602" s="103"/>
      <c r="G602" s="103"/>
      <c r="H602" s="103"/>
      <c r="I602" s="103"/>
      <c r="J602" s="103"/>
      <c r="K602" s="103"/>
      <c r="L602" s="103"/>
      <c r="M602" s="103"/>
      <c r="N602" s="103"/>
      <c r="O602" s="103"/>
      <c r="P602" s="103"/>
      <c r="Q602" s="103"/>
      <c r="R602" s="103"/>
      <c r="S602" s="103"/>
    </row>
    <row r="603" spans="2:19">
      <c r="B603" s="102"/>
      <c r="C603" s="102"/>
      <c r="D603" s="102"/>
      <c r="E603" s="102"/>
      <c r="F603" s="103"/>
      <c r="G603" s="103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  <c r="S603" s="103"/>
    </row>
    <row r="604" spans="2:19">
      <c r="B604" s="102"/>
      <c r="C604" s="102"/>
      <c r="D604" s="102"/>
      <c r="E604" s="102"/>
      <c r="F604" s="103"/>
      <c r="G604" s="103"/>
      <c r="H604" s="103"/>
      <c r="I604" s="103"/>
      <c r="J604" s="103"/>
      <c r="K604" s="103"/>
      <c r="L604" s="103"/>
      <c r="M604" s="103"/>
      <c r="N604" s="103"/>
      <c r="O604" s="103"/>
      <c r="P604" s="103"/>
      <c r="Q604" s="103"/>
      <c r="R604" s="103"/>
      <c r="S604" s="103"/>
    </row>
    <row r="605" spans="2:19">
      <c r="B605" s="102"/>
      <c r="C605" s="102"/>
      <c r="D605" s="102"/>
      <c r="E605" s="102"/>
      <c r="F605" s="103"/>
      <c r="G605" s="103"/>
      <c r="H605" s="103"/>
      <c r="I605" s="103"/>
      <c r="J605" s="103"/>
      <c r="K605" s="103"/>
      <c r="L605" s="103"/>
      <c r="M605" s="103"/>
      <c r="N605" s="103"/>
      <c r="O605" s="103"/>
      <c r="P605" s="103"/>
      <c r="Q605" s="103"/>
      <c r="R605" s="103"/>
      <c r="S605" s="103"/>
    </row>
    <row r="606" spans="2:19">
      <c r="B606" s="102"/>
      <c r="C606" s="102"/>
      <c r="D606" s="102"/>
      <c r="E606" s="102"/>
      <c r="F606" s="103"/>
      <c r="G606" s="103"/>
      <c r="H606" s="103"/>
      <c r="I606" s="103"/>
      <c r="J606" s="103"/>
      <c r="K606" s="103"/>
      <c r="L606" s="103"/>
      <c r="M606" s="103"/>
      <c r="N606" s="103"/>
      <c r="O606" s="103"/>
      <c r="P606" s="103"/>
      <c r="Q606" s="103"/>
      <c r="R606" s="103"/>
      <c r="S606" s="103"/>
    </row>
    <row r="607" spans="2:19">
      <c r="B607" s="102"/>
      <c r="C607" s="102"/>
      <c r="D607" s="102"/>
      <c r="E607" s="102"/>
      <c r="F607" s="103"/>
      <c r="G607" s="103"/>
      <c r="H607" s="103"/>
      <c r="I607" s="103"/>
      <c r="J607" s="103"/>
      <c r="K607" s="103"/>
      <c r="L607" s="103"/>
      <c r="M607" s="103"/>
      <c r="N607" s="103"/>
      <c r="O607" s="103"/>
      <c r="P607" s="103"/>
      <c r="Q607" s="103"/>
      <c r="R607" s="103"/>
      <c r="S607" s="103"/>
    </row>
    <row r="608" spans="2:19">
      <c r="B608" s="102"/>
      <c r="C608" s="102"/>
      <c r="D608" s="102"/>
      <c r="E608" s="102"/>
      <c r="F608" s="103"/>
      <c r="G608" s="103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  <c r="S608" s="103"/>
    </row>
    <row r="609" spans="2:19">
      <c r="B609" s="102"/>
      <c r="C609" s="102"/>
      <c r="D609" s="102"/>
      <c r="E609" s="102"/>
      <c r="F609" s="103"/>
      <c r="G609" s="103"/>
      <c r="H609" s="103"/>
      <c r="I609" s="103"/>
      <c r="J609" s="103"/>
      <c r="K609" s="103"/>
      <c r="L609" s="103"/>
      <c r="M609" s="103"/>
      <c r="N609" s="103"/>
      <c r="O609" s="103"/>
      <c r="P609" s="103"/>
      <c r="Q609" s="103"/>
      <c r="R609" s="103"/>
      <c r="S609" s="103"/>
    </row>
    <row r="610" spans="2:19">
      <c r="B610" s="102"/>
      <c r="C610" s="102"/>
      <c r="D610" s="102"/>
      <c r="E610" s="102"/>
      <c r="F610" s="103"/>
      <c r="G610" s="103"/>
      <c r="H610" s="103"/>
      <c r="I610" s="103"/>
      <c r="J610" s="103"/>
      <c r="K610" s="103"/>
      <c r="L610" s="103"/>
      <c r="M610" s="103"/>
      <c r="N610" s="103"/>
      <c r="O610" s="103"/>
      <c r="P610" s="103"/>
      <c r="Q610" s="103"/>
      <c r="R610" s="103"/>
      <c r="S610" s="103"/>
    </row>
    <row r="611" spans="2:19">
      <c r="B611" s="102"/>
      <c r="C611" s="102"/>
      <c r="D611" s="102"/>
      <c r="E611" s="102"/>
      <c r="F611" s="103"/>
      <c r="G611" s="103"/>
      <c r="H611" s="103"/>
      <c r="I611" s="103"/>
      <c r="J611" s="103"/>
      <c r="K611" s="103"/>
      <c r="L611" s="103"/>
      <c r="M611" s="103"/>
      <c r="N611" s="103"/>
      <c r="O611" s="103"/>
      <c r="P611" s="103"/>
      <c r="Q611" s="103"/>
      <c r="R611" s="103"/>
      <c r="S611" s="103"/>
    </row>
    <row r="612" spans="2:19">
      <c r="B612" s="102"/>
      <c r="C612" s="102"/>
      <c r="D612" s="102"/>
      <c r="E612" s="102"/>
      <c r="F612" s="103"/>
      <c r="G612" s="103"/>
      <c r="H612" s="103"/>
      <c r="I612" s="103"/>
      <c r="J612" s="103"/>
      <c r="K612" s="103"/>
      <c r="L612" s="103"/>
      <c r="M612" s="103"/>
      <c r="N612" s="103"/>
      <c r="O612" s="103"/>
      <c r="P612" s="103"/>
      <c r="Q612" s="103"/>
      <c r="R612" s="103"/>
      <c r="S612" s="103"/>
    </row>
    <row r="613" spans="2:19">
      <c r="B613" s="102"/>
      <c r="C613" s="102"/>
      <c r="D613" s="102"/>
      <c r="E613" s="102"/>
      <c r="F613" s="103"/>
      <c r="G613" s="103"/>
      <c r="H613" s="103"/>
      <c r="I613" s="103"/>
      <c r="J613" s="103"/>
      <c r="K613" s="103"/>
      <c r="L613" s="103"/>
      <c r="M613" s="103"/>
      <c r="N613" s="103"/>
      <c r="O613" s="103"/>
      <c r="P613" s="103"/>
      <c r="Q613" s="103"/>
      <c r="R613" s="103"/>
      <c r="S613" s="103"/>
    </row>
    <row r="614" spans="2:19">
      <c r="B614" s="102"/>
      <c r="C614" s="102"/>
      <c r="D614" s="102"/>
      <c r="E614" s="102"/>
      <c r="F614" s="103"/>
      <c r="G614" s="103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  <c r="S614" s="103"/>
    </row>
    <row r="615" spans="2:19">
      <c r="B615" s="102"/>
      <c r="C615" s="102"/>
      <c r="D615" s="102"/>
      <c r="E615" s="102"/>
      <c r="F615" s="103"/>
      <c r="G615" s="103"/>
      <c r="H615" s="103"/>
      <c r="I615" s="103"/>
      <c r="J615" s="103"/>
      <c r="K615" s="103"/>
      <c r="L615" s="103"/>
      <c r="M615" s="103"/>
      <c r="N615" s="103"/>
      <c r="O615" s="103"/>
      <c r="P615" s="103"/>
      <c r="Q615" s="103"/>
      <c r="R615" s="103"/>
      <c r="S615" s="103"/>
    </row>
    <row r="616" spans="2:19">
      <c r="B616" s="102"/>
      <c r="C616" s="102"/>
      <c r="D616" s="102"/>
      <c r="E616" s="102"/>
      <c r="F616" s="103"/>
      <c r="G616" s="103"/>
      <c r="H616" s="103"/>
      <c r="I616" s="103"/>
      <c r="J616" s="103"/>
      <c r="K616" s="103"/>
      <c r="L616" s="103"/>
      <c r="M616" s="103"/>
      <c r="N616" s="103"/>
      <c r="O616" s="103"/>
      <c r="P616" s="103"/>
      <c r="Q616" s="103"/>
      <c r="R616" s="103"/>
      <c r="S616" s="103"/>
    </row>
    <row r="617" spans="2:19">
      <c r="B617" s="102"/>
      <c r="C617" s="102"/>
      <c r="D617" s="102"/>
      <c r="E617" s="102"/>
      <c r="F617" s="103"/>
      <c r="G617" s="103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103"/>
    </row>
    <row r="618" spans="2:19">
      <c r="B618" s="102"/>
      <c r="C618" s="102"/>
      <c r="D618" s="102"/>
      <c r="E618" s="102"/>
      <c r="F618" s="103"/>
      <c r="G618" s="103"/>
      <c r="H618" s="103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  <c r="S618" s="103"/>
    </row>
    <row r="619" spans="2:19">
      <c r="B619" s="102"/>
      <c r="C619" s="102"/>
      <c r="D619" s="102"/>
      <c r="E619" s="102"/>
      <c r="F619" s="103"/>
      <c r="G619" s="103"/>
      <c r="H619" s="103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  <c r="S619" s="103"/>
    </row>
    <row r="620" spans="2:19">
      <c r="B620" s="102"/>
      <c r="C620" s="102"/>
      <c r="D620" s="102"/>
      <c r="E620" s="102"/>
      <c r="F620" s="103"/>
      <c r="G620" s="103"/>
      <c r="H620" s="103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  <c r="S620" s="103"/>
    </row>
    <row r="621" spans="2:19">
      <c r="B621" s="102"/>
      <c r="C621" s="102"/>
      <c r="D621" s="102"/>
      <c r="E621" s="102"/>
      <c r="F621" s="103"/>
      <c r="G621" s="103"/>
      <c r="H621" s="103"/>
      <c r="I621" s="103"/>
      <c r="J621" s="103"/>
      <c r="K621" s="103"/>
      <c r="L621" s="103"/>
      <c r="M621" s="103"/>
      <c r="N621" s="103"/>
      <c r="O621" s="103"/>
      <c r="P621" s="103"/>
      <c r="Q621" s="103"/>
      <c r="R621" s="103"/>
      <c r="S621" s="103"/>
    </row>
    <row r="622" spans="2:19">
      <c r="B622" s="102"/>
      <c r="C622" s="102"/>
      <c r="D622" s="102"/>
      <c r="E622" s="102"/>
      <c r="F622" s="103"/>
      <c r="G622" s="103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  <c r="S622" s="103"/>
    </row>
    <row r="623" spans="2:19">
      <c r="B623" s="102"/>
      <c r="C623" s="102"/>
      <c r="D623" s="102"/>
      <c r="E623" s="102"/>
      <c r="F623" s="103"/>
      <c r="G623" s="103"/>
      <c r="H623" s="103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  <c r="S623" s="103"/>
    </row>
    <row r="624" spans="2:19">
      <c r="B624" s="102"/>
      <c r="C624" s="102"/>
      <c r="D624" s="102"/>
      <c r="E624" s="102"/>
      <c r="F624" s="103"/>
      <c r="G624" s="103"/>
      <c r="H624" s="103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  <c r="S624" s="103"/>
    </row>
    <row r="625" spans="2:19">
      <c r="B625" s="102"/>
      <c r="C625" s="102"/>
      <c r="D625" s="102"/>
      <c r="E625" s="102"/>
      <c r="F625" s="103"/>
      <c r="G625" s="103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103"/>
    </row>
    <row r="626" spans="2:19">
      <c r="B626" s="102"/>
      <c r="C626" s="102"/>
      <c r="D626" s="102"/>
      <c r="E626" s="102"/>
      <c r="F626" s="103"/>
      <c r="G626" s="103"/>
      <c r="H626" s="103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  <c r="S626" s="103"/>
    </row>
    <row r="627" spans="2:19">
      <c r="B627" s="102"/>
      <c r="C627" s="102"/>
      <c r="D627" s="102"/>
      <c r="E627" s="102"/>
      <c r="F627" s="103"/>
      <c r="G627" s="103"/>
      <c r="H627" s="103"/>
      <c r="I627" s="103"/>
      <c r="J627" s="103"/>
      <c r="K627" s="103"/>
      <c r="L627" s="103"/>
      <c r="M627" s="103"/>
      <c r="N627" s="103"/>
      <c r="O627" s="103"/>
      <c r="P627" s="103"/>
      <c r="Q627" s="103"/>
      <c r="R627" s="103"/>
      <c r="S627" s="103"/>
    </row>
    <row r="628" spans="2:19">
      <c r="B628" s="102"/>
      <c r="C628" s="102"/>
      <c r="D628" s="102"/>
      <c r="E628" s="102"/>
      <c r="F628" s="103"/>
      <c r="G628" s="103"/>
      <c r="H628" s="103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  <c r="S628" s="103"/>
    </row>
    <row r="629" spans="2:19">
      <c r="B629" s="102"/>
      <c r="C629" s="102"/>
      <c r="D629" s="102"/>
      <c r="E629" s="102"/>
      <c r="F629" s="103"/>
      <c r="G629" s="103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  <c r="S629" s="103"/>
    </row>
    <row r="630" spans="2:19">
      <c r="B630" s="102"/>
      <c r="C630" s="102"/>
      <c r="D630" s="102"/>
      <c r="E630" s="102"/>
      <c r="F630" s="103"/>
      <c r="G630" s="103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</row>
    <row r="631" spans="2:19">
      <c r="B631" s="102"/>
      <c r="C631" s="102"/>
      <c r="D631" s="102"/>
      <c r="E631" s="102"/>
      <c r="F631" s="103"/>
      <c r="G631" s="103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  <c r="S631" s="103"/>
    </row>
    <row r="632" spans="2:19">
      <c r="B632" s="102"/>
      <c r="C632" s="102"/>
      <c r="D632" s="102"/>
      <c r="E632" s="102"/>
      <c r="F632" s="103"/>
      <c r="G632" s="103"/>
      <c r="H632" s="103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  <c r="S632" s="103"/>
    </row>
    <row r="633" spans="2:19">
      <c r="B633" s="102"/>
      <c r="C633" s="102"/>
      <c r="D633" s="102"/>
      <c r="E633" s="102"/>
      <c r="F633" s="103"/>
      <c r="G633" s="103"/>
      <c r="H633" s="103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  <c r="S633" s="103"/>
    </row>
    <row r="634" spans="2:19">
      <c r="B634" s="102"/>
      <c r="C634" s="102"/>
      <c r="D634" s="102"/>
      <c r="E634" s="102"/>
      <c r="F634" s="103"/>
      <c r="G634" s="103"/>
      <c r="H634" s="103"/>
      <c r="I634" s="103"/>
      <c r="J634" s="103"/>
      <c r="K634" s="103"/>
      <c r="L634" s="103"/>
      <c r="M634" s="103"/>
      <c r="N634" s="103"/>
      <c r="O634" s="103"/>
      <c r="P634" s="103"/>
      <c r="Q634" s="103"/>
      <c r="R634" s="103"/>
      <c r="S634" s="103"/>
    </row>
    <row r="635" spans="2:19">
      <c r="B635" s="102"/>
      <c r="C635" s="102"/>
      <c r="D635" s="102"/>
      <c r="E635" s="102"/>
      <c r="F635" s="103"/>
      <c r="G635" s="103"/>
      <c r="H635" s="103"/>
      <c r="I635" s="103"/>
      <c r="J635" s="103"/>
      <c r="K635" s="103"/>
      <c r="L635" s="103"/>
      <c r="M635" s="103"/>
      <c r="N635" s="103"/>
      <c r="O635" s="103"/>
      <c r="P635" s="103"/>
      <c r="Q635" s="103"/>
      <c r="R635" s="103"/>
      <c r="S635" s="103"/>
    </row>
    <row r="636" spans="2:19">
      <c r="B636" s="102"/>
      <c r="C636" s="102"/>
      <c r="D636" s="102"/>
      <c r="E636" s="102"/>
      <c r="F636" s="103"/>
      <c r="G636" s="103"/>
      <c r="H636" s="103"/>
      <c r="I636" s="103"/>
      <c r="J636" s="103"/>
      <c r="K636" s="103"/>
      <c r="L636" s="103"/>
      <c r="M636" s="103"/>
      <c r="N636" s="103"/>
      <c r="O636" s="103"/>
      <c r="P636" s="103"/>
      <c r="Q636" s="103"/>
      <c r="R636" s="103"/>
      <c r="S636" s="103"/>
    </row>
    <row r="637" spans="2:19">
      <c r="B637" s="102"/>
      <c r="C637" s="102"/>
      <c r="D637" s="102"/>
      <c r="E637" s="102"/>
      <c r="F637" s="103"/>
      <c r="G637" s="103"/>
      <c r="H637" s="103"/>
      <c r="I637" s="103"/>
      <c r="J637" s="103"/>
      <c r="K637" s="103"/>
      <c r="L637" s="103"/>
      <c r="M637" s="103"/>
      <c r="N637" s="103"/>
      <c r="O637" s="103"/>
      <c r="P637" s="103"/>
      <c r="Q637" s="103"/>
      <c r="R637" s="103"/>
      <c r="S637" s="103"/>
    </row>
    <row r="638" spans="2:19">
      <c r="B638" s="102"/>
      <c r="C638" s="102"/>
      <c r="D638" s="102"/>
      <c r="E638" s="102"/>
      <c r="F638" s="103"/>
      <c r="G638" s="103"/>
      <c r="H638" s="103"/>
      <c r="I638" s="103"/>
      <c r="J638" s="103"/>
      <c r="K638" s="103"/>
      <c r="L638" s="103"/>
      <c r="M638" s="103"/>
      <c r="N638" s="103"/>
      <c r="O638" s="103"/>
      <c r="P638" s="103"/>
      <c r="Q638" s="103"/>
      <c r="R638" s="103"/>
      <c r="S638" s="103"/>
    </row>
    <row r="639" spans="2:19">
      <c r="B639" s="102"/>
      <c r="C639" s="102"/>
      <c r="D639" s="102"/>
      <c r="E639" s="102"/>
      <c r="F639" s="103"/>
      <c r="G639" s="103"/>
      <c r="H639" s="103"/>
      <c r="I639" s="103"/>
      <c r="J639" s="103"/>
      <c r="K639" s="103"/>
      <c r="L639" s="103"/>
      <c r="M639" s="103"/>
      <c r="N639" s="103"/>
      <c r="O639" s="103"/>
      <c r="P639" s="103"/>
      <c r="Q639" s="103"/>
      <c r="R639" s="103"/>
      <c r="S639" s="103"/>
    </row>
    <row r="640" spans="2:19">
      <c r="B640" s="102"/>
      <c r="C640" s="102"/>
      <c r="D640" s="102"/>
      <c r="E640" s="102"/>
      <c r="F640" s="103"/>
      <c r="G640" s="103"/>
      <c r="H640" s="103"/>
      <c r="I640" s="103"/>
      <c r="J640" s="103"/>
      <c r="K640" s="103"/>
      <c r="L640" s="103"/>
      <c r="M640" s="103"/>
      <c r="N640" s="103"/>
      <c r="O640" s="103"/>
      <c r="P640" s="103"/>
      <c r="Q640" s="103"/>
      <c r="R640" s="103"/>
      <c r="S640" s="103"/>
    </row>
    <row r="641" spans="2:19">
      <c r="B641" s="102"/>
      <c r="C641" s="102"/>
      <c r="D641" s="102"/>
      <c r="E641" s="102"/>
      <c r="F641" s="103"/>
      <c r="G641" s="103"/>
      <c r="H641" s="103"/>
      <c r="I641" s="103"/>
      <c r="J641" s="103"/>
      <c r="K641" s="103"/>
      <c r="L641" s="103"/>
      <c r="M641" s="103"/>
      <c r="N641" s="103"/>
      <c r="O641" s="103"/>
      <c r="P641" s="103"/>
      <c r="Q641" s="103"/>
      <c r="R641" s="103"/>
      <c r="S641" s="103"/>
    </row>
    <row r="642" spans="2:19">
      <c r="B642" s="102"/>
      <c r="C642" s="102"/>
      <c r="D642" s="102"/>
      <c r="E642" s="102"/>
      <c r="F642" s="103"/>
      <c r="G642" s="103"/>
      <c r="H642" s="103"/>
      <c r="I642" s="103"/>
      <c r="J642" s="103"/>
      <c r="K642" s="103"/>
      <c r="L642" s="103"/>
      <c r="M642" s="103"/>
      <c r="N642" s="103"/>
      <c r="O642" s="103"/>
      <c r="P642" s="103"/>
      <c r="Q642" s="103"/>
      <c r="R642" s="103"/>
      <c r="S642" s="103"/>
    </row>
    <row r="643" spans="2:19">
      <c r="B643" s="102"/>
      <c r="C643" s="102"/>
      <c r="D643" s="102"/>
      <c r="E643" s="102"/>
      <c r="F643" s="103"/>
      <c r="G643" s="103"/>
      <c r="H643" s="103"/>
      <c r="I643" s="103"/>
      <c r="J643" s="103"/>
      <c r="K643" s="103"/>
      <c r="L643" s="103"/>
      <c r="M643" s="103"/>
      <c r="N643" s="103"/>
      <c r="O643" s="103"/>
      <c r="P643" s="103"/>
      <c r="Q643" s="103"/>
      <c r="R643" s="103"/>
      <c r="S643" s="103"/>
    </row>
    <row r="644" spans="2:19">
      <c r="B644" s="102"/>
      <c r="C644" s="102"/>
      <c r="D644" s="102"/>
      <c r="E644" s="102"/>
      <c r="F644" s="103"/>
      <c r="G644" s="103"/>
      <c r="H644" s="103"/>
      <c r="I644" s="103"/>
      <c r="J644" s="103"/>
      <c r="K644" s="103"/>
      <c r="L644" s="103"/>
      <c r="M644" s="103"/>
      <c r="N644" s="103"/>
      <c r="O644" s="103"/>
      <c r="P644" s="103"/>
      <c r="Q644" s="103"/>
      <c r="R644" s="103"/>
      <c r="S644" s="103"/>
    </row>
    <row r="645" spans="2:19">
      <c r="B645" s="102"/>
      <c r="C645" s="102"/>
      <c r="D645" s="102"/>
      <c r="E645" s="102"/>
      <c r="F645" s="103"/>
      <c r="G645" s="103"/>
      <c r="H645" s="103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  <c r="S645" s="103"/>
    </row>
    <row r="646" spans="2:19">
      <c r="B646" s="102"/>
      <c r="C646" s="102"/>
      <c r="D646" s="102"/>
      <c r="E646" s="102"/>
      <c r="F646" s="103"/>
      <c r="G646" s="103"/>
      <c r="H646" s="103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  <c r="S646" s="103"/>
    </row>
    <row r="647" spans="2:19">
      <c r="B647" s="102"/>
      <c r="C647" s="102"/>
      <c r="D647" s="102"/>
      <c r="E647" s="102"/>
      <c r="F647" s="103"/>
      <c r="G647" s="103"/>
      <c r="H647" s="103"/>
      <c r="I647" s="103"/>
      <c r="J647" s="103"/>
      <c r="K647" s="103"/>
      <c r="L647" s="103"/>
      <c r="M647" s="103"/>
      <c r="N647" s="103"/>
      <c r="O647" s="103"/>
      <c r="P647" s="103"/>
      <c r="Q647" s="103"/>
      <c r="R647" s="103"/>
      <c r="S647" s="103"/>
    </row>
    <row r="648" spans="2:19">
      <c r="B648" s="102"/>
      <c r="C648" s="102"/>
      <c r="D648" s="102"/>
      <c r="E648" s="102"/>
      <c r="F648" s="103"/>
      <c r="G648" s="103"/>
      <c r="H648" s="103"/>
      <c r="I648" s="103"/>
      <c r="J648" s="103"/>
      <c r="K648" s="103"/>
      <c r="L648" s="103"/>
      <c r="M648" s="103"/>
      <c r="N648" s="103"/>
      <c r="O648" s="103"/>
      <c r="P648" s="103"/>
      <c r="Q648" s="103"/>
      <c r="R648" s="103"/>
      <c r="S648" s="103"/>
    </row>
    <row r="649" spans="2:19">
      <c r="B649" s="102"/>
      <c r="C649" s="102"/>
      <c r="D649" s="102"/>
      <c r="E649" s="102"/>
      <c r="F649" s="103"/>
      <c r="G649" s="103"/>
      <c r="H649" s="103"/>
      <c r="I649" s="103"/>
      <c r="J649" s="103"/>
      <c r="K649" s="103"/>
      <c r="L649" s="103"/>
      <c r="M649" s="103"/>
      <c r="N649" s="103"/>
      <c r="O649" s="103"/>
      <c r="P649" s="103"/>
      <c r="Q649" s="103"/>
      <c r="R649" s="103"/>
      <c r="S649" s="103"/>
    </row>
    <row r="650" spans="2:19">
      <c r="B650" s="102"/>
      <c r="C650" s="102"/>
      <c r="D650" s="102"/>
      <c r="E650" s="102"/>
      <c r="F650" s="103"/>
      <c r="G650" s="103"/>
      <c r="H650" s="103"/>
      <c r="I650" s="103"/>
      <c r="J650" s="103"/>
      <c r="K650" s="103"/>
      <c r="L650" s="103"/>
      <c r="M650" s="103"/>
      <c r="N650" s="103"/>
      <c r="O650" s="103"/>
      <c r="P650" s="103"/>
      <c r="Q650" s="103"/>
      <c r="R650" s="103"/>
      <c r="S650" s="103"/>
    </row>
    <row r="651" spans="2:19">
      <c r="B651" s="102"/>
      <c r="C651" s="102"/>
      <c r="D651" s="102"/>
      <c r="E651" s="102"/>
      <c r="F651" s="103"/>
      <c r="G651" s="103"/>
      <c r="H651" s="103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  <c r="S651" s="103"/>
    </row>
    <row r="652" spans="2:19">
      <c r="B652" s="102"/>
      <c r="C652" s="102"/>
      <c r="D652" s="102"/>
      <c r="E652" s="102"/>
      <c r="F652" s="103"/>
      <c r="G652" s="103"/>
      <c r="H652" s="103"/>
      <c r="I652" s="103"/>
      <c r="J652" s="103"/>
      <c r="K652" s="103"/>
      <c r="L652" s="103"/>
      <c r="M652" s="103"/>
      <c r="N652" s="103"/>
      <c r="O652" s="103"/>
      <c r="P652" s="103"/>
      <c r="Q652" s="103"/>
      <c r="R652" s="103"/>
      <c r="S652" s="103"/>
    </row>
    <row r="653" spans="2:19">
      <c r="B653" s="102"/>
      <c r="C653" s="102"/>
      <c r="D653" s="102"/>
      <c r="E653" s="102"/>
      <c r="F653" s="103"/>
      <c r="G653" s="103"/>
      <c r="H653" s="103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  <c r="S653" s="103"/>
    </row>
    <row r="654" spans="2:19">
      <c r="B654" s="102"/>
      <c r="C654" s="102"/>
      <c r="D654" s="102"/>
      <c r="E654" s="102"/>
      <c r="F654" s="103"/>
      <c r="G654" s="103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  <c r="S654" s="103"/>
    </row>
    <row r="655" spans="2:19">
      <c r="B655" s="102"/>
      <c r="C655" s="102"/>
      <c r="D655" s="102"/>
      <c r="E655" s="102"/>
      <c r="F655" s="103"/>
      <c r="G655" s="103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103"/>
    </row>
    <row r="656" spans="2:19">
      <c r="B656" s="102"/>
      <c r="C656" s="102"/>
      <c r="D656" s="102"/>
      <c r="E656" s="102"/>
      <c r="F656" s="103"/>
      <c r="G656" s="103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  <c r="S656" s="103"/>
    </row>
    <row r="657" spans="2:19">
      <c r="B657" s="102"/>
      <c r="C657" s="102"/>
      <c r="D657" s="102"/>
      <c r="E657" s="102"/>
      <c r="F657" s="103"/>
      <c r="G657" s="103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103"/>
    </row>
    <row r="658" spans="2:19">
      <c r="B658" s="102"/>
      <c r="C658" s="102"/>
      <c r="D658" s="102"/>
      <c r="E658" s="102"/>
      <c r="F658" s="103"/>
      <c r="G658" s="103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  <c r="S658" s="103"/>
    </row>
    <row r="659" spans="2:19">
      <c r="B659" s="102"/>
      <c r="C659" s="102"/>
      <c r="D659" s="102"/>
      <c r="E659" s="102"/>
      <c r="F659" s="103"/>
      <c r="G659" s="103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  <c r="S659" s="103"/>
    </row>
    <row r="660" spans="2:19">
      <c r="B660" s="102"/>
      <c r="C660" s="102"/>
      <c r="D660" s="102"/>
      <c r="E660" s="102"/>
      <c r="F660" s="103"/>
      <c r="G660" s="103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  <c r="S660" s="103"/>
    </row>
    <row r="661" spans="2:19">
      <c r="B661" s="102"/>
      <c r="C661" s="102"/>
      <c r="D661" s="102"/>
      <c r="E661" s="102"/>
      <c r="F661" s="103"/>
      <c r="G661" s="103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  <c r="S661" s="103"/>
    </row>
    <row r="662" spans="2:19">
      <c r="B662" s="102"/>
      <c r="C662" s="102"/>
      <c r="D662" s="102"/>
      <c r="E662" s="102"/>
      <c r="F662" s="103"/>
      <c r="G662" s="103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  <c r="S662" s="103"/>
    </row>
    <row r="663" spans="2:19">
      <c r="B663" s="102"/>
      <c r="C663" s="102"/>
      <c r="D663" s="102"/>
      <c r="E663" s="102"/>
      <c r="F663" s="103"/>
      <c r="G663" s="103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  <c r="S663" s="103"/>
    </row>
    <row r="664" spans="2:19">
      <c r="B664" s="102"/>
      <c r="C664" s="102"/>
      <c r="D664" s="102"/>
      <c r="E664" s="102"/>
      <c r="F664" s="103"/>
      <c r="G664" s="103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  <c r="S664" s="103"/>
    </row>
    <row r="665" spans="2:19">
      <c r="B665" s="102"/>
      <c r="C665" s="102"/>
      <c r="D665" s="102"/>
      <c r="E665" s="102"/>
      <c r="F665" s="103"/>
      <c r="G665" s="103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  <c r="S665" s="103"/>
    </row>
    <row r="666" spans="2:19">
      <c r="B666" s="102"/>
      <c r="C666" s="102"/>
      <c r="D666" s="102"/>
      <c r="E666" s="102"/>
      <c r="F666" s="103"/>
      <c r="G666" s="103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  <c r="S666" s="103"/>
    </row>
    <row r="667" spans="2:19">
      <c r="B667" s="102"/>
      <c r="C667" s="102"/>
      <c r="D667" s="102"/>
      <c r="E667" s="102"/>
      <c r="F667" s="103"/>
      <c r="G667" s="103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103"/>
    </row>
    <row r="668" spans="2:19">
      <c r="B668" s="102"/>
      <c r="C668" s="102"/>
      <c r="D668" s="102"/>
      <c r="E668" s="102"/>
      <c r="F668" s="103"/>
      <c r="G668" s="103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  <c r="S668" s="103"/>
    </row>
  </sheetData>
  <sheetProtection sheet="1" objects="1" scenarios="1"/>
  <mergeCells count="2">
    <mergeCell ref="B6:S6"/>
    <mergeCell ref="B7:S7"/>
  </mergeCells>
  <phoneticPr fontId="3" type="noConversion"/>
  <conditionalFormatting sqref="B16:B110">
    <cfRule type="cellIs" dxfId="6" priority="1" operator="equal">
      <formula>"NR3"</formula>
    </cfRule>
  </conditionalFormatting>
  <dataValidations count="1">
    <dataValidation allowBlank="1" showInputMessage="1" showErrorMessage="1" sqref="C5:C1048576 A1:B1048576 D1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>
    <tabColor rgb="FFFFFF00"/>
    <pageSetUpPr fitToPage="1"/>
  </sheetPr>
  <dimension ref="B1:AW406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63.140625" style="2" bestFit="1" customWidth="1"/>
    <col min="4" max="4" width="5.7109375" style="2" bestFit="1" customWidth="1"/>
    <col min="5" max="5" width="6.5703125" style="2" bestFit="1" customWidth="1"/>
    <col min="6" max="6" width="8.5703125" style="1" customWidth="1"/>
    <col min="7" max="7" width="8" style="1" bestFit="1" customWidth="1"/>
    <col min="8" max="8" width="7" style="1" bestFit="1" customWidth="1"/>
    <col min="9" max="9" width="6.42578125" style="1" bestFit="1" customWidth="1"/>
    <col min="10" max="10" width="8" style="1" bestFit="1" customWidth="1"/>
    <col min="11" max="11" width="6.28515625" style="1" bestFit="1" customWidth="1"/>
    <col min="12" max="12" width="7.7109375" style="1" bestFit="1" customWidth="1"/>
    <col min="13" max="13" width="10.42578125" style="1" bestFit="1" customWidth="1"/>
    <col min="14" max="16384" width="9.140625" style="1"/>
  </cols>
  <sheetData>
    <row r="1" spans="2:49">
      <c r="B1" s="46" t="s">
        <v>124</v>
      </c>
      <c r="C1" s="67" t="s" vm="1">
        <v>201</v>
      </c>
    </row>
    <row r="2" spans="2:49">
      <c r="B2" s="46" t="s">
        <v>123</v>
      </c>
      <c r="C2" s="67" t="s">
        <v>202</v>
      </c>
    </row>
    <row r="3" spans="2:49">
      <c r="B3" s="46" t="s">
        <v>125</v>
      </c>
      <c r="C3" s="67" t="s">
        <v>203</v>
      </c>
    </row>
    <row r="4" spans="2:49">
      <c r="B4" s="46" t="s">
        <v>126</v>
      </c>
      <c r="C4" s="67">
        <v>12147</v>
      </c>
    </row>
    <row r="6" spans="2:49" ht="26.25" customHeight="1">
      <c r="B6" s="129" t="s">
        <v>152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1"/>
    </row>
    <row r="7" spans="2:49" ht="26.25" customHeight="1">
      <c r="B7" s="129" t="s">
        <v>71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1"/>
    </row>
    <row r="8" spans="2:49" s="3" customFormat="1" ht="78.75">
      <c r="B8" s="21" t="s">
        <v>95</v>
      </c>
      <c r="C8" s="29" t="s">
        <v>34</v>
      </c>
      <c r="D8" s="29" t="s">
        <v>97</v>
      </c>
      <c r="E8" s="29" t="s">
        <v>96</v>
      </c>
      <c r="F8" s="29" t="s">
        <v>48</v>
      </c>
      <c r="G8" s="29" t="s">
        <v>82</v>
      </c>
      <c r="H8" s="29" t="s">
        <v>179</v>
      </c>
      <c r="I8" s="29" t="s">
        <v>178</v>
      </c>
      <c r="J8" s="29" t="s">
        <v>90</v>
      </c>
      <c r="K8" s="29" t="s">
        <v>44</v>
      </c>
      <c r="L8" s="29" t="s">
        <v>127</v>
      </c>
      <c r="M8" s="30" t="s">
        <v>129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W8" s="1"/>
    </row>
    <row r="9" spans="2:49" s="3" customFormat="1" ht="14.25" customHeight="1">
      <c r="B9" s="14"/>
      <c r="C9" s="31"/>
      <c r="D9" s="15"/>
      <c r="E9" s="15"/>
      <c r="F9" s="31"/>
      <c r="G9" s="31"/>
      <c r="H9" s="31" t="s">
        <v>186</v>
      </c>
      <c r="I9" s="31"/>
      <c r="J9" s="31" t="s">
        <v>182</v>
      </c>
      <c r="K9" s="31" t="s">
        <v>19</v>
      </c>
      <c r="L9" s="31" t="s">
        <v>19</v>
      </c>
      <c r="M9" s="32" t="s">
        <v>19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W9" s="1"/>
    </row>
    <row r="10" spans="2:49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9" t="s">
        <v>10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W10" s="1"/>
    </row>
    <row r="11" spans="2:49" s="4" customFormat="1" ht="18" customHeight="1">
      <c r="B11" s="106" t="s">
        <v>26</v>
      </c>
      <c r="C11" s="68"/>
      <c r="D11" s="68"/>
      <c r="E11" s="68"/>
      <c r="F11" s="68"/>
      <c r="G11" s="68"/>
      <c r="H11" s="68"/>
      <c r="I11" s="68"/>
      <c r="J11" s="107">
        <v>0</v>
      </c>
      <c r="K11" s="68"/>
      <c r="L11" s="108">
        <v>0</v>
      </c>
      <c r="M11" s="108">
        <v>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W11" s="1"/>
    </row>
    <row r="12" spans="2:49" ht="17.25" customHeight="1">
      <c r="B12" s="110" t="s">
        <v>194</v>
      </c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</row>
    <row r="13" spans="2:49">
      <c r="B13" s="110" t="s">
        <v>91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</row>
    <row r="14" spans="2:49">
      <c r="B14" s="110" t="s">
        <v>177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</row>
    <row r="15" spans="2:49">
      <c r="B15" s="110" t="s">
        <v>185</v>
      </c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</row>
    <row r="16" spans="2:49"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</row>
    <row r="17" spans="2:13"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</row>
    <row r="18" spans="2:13"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</row>
    <row r="19" spans="2:13"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</row>
    <row r="20" spans="2:13"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</row>
    <row r="21" spans="2:13"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</row>
    <row r="22" spans="2:13"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</row>
    <row r="23" spans="2:13"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</row>
    <row r="24" spans="2:13"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</row>
    <row r="25" spans="2:13"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</row>
    <row r="26" spans="2:13"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</row>
    <row r="27" spans="2:13"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</row>
    <row r="28" spans="2:13"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</row>
    <row r="29" spans="2:13"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</row>
    <row r="30" spans="2:13"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</row>
    <row r="31" spans="2:13"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</row>
    <row r="32" spans="2:13"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</row>
    <row r="33" spans="2:13"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</row>
    <row r="34" spans="2:13"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</row>
    <row r="35" spans="2:13"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</row>
    <row r="36" spans="2:13"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</row>
    <row r="37" spans="2:13"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</row>
    <row r="38" spans="2:13"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</row>
    <row r="39" spans="2:13"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</row>
    <row r="40" spans="2:13"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</row>
    <row r="41" spans="2:13"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</row>
    <row r="42" spans="2:13"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</row>
    <row r="43" spans="2:13"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</row>
    <row r="44" spans="2:13"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</row>
    <row r="45" spans="2:13"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</row>
    <row r="46" spans="2:13"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</row>
    <row r="47" spans="2:13"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</row>
    <row r="48" spans="2:13"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</row>
    <row r="49" spans="2:13"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</row>
    <row r="50" spans="2:13"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</row>
    <row r="51" spans="2:13"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</row>
    <row r="52" spans="2:13"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</row>
    <row r="53" spans="2:13"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</row>
    <row r="54" spans="2:13"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</row>
    <row r="55" spans="2:13"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</row>
    <row r="56" spans="2:13"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</row>
    <row r="57" spans="2:13"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</row>
    <row r="58" spans="2:13"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</row>
    <row r="59" spans="2:13"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</row>
    <row r="60" spans="2:13"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</row>
    <row r="61" spans="2:13"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</row>
    <row r="62" spans="2:13"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</row>
    <row r="63" spans="2:13"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</row>
    <row r="64" spans="2:13"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</row>
    <row r="65" spans="2:13"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</row>
    <row r="66" spans="2:13"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</row>
    <row r="67" spans="2:13"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</row>
    <row r="68" spans="2:13"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</row>
    <row r="69" spans="2:13"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</row>
    <row r="70" spans="2:13"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</row>
    <row r="71" spans="2:13"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</row>
    <row r="72" spans="2:13"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</row>
    <row r="73" spans="2:13"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</row>
    <row r="74" spans="2:13"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</row>
    <row r="75" spans="2:13"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</row>
    <row r="76" spans="2:13"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</row>
    <row r="77" spans="2:13"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</row>
    <row r="78" spans="2:13"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</row>
    <row r="79" spans="2:13"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</row>
    <row r="80" spans="2:13"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</row>
    <row r="81" spans="2:13"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</row>
    <row r="82" spans="2:13"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</row>
    <row r="83" spans="2:13"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</row>
    <row r="84" spans="2:13"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</row>
    <row r="85" spans="2:13"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</row>
    <row r="86" spans="2:13"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</row>
    <row r="87" spans="2:13"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</row>
    <row r="88" spans="2:13"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</row>
    <row r="89" spans="2:13"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</row>
    <row r="90" spans="2:13"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</row>
    <row r="91" spans="2:13"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</row>
    <row r="92" spans="2:13"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</row>
    <row r="93" spans="2:13"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</row>
    <row r="94" spans="2:13"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</row>
    <row r="95" spans="2:13"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</row>
    <row r="96" spans="2:13"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</row>
    <row r="97" spans="2:13"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</row>
    <row r="98" spans="2:13"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</row>
    <row r="99" spans="2:13"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</row>
    <row r="100" spans="2:13"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</row>
    <row r="101" spans="2:13"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</row>
    <row r="102" spans="2:13"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</row>
    <row r="103" spans="2:13"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</row>
    <row r="104" spans="2:13"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</row>
    <row r="105" spans="2:13"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</row>
    <row r="106" spans="2:13"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</row>
    <row r="107" spans="2:13"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</row>
    <row r="108" spans="2:13"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</row>
    <row r="109" spans="2:13"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</row>
    <row r="110" spans="2:13"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</row>
    <row r="111" spans="2:13">
      <c r="B111" s="102"/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</row>
    <row r="112" spans="2:13">
      <c r="B112" s="102"/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</row>
    <row r="113" spans="2:13">
      <c r="B113" s="102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</row>
    <row r="114" spans="2:13">
      <c r="B114" s="102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</row>
    <row r="115" spans="2:13">
      <c r="B115" s="102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</row>
    <row r="116" spans="2:13">
      <c r="B116" s="102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</row>
    <row r="117" spans="2:13">
      <c r="B117" s="102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</row>
    <row r="118" spans="2:13">
      <c r="B118" s="102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</row>
    <row r="119" spans="2:13">
      <c r="B119" s="102"/>
      <c r="C119" s="103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</row>
    <row r="120" spans="2:13">
      <c r="B120" s="102"/>
      <c r="C120" s="103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</row>
    <row r="121" spans="2:13">
      <c r="B121" s="102"/>
      <c r="C121" s="103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</row>
    <row r="122" spans="2:13">
      <c r="B122" s="102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</row>
    <row r="123" spans="2:13">
      <c r="B123" s="102"/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</row>
    <row r="124" spans="2:13">
      <c r="B124" s="102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</row>
    <row r="125" spans="2:13">
      <c r="B125" s="102"/>
      <c r="C125" s="103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</row>
    <row r="126" spans="2:13">
      <c r="B126" s="102"/>
      <c r="C126" s="103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</row>
    <row r="127" spans="2:13">
      <c r="B127" s="102"/>
      <c r="C127" s="103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</row>
    <row r="128" spans="2:13">
      <c r="B128" s="102"/>
      <c r="C128" s="103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</row>
    <row r="129" spans="2:13">
      <c r="B129" s="102"/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</row>
    <row r="130" spans="2:13">
      <c r="B130" s="102"/>
      <c r="C130" s="103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</row>
    <row r="131" spans="2:13">
      <c r="B131" s="102"/>
      <c r="C131" s="103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</row>
    <row r="132" spans="2:13">
      <c r="B132" s="102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</row>
    <row r="133" spans="2:13">
      <c r="B133" s="102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</row>
    <row r="134" spans="2:13">
      <c r="B134" s="102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</row>
    <row r="135" spans="2:13">
      <c r="B135" s="102"/>
      <c r="C135" s="103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</row>
    <row r="136" spans="2:13">
      <c r="B136" s="102"/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</row>
    <row r="137" spans="2:13">
      <c r="B137" s="102"/>
      <c r="C137" s="103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</row>
    <row r="138" spans="2:13">
      <c r="B138" s="102"/>
      <c r="C138" s="103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</row>
    <row r="139" spans="2:13">
      <c r="B139" s="102"/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</row>
    <row r="140" spans="2:13">
      <c r="B140" s="102"/>
      <c r="C140" s="103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</row>
    <row r="141" spans="2:13">
      <c r="B141" s="102"/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</row>
    <row r="142" spans="2:13">
      <c r="B142" s="102"/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</row>
    <row r="143" spans="2:13">
      <c r="B143" s="102"/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</row>
    <row r="144" spans="2:13">
      <c r="B144" s="102"/>
      <c r="C144" s="103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</row>
    <row r="145" spans="2:13">
      <c r="B145" s="102"/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</row>
    <row r="146" spans="2:13">
      <c r="B146" s="102"/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</row>
    <row r="147" spans="2:13">
      <c r="B147" s="102"/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</row>
    <row r="148" spans="2:13">
      <c r="B148" s="102"/>
      <c r="C148" s="103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</row>
    <row r="149" spans="2:13">
      <c r="B149" s="102"/>
      <c r="C149" s="103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</row>
    <row r="150" spans="2:13">
      <c r="B150" s="102"/>
      <c r="C150" s="103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</row>
    <row r="151" spans="2:13">
      <c r="B151" s="102"/>
      <c r="C151" s="103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</row>
    <row r="152" spans="2:13">
      <c r="B152" s="102"/>
      <c r="C152" s="103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</row>
    <row r="153" spans="2:13">
      <c r="B153" s="102"/>
      <c r="C153" s="103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</row>
    <row r="154" spans="2:13">
      <c r="B154" s="102"/>
      <c r="C154" s="103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</row>
    <row r="155" spans="2:13">
      <c r="B155" s="102"/>
      <c r="C155" s="103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</row>
    <row r="156" spans="2:13">
      <c r="B156" s="102"/>
      <c r="C156" s="103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</row>
    <row r="157" spans="2:13">
      <c r="B157" s="102"/>
      <c r="C157" s="103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</row>
    <row r="158" spans="2:13">
      <c r="B158" s="102"/>
      <c r="C158" s="103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</row>
    <row r="159" spans="2:13">
      <c r="B159" s="102"/>
      <c r="C159" s="103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</row>
    <row r="160" spans="2:13">
      <c r="B160" s="102"/>
      <c r="C160" s="103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</row>
    <row r="161" spans="2:13">
      <c r="B161" s="102"/>
      <c r="C161" s="103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</row>
    <row r="162" spans="2:13">
      <c r="B162" s="102"/>
      <c r="C162" s="103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</row>
    <row r="163" spans="2:13">
      <c r="B163" s="102"/>
      <c r="C163" s="103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</row>
    <row r="164" spans="2:13">
      <c r="B164" s="102"/>
      <c r="C164" s="103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</row>
    <row r="165" spans="2:13">
      <c r="B165" s="102"/>
      <c r="C165" s="103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</row>
    <row r="166" spans="2:13">
      <c r="B166" s="102"/>
      <c r="C166" s="103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</row>
    <row r="167" spans="2:13">
      <c r="B167" s="102"/>
      <c r="C167" s="103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</row>
    <row r="168" spans="2:13">
      <c r="B168" s="102"/>
      <c r="C168" s="103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</row>
    <row r="169" spans="2:13">
      <c r="B169" s="102"/>
      <c r="C169" s="103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</row>
    <row r="170" spans="2:13">
      <c r="B170" s="102"/>
      <c r="C170" s="103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</row>
    <row r="171" spans="2:13">
      <c r="B171" s="102"/>
      <c r="C171" s="103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</row>
    <row r="172" spans="2:13">
      <c r="B172" s="102"/>
      <c r="C172" s="103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</row>
    <row r="173" spans="2:13">
      <c r="B173" s="102"/>
      <c r="C173" s="103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</row>
    <row r="174" spans="2:13">
      <c r="B174" s="102"/>
      <c r="C174" s="103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</row>
    <row r="175" spans="2:13">
      <c r="B175" s="102"/>
      <c r="C175" s="103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</row>
    <row r="176" spans="2:13">
      <c r="B176" s="102"/>
      <c r="C176" s="103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</row>
    <row r="177" spans="2:13">
      <c r="B177" s="102"/>
      <c r="C177" s="103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</row>
    <row r="178" spans="2:13">
      <c r="B178" s="102"/>
      <c r="C178" s="103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</row>
    <row r="179" spans="2:13">
      <c r="B179" s="102"/>
      <c r="C179" s="103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</row>
    <row r="180" spans="2:13">
      <c r="B180" s="102"/>
      <c r="C180" s="103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</row>
    <row r="181" spans="2:13">
      <c r="B181" s="102"/>
      <c r="C181" s="103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</row>
    <row r="182" spans="2:13">
      <c r="B182" s="102"/>
      <c r="C182" s="103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</row>
    <row r="183" spans="2:13">
      <c r="B183" s="102"/>
      <c r="C183" s="103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</row>
    <row r="184" spans="2:13">
      <c r="B184" s="102"/>
      <c r="C184" s="103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</row>
    <row r="185" spans="2:13">
      <c r="B185" s="102"/>
      <c r="C185" s="103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</row>
    <row r="186" spans="2:13">
      <c r="B186" s="102"/>
      <c r="C186" s="103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</row>
    <row r="187" spans="2:13">
      <c r="B187" s="102"/>
      <c r="C187" s="103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</row>
    <row r="188" spans="2:13">
      <c r="B188" s="102"/>
      <c r="C188" s="103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</row>
    <row r="189" spans="2:13">
      <c r="B189" s="102"/>
      <c r="C189" s="103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</row>
    <row r="190" spans="2:13">
      <c r="B190" s="102"/>
      <c r="C190" s="103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</row>
    <row r="191" spans="2:13">
      <c r="B191" s="102"/>
      <c r="C191" s="103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</row>
    <row r="192" spans="2:13">
      <c r="B192" s="102"/>
      <c r="C192" s="103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</row>
    <row r="193" spans="2:13">
      <c r="B193" s="102"/>
      <c r="C193" s="103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</row>
    <row r="194" spans="2:13">
      <c r="B194" s="102"/>
      <c r="C194" s="103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</row>
    <row r="195" spans="2:13">
      <c r="B195" s="102"/>
      <c r="C195" s="103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</row>
    <row r="196" spans="2:13">
      <c r="B196" s="102"/>
      <c r="C196" s="103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</row>
    <row r="197" spans="2:13">
      <c r="B197" s="102"/>
      <c r="C197" s="103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</row>
    <row r="198" spans="2:13">
      <c r="B198" s="102"/>
      <c r="C198" s="103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</row>
    <row r="199" spans="2:13">
      <c r="B199" s="102"/>
      <c r="C199" s="103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</row>
    <row r="200" spans="2:13">
      <c r="B200" s="102"/>
      <c r="C200" s="103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</row>
    <row r="201" spans="2:13">
      <c r="B201" s="102"/>
      <c r="C201" s="103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</row>
    <row r="202" spans="2:13">
      <c r="B202" s="102"/>
      <c r="C202" s="103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</row>
    <row r="203" spans="2:13">
      <c r="B203" s="102"/>
      <c r="C203" s="103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</row>
    <row r="204" spans="2:13">
      <c r="B204" s="102"/>
      <c r="C204" s="103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</row>
    <row r="205" spans="2:13">
      <c r="B205" s="102"/>
      <c r="C205" s="103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</row>
    <row r="206" spans="2:13">
      <c r="B206" s="102"/>
      <c r="C206" s="103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</row>
    <row r="207" spans="2:13">
      <c r="B207" s="102"/>
      <c r="C207" s="103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</row>
    <row r="208" spans="2:13">
      <c r="B208" s="102"/>
      <c r="C208" s="103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</row>
    <row r="209" spans="2:13">
      <c r="B209" s="102"/>
      <c r="C209" s="103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</row>
    <row r="210" spans="2:13">
      <c r="B210" s="102"/>
      <c r="C210" s="103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</row>
    <row r="211" spans="2:13">
      <c r="B211" s="102"/>
      <c r="C211" s="103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</row>
    <row r="212" spans="2:13">
      <c r="B212" s="102"/>
      <c r="C212" s="103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</row>
    <row r="213" spans="2:13">
      <c r="B213" s="102"/>
      <c r="C213" s="103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</row>
    <row r="214" spans="2:13">
      <c r="B214" s="102"/>
      <c r="C214" s="103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</row>
    <row r="215" spans="2:13">
      <c r="B215" s="102"/>
      <c r="C215" s="103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</row>
    <row r="216" spans="2:13">
      <c r="B216" s="102"/>
      <c r="C216" s="103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</row>
    <row r="217" spans="2:13">
      <c r="B217" s="102"/>
      <c r="C217" s="103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</row>
    <row r="218" spans="2:13">
      <c r="B218" s="102"/>
      <c r="C218" s="103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</row>
    <row r="219" spans="2:13">
      <c r="B219" s="102"/>
      <c r="C219" s="103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</row>
    <row r="220" spans="2:13">
      <c r="B220" s="102"/>
      <c r="C220" s="103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</row>
    <row r="221" spans="2:13">
      <c r="B221" s="102"/>
      <c r="C221" s="103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</row>
    <row r="222" spans="2:13">
      <c r="B222" s="102"/>
      <c r="C222" s="103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</row>
    <row r="223" spans="2:13">
      <c r="B223" s="102"/>
      <c r="C223" s="103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</row>
    <row r="224" spans="2:13">
      <c r="B224" s="102"/>
      <c r="C224" s="103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</row>
    <row r="225" spans="2:13">
      <c r="B225" s="102"/>
      <c r="C225" s="103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</row>
    <row r="226" spans="2:13">
      <c r="B226" s="102"/>
      <c r="C226" s="103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</row>
    <row r="227" spans="2:13">
      <c r="B227" s="102"/>
      <c r="C227" s="103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</row>
    <row r="228" spans="2:13">
      <c r="B228" s="102"/>
      <c r="C228" s="103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</row>
    <row r="229" spans="2:13">
      <c r="B229" s="102"/>
      <c r="C229" s="103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</row>
    <row r="230" spans="2:13">
      <c r="B230" s="102"/>
      <c r="C230" s="103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</row>
    <row r="231" spans="2:13">
      <c r="B231" s="102"/>
      <c r="C231" s="103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</row>
    <row r="232" spans="2:13">
      <c r="B232" s="102"/>
      <c r="C232" s="103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</row>
    <row r="233" spans="2:13">
      <c r="B233" s="102"/>
      <c r="C233" s="103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</row>
    <row r="234" spans="2:13">
      <c r="B234" s="102"/>
      <c r="C234" s="103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</row>
    <row r="235" spans="2:13">
      <c r="B235" s="102"/>
      <c r="C235" s="103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</row>
    <row r="236" spans="2:13">
      <c r="B236" s="102"/>
      <c r="C236" s="103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</row>
    <row r="237" spans="2:13">
      <c r="B237" s="102"/>
      <c r="C237" s="103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</row>
    <row r="238" spans="2:13">
      <c r="B238" s="102"/>
      <c r="C238" s="103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</row>
    <row r="239" spans="2:13">
      <c r="B239" s="102"/>
      <c r="C239" s="103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</row>
    <row r="240" spans="2:13">
      <c r="B240" s="102"/>
      <c r="C240" s="103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</row>
    <row r="241" spans="2:13">
      <c r="B241" s="102"/>
      <c r="C241" s="103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</row>
    <row r="242" spans="2:13">
      <c r="B242" s="102"/>
      <c r="C242" s="103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</row>
    <row r="243" spans="2:13">
      <c r="B243" s="102"/>
      <c r="C243" s="103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</row>
    <row r="244" spans="2:13">
      <c r="B244" s="102"/>
      <c r="C244" s="103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</row>
    <row r="245" spans="2:13">
      <c r="B245" s="102"/>
      <c r="C245" s="103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</row>
    <row r="246" spans="2:13">
      <c r="B246" s="102"/>
      <c r="C246" s="103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</row>
    <row r="247" spans="2:13">
      <c r="B247" s="102"/>
      <c r="C247" s="103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</row>
    <row r="248" spans="2:13">
      <c r="B248" s="102"/>
      <c r="C248" s="103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</row>
    <row r="249" spans="2:13">
      <c r="B249" s="102"/>
      <c r="C249" s="103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</row>
    <row r="250" spans="2:13">
      <c r="B250" s="102"/>
      <c r="C250" s="103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</row>
    <row r="251" spans="2:13">
      <c r="B251" s="102"/>
      <c r="C251" s="103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</row>
    <row r="252" spans="2:13">
      <c r="B252" s="102"/>
      <c r="C252" s="103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</row>
    <row r="253" spans="2:13">
      <c r="B253" s="102"/>
      <c r="C253" s="103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</row>
    <row r="254" spans="2:13">
      <c r="B254" s="102"/>
      <c r="C254" s="103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</row>
    <row r="255" spans="2:13">
      <c r="B255" s="102"/>
      <c r="C255" s="103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</row>
    <row r="256" spans="2:13">
      <c r="B256" s="102"/>
      <c r="C256" s="103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</row>
    <row r="257" spans="2:13">
      <c r="B257" s="102"/>
      <c r="C257" s="103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</row>
    <row r="258" spans="2:13">
      <c r="B258" s="102"/>
      <c r="C258" s="103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</row>
    <row r="259" spans="2:13">
      <c r="B259" s="102"/>
      <c r="C259" s="103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</row>
    <row r="260" spans="2:13">
      <c r="B260" s="102"/>
      <c r="C260" s="103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</row>
    <row r="261" spans="2:13">
      <c r="B261" s="102"/>
      <c r="C261" s="103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</row>
    <row r="262" spans="2:13">
      <c r="B262" s="102"/>
      <c r="C262" s="103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</row>
    <row r="263" spans="2:13">
      <c r="B263" s="102"/>
      <c r="C263" s="103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</row>
    <row r="264" spans="2:13">
      <c r="B264" s="102"/>
      <c r="C264" s="103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</row>
    <row r="265" spans="2:13">
      <c r="B265" s="102"/>
      <c r="C265" s="103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</row>
    <row r="266" spans="2:13">
      <c r="B266" s="102"/>
      <c r="C266" s="103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</row>
    <row r="267" spans="2:13">
      <c r="B267" s="102"/>
      <c r="C267" s="103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</row>
    <row r="268" spans="2:13">
      <c r="B268" s="102"/>
      <c r="C268" s="103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</row>
    <row r="269" spans="2:13">
      <c r="B269" s="102"/>
      <c r="C269" s="103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</row>
    <row r="270" spans="2:13">
      <c r="B270" s="102"/>
      <c r="C270" s="103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</row>
    <row r="271" spans="2:13">
      <c r="B271" s="102"/>
      <c r="C271" s="103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</row>
    <row r="272" spans="2:13">
      <c r="B272" s="102"/>
      <c r="C272" s="103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</row>
    <row r="273" spans="2:13">
      <c r="B273" s="102"/>
      <c r="C273" s="103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</row>
    <row r="274" spans="2:13">
      <c r="B274" s="102"/>
      <c r="C274" s="103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</row>
    <row r="275" spans="2:13">
      <c r="B275" s="102"/>
      <c r="C275" s="103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</row>
    <row r="276" spans="2:13">
      <c r="B276" s="102"/>
      <c r="C276" s="103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</row>
    <row r="277" spans="2:13">
      <c r="B277" s="102"/>
      <c r="C277" s="103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</row>
    <row r="278" spans="2:13">
      <c r="B278" s="102"/>
      <c r="C278" s="103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</row>
    <row r="279" spans="2:13">
      <c r="B279" s="102"/>
      <c r="C279" s="103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</row>
    <row r="280" spans="2:13">
      <c r="B280" s="102"/>
      <c r="C280" s="103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</row>
    <row r="281" spans="2:13">
      <c r="B281" s="102"/>
      <c r="C281" s="103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</row>
    <row r="282" spans="2:13">
      <c r="B282" s="102"/>
      <c r="C282" s="103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</row>
    <row r="283" spans="2:13">
      <c r="B283" s="102"/>
      <c r="C283" s="103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</row>
    <row r="284" spans="2:13">
      <c r="B284" s="102"/>
      <c r="C284" s="103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</row>
    <row r="285" spans="2:13">
      <c r="B285" s="102"/>
      <c r="C285" s="103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</row>
    <row r="286" spans="2:13">
      <c r="B286" s="102"/>
      <c r="C286" s="103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</row>
    <row r="287" spans="2:13">
      <c r="B287" s="102"/>
      <c r="C287" s="103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</row>
    <row r="288" spans="2:13">
      <c r="B288" s="102"/>
      <c r="C288" s="103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</row>
    <row r="289" spans="2:13">
      <c r="B289" s="102"/>
      <c r="C289" s="103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</row>
    <row r="290" spans="2:13">
      <c r="B290" s="102"/>
      <c r="C290" s="103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</row>
    <row r="291" spans="2:13">
      <c r="B291" s="102"/>
      <c r="C291" s="103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</row>
    <row r="292" spans="2:13">
      <c r="B292" s="102"/>
      <c r="C292" s="103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</row>
    <row r="293" spans="2:13">
      <c r="B293" s="102"/>
      <c r="C293" s="103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</row>
    <row r="294" spans="2:13">
      <c r="B294" s="102"/>
      <c r="C294" s="103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</row>
    <row r="295" spans="2:13">
      <c r="B295" s="102"/>
      <c r="C295" s="103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</row>
    <row r="296" spans="2:13">
      <c r="B296" s="102"/>
      <c r="C296" s="103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</row>
    <row r="297" spans="2:13">
      <c r="B297" s="102"/>
      <c r="C297" s="103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</row>
    <row r="298" spans="2:13">
      <c r="B298" s="102"/>
      <c r="C298" s="103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</row>
    <row r="299" spans="2:13">
      <c r="B299" s="102"/>
      <c r="C299" s="103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</row>
    <row r="300" spans="2:13">
      <c r="B300" s="102"/>
      <c r="C300" s="103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</row>
    <row r="301" spans="2:13">
      <c r="B301" s="102"/>
      <c r="C301" s="103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</row>
    <row r="302" spans="2:13">
      <c r="B302" s="102"/>
      <c r="C302" s="103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</row>
    <row r="303" spans="2:13">
      <c r="C303" s="1"/>
      <c r="D303" s="1"/>
      <c r="E303" s="1"/>
    </row>
    <row r="304" spans="2:13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2:5">
      <c r="C401" s="1"/>
      <c r="D401" s="1"/>
      <c r="E401" s="1"/>
    </row>
    <row r="402" spans="2:5">
      <c r="C402" s="1"/>
      <c r="D402" s="1"/>
      <c r="E402" s="1"/>
    </row>
    <row r="403" spans="2:5">
      <c r="C403" s="1"/>
      <c r="D403" s="1"/>
      <c r="E403" s="1"/>
    </row>
    <row r="404" spans="2:5">
      <c r="B404" s="41"/>
      <c r="C404" s="1"/>
      <c r="D404" s="1"/>
      <c r="E404" s="1"/>
    </row>
    <row r="405" spans="2:5">
      <c r="B405" s="41"/>
      <c r="C405" s="1"/>
      <c r="D405" s="1"/>
      <c r="E405" s="1"/>
    </row>
    <row r="406" spans="2:5">
      <c r="B406" s="3"/>
      <c r="C406" s="1"/>
      <c r="D406" s="1"/>
      <c r="E406" s="1"/>
    </row>
  </sheetData>
  <sheetProtection sheet="1" objects="1" scenarios="1"/>
  <mergeCells count="2">
    <mergeCell ref="B6:M6"/>
    <mergeCell ref="B7:M7"/>
  </mergeCells>
  <phoneticPr fontId="3" type="noConversion"/>
  <dataValidations count="1">
    <dataValidation allowBlank="1" showInputMessage="1" showErrorMessage="1" sqref="C5:C1048576 A1:B1048576 D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>
    <tabColor indexed="43"/>
    <pageSetUpPr fitToPage="1"/>
  </sheetPr>
  <dimension ref="B1:K637"/>
  <sheetViews>
    <sheetView rightToLeft="1" workbookViewId="0"/>
  </sheetViews>
  <sheetFormatPr defaultColWidth="9.140625" defaultRowHeight="18"/>
  <cols>
    <col min="1" max="1" width="6.28515625" style="1" customWidth="1"/>
    <col min="2" max="2" width="34.140625" style="2" bestFit="1" customWidth="1"/>
    <col min="3" max="3" width="63.140625" style="2" bestFit="1" customWidth="1"/>
    <col min="4" max="4" width="12" style="1" bestFit="1" customWidth="1"/>
    <col min="5" max="5" width="11.28515625" style="1" bestFit="1" customWidth="1"/>
    <col min="6" max="6" width="7" style="1" bestFit="1" customWidth="1"/>
    <col min="7" max="7" width="13.140625" style="1" bestFit="1" customWidth="1"/>
    <col min="8" max="8" width="8" style="1" bestFit="1" customWidth="1"/>
    <col min="9" max="9" width="9" style="1" bestFit="1" customWidth="1"/>
    <col min="10" max="10" width="9.140625" style="1" bestFit="1" customWidth="1"/>
    <col min="11" max="11" width="9" style="1" bestFit="1" customWidth="1"/>
    <col min="12" max="16384" width="9.140625" style="1"/>
  </cols>
  <sheetData>
    <row r="1" spans="2:11">
      <c r="B1" s="46" t="s">
        <v>124</v>
      </c>
      <c r="C1" s="67" t="s" vm="1">
        <v>201</v>
      </c>
    </row>
    <row r="2" spans="2:11">
      <c r="B2" s="46" t="s">
        <v>123</v>
      </c>
      <c r="C2" s="67" t="s">
        <v>202</v>
      </c>
    </row>
    <row r="3" spans="2:11">
      <c r="B3" s="46" t="s">
        <v>125</v>
      </c>
      <c r="C3" s="67" t="s">
        <v>203</v>
      </c>
    </row>
    <row r="4" spans="2:11">
      <c r="B4" s="46" t="s">
        <v>126</v>
      </c>
      <c r="C4" s="67">
        <v>12147</v>
      </c>
    </row>
    <row r="6" spans="2:11" ht="26.25" customHeight="1">
      <c r="B6" s="129" t="s">
        <v>152</v>
      </c>
      <c r="C6" s="130"/>
      <c r="D6" s="130"/>
      <c r="E6" s="130"/>
      <c r="F6" s="130"/>
      <c r="G6" s="130"/>
      <c r="H6" s="130"/>
      <c r="I6" s="130"/>
      <c r="J6" s="130"/>
      <c r="K6" s="131"/>
    </row>
    <row r="7" spans="2:11" ht="26.25" customHeight="1">
      <c r="B7" s="129" t="s">
        <v>77</v>
      </c>
      <c r="C7" s="130"/>
      <c r="D7" s="130"/>
      <c r="E7" s="130"/>
      <c r="F7" s="130"/>
      <c r="G7" s="130"/>
      <c r="H7" s="130"/>
      <c r="I7" s="130"/>
      <c r="J7" s="130"/>
      <c r="K7" s="131"/>
    </row>
    <row r="8" spans="2:11" s="3" customFormat="1" ht="78.75">
      <c r="B8" s="21" t="s">
        <v>95</v>
      </c>
      <c r="C8" s="29" t="s">
        <v>34</v>
      </c>
      <c r="D8" s="29" t="s">
        <v>82</v>
      </c>
      <c r="E8" s="29" t="s">
        <v>83</v>
      </c>
      <c r="F8" s="29" t="s">
        <v>179</v>
      </c>
      <c r="G8" s="29" t="s">
        <v>178</v>
      </c>
      <c r="H8" s="29" t="s">
        <v>90</v>
      </c>
      <c r="I8" s="29" t="s">
        <v>44</v>
      </c>
      <c r="J8" s="29" t="s">
        <v>127</v>
      </c>
      <c r="K8" s="30" t="s">
        <v>129</v>
      </c>
    </row>
    <row r="9" spans="2:11" s="3" customFormat="1" ht="21" customHeight="1">
      <c r="B9" s="14"/>
      <c r="C9" s="15"/>
      <c r="D9" s="15"/>
      <c r="E9" s="31" t="s">
        <v>21</v>
      </c>
      <c r="F9" s="31" t="s">
        <v>186</v>
      </c>
      <c r="G9" s="31"/>
      <c r="H9" s="31" t="s">
        <v>182</v>
      </c>
      <c r="I9" s="31" t="s">
        <v>19</v>
      </c>
      <c r="J9" s="31" t="s">
        <v>19</v>
      </c>
      <c r="K9" s="32" t="s">
        <v>19</v>
      </c>
    </row>
    <row r="10" spans="2:11" s="4" customFormat="1" ht="18" customHeight="1">
      <c r="B10" s="17"/>
      <c r="C10" s="18" t="s">
        <v>0</v>
      </c>
      <c r="D10" s="18" t="s">
        <v>2</v>
      </c>
      <c r="E10" s="18" t="s">
        <v>3</v>
      </c>
      <c r="F10" s="18" t="s">
        <v>4</v>
      </c>
      <c r="G10" s="18" t="s">
        <v>5</v>
      </c>
      <c r="H10" s="18" t="s">
        <v>6</v>
      </c>
      <c r="I10" s="18" t="s">
        <v>7</v>
      </c>
      <c r="J10" s="18" t="s">
        <v>8</v>
      </c>
      <c r="K10" s="19" t="s">
        <v>9</v>
      </c>
    </row>
    <row r="11" spans="2:11" s="4" customFormat="1" ht="18" customHeight="1">
      <c r="B11" s="68" t="s">
        <v>1357</v>
      </c>
      <c r="C11" s="82"/>
      <c r="D11" s="82"/>
      <c r="E11" s="82"/>
      <c r="F11" s="84"/>
      <c r="G11" s="85"/>
      <c r="H11" s="84">
        <v>19.267538636000001</v>
      </c>
      <c r="I11" s="82"/>
      <c r="J11" s="86">
        <f>IFERROR(H11/$H$11,0)</f>
        <v>1</v>
      </c>
      <c r="K11" s="86">
        <f>H11/'סכום נכסי הקרן'!$C$42</f>
        <v>4.2915635259292039E-4</v>
      </c>
    </row>
    <row r="12" spans="2:11" ht="21" customHeight="1">
      <c r="B12" s="87" t="s">
        <v>1358</v>
      </c>
      <c r="C12" s="82"/>
      <c r="D12" s="82"/>
      <c r="E12" s="82"/>
      <c r="F12" s="84"/>
      <c r="G12" s="85"/>
      <c r="H12" s="84">
        <v>7.3652509490000009</v>
      </c>
      <c r="I12" s="82"/>
      <c r="J12" s="86">
        <f t="shared" ref="J12:J20" si="0">IFERROR(H12/$H$11,0)</f>
        <v>0.38226216062899504</v>
      </c>
      <c r="K12" s="86">
        <f>H12/'סכום נכסי הקרן'!$C$42</f>
        <v>1.6405023458982858E-4</v>
      </c>
    </row>
    <row r="13" spans="2:11">
      <c r="B13" s="73" t="s">
        <v>171</v>
      </c>
      <c r="C13" s="82"/>
      <c r="D13" s="82"/>
      <c r="E13" s="82"/>
      <c r="F13" s="84"/>
      <c r="G13" s="85"/>
      <c r="H13" s="84">
        <v>7.3652509490000009</v>
      </c>
      <c r="I13" s="82"/>
      <c r="J13" s="86">
        <f t="shared" si="0"/>
        <v>0.38226216062899504</v>
      </c>
      <c r="K13" s="86">
        <f>H13/'סכום נכסי הקרן'!$C$42</f>
        <v>1.6405023458982858E-4</v>
      </c>
    </row>
    <row r="14" spans="2:11">
      <c r="B14" s="72" t="s">
        <v>1359</v>
      </c>
      <c r="C14" s="82" t="s">
        <v>1360</v>
      </c>
      <c r="D14" s="83" t="s">
        <v>111</v>
      </c>
      <c r="E14" s="118">
        <v>45158</v>
      </c>
      <c r="F14" s="84">
        <v>4.1126540000000009</v>
      </c>
      <c r="G14" s="119">
        <v>179087.5435</v>
      </c>
      <c r="H14" s="84">
        <v>7.3652509490000009</v>
      </c>
      <c r="I14" s="86">
        <v>2.9611108797631117E-9</v>
      </c>
      <c r="J14" s="86">
        <f t="shared" si="0"/>
        <v>0.38226216062899504</v>
      </c>
      <c r="K14" s="86">
        <f>H14/'סכום נכסי הקרן'!$C$42</f>
        <v>1.6405023458982858E-4</v>
      </c>
    </row>
    <row r="15" spans="2:11">
      <c r="B15" s="73"/>
      <c r="C15" s="82"/>
      <c r="D15" s="82"/>
      <c r="E15" s="82"/>
      <c r="F15" s="84"/>
      <c r="G15" s="85"/>
      <c r="H15" s="82"/>
      <c r="I15" s="82"/>
      <c r="J15" s="86"/>
      <c r="K15" s="82"/>
    </row>
    <row r="16" spans="2:11">
      <c r="B16" s="87" t="s">
        <v>1361</v>
      </c>
      <c r="C16" s="82"/>
      <c r="D16" s="82"/>
      <c r="E16" s="82"/>
      <c r="F16" s="84"/>
      <c r="G16" s="85"/>
      <c r="H16" s="84">
        <v>11.902287687000001</v>
      </c>
      <c r="I16" s="82"/>
      <c r="J16" s="86">
        <f t="shared" si="0"/>
        <v>0.61773783937100502</v>
      </c>
      <c r="K16" s="86">
        <f>H16/'סכום נכסי הקרן'!$C$42</f>
        <v>2.6510611800309187E-4</v>
      </c>
    </row>
    <row r="17" spans="2:11">
      <c r="B17" s="71" t="s">
        <v>1362</v>
      </c>
      <c r="C17" s="82"/>
      <c r="D17" s="82"/>
      <c r="E17" s="82"/>
      <c r="F17" s="84"/>
      <c r="G17" s="85"/>
      <c r="H17" s="84">
        <v>11.902287687000001</v>
      </c>
      <c r="I17" s="82"/>
      <c r="J17" s="86">
        <f t="shared" si="0"/>
        <v>0.61773783937100502</v>
      </c>
      <c r="K17" s="86">
        <f>H17/'סכום נכסי הקרן'!$C$42</f>
        <v>2.6510611800309187E-4</v>
      </c>
    </row>
    <row r="18" spans="2:11">
      <c r="B18" s="72" t="s">
        <v>1363</v>
      </c>
      <c r="C18" s="82" t="s">
        <v>1364</v>
      </c>
      <c r="D18" s="83" t="s">
        <v>110</v>
      </c>
      <c r="E18" s="91">
        <v>44616</v>
      </c>
      <c r="F18" s="84">
        <v>1.7676600000000002</v>
      </c>
      <c r="G18" s="85">
        <v>98026.36</v>
      </c>
      <c r="H18" s="84">
        <v>6.6261230160000002</v>
      </c>
      <c r="I18" s="86">
        <v>2.3496890127659576E-6</v>
      </c>
      <c r="J18" s="86">
        <f t="shared" si="0"/>
        <v>0.34390085527684211</v>
      </c>
      <c r="K18" s="86">
        <f>H18/'סכום נכסי הקרן'!$C$42</f>
        <v>1.4758723670419536E-4</v>
      </c>
    </row>
    <row r="19" spans="2:11">
      <c r="B19" s="72" t="s">
        <v>1365</v>
      </c>
      <c r="C19" s="82">
        <v>9628</v>
      </c>
      <c r="D19" s="83" t="s">
        <v>110</v>
      </c>
      <c r="E19" s="91">
        <v>45103</v>
      </c>
      <c r="F19" s="84">
        <v>0.59671500000000011</v>
      </c>
      <c r="G19" s="85">
        <v>126473.8</v>
      </c>
      <c r="H19" s="84">
        <v>2.8859252770000001</v>
      </c>
      <c r="I19" s="86">
        <v>1.9602161302238303E-5</v>
      </c>
      <c r="J19" s="86">
        <f t="shared" si="0"/>
        <v>0.1497817303766999</v>
      </c>
      <c r="K19" s="86">
        <f>H19/'סכום נכסי הקרן'!$C$42</f>
        <v>6.4279781093520754E-5</v>
      </c>
    </row>
    <row r="20" spans="2:11">
      <c r="B20" s="72" t="s">
        <v>1366</v>
      </c>
      <c r="C20" s="82">
        <v>9768</v>
      </c>
      <c r="D20" s="83" t="s">
        <v>110</v>
      </c>
      <c r="E20" s="91">
        <v>45103</v>
      </c>
      <c r="F20" s="84">
        <v>0.49468000000000012</v>
      </c>
      <c r="G20" s="85">
        <v>126356.95</v>
      </c>
      <c r="H20" s="84">
        <v>2.3902393940000008</v>
      </c>
      <c r="I20" s="86">
        <v>1.6235298441565416E-5</v>
      </c>
      <c r="J20" s="86">
        <f t="shared" si="0"/>
        <v>0.12405525371746298</v>
      </c>
      <c r="K20" s="86">
        <f>H20/'סכום נכסי הקרן'!$C$42</f>
        <v>5.3239100205375745E-5</v>
      </c>
    </row>
    <row r="21" spans="2:11">
      <c r="B21" s="73"/>
      <c r="C21" s="82"/>
      <c r="D21" s="82"/>
      <c r="E21" s="82"/>
      <c r="F21" s="84"/>
      <c r="G21" s="85"/>
      <c r="H21" s="82"/>
      <c r="I21" s="82"/>
      <c r="J21" s="86"/>
      <c r="K21" s="82"/>
    </row>
    <row r="22" spans="2:11" ht="16.5" customHeight="1">
      <c r="B22" s="68"/>
      <c r="C22" s="68"/>
      <c r="D22" s="68"/>
      <c r="E22" s="68"/>
      <c r="F22" s="68"/>
      <c r="G22" s="68"/>
      <c r="H22" s="68"/>
      <c r="I22" s="68"/>
      <c r="J22" s="68"/>
      <c r="K22" s="68"/>
    </row>
    <row r="23" spans="2:11" ht="16.5" customHeight="1">
      <c r="B23" s="68"/>
      <c r="C23" s="68"/>
      <c r="D23" s="68"/>
      <c r="E23" s="68"/>
      <c r="F23" s="68"/>
      <c r="G23" s="68"/>
      <c r="H23" s="68"/>
      <c r="I23" s="68"/>
      <c r="J23" s="68"/>
      <c r="K23" s="68"/>
    </row>
    <row r="24" spans="2:11" ht="16.5" customHeight="1">
      <c r="B24" s="110" t="s">
        <v>91</v>
      </c>
      <c r="C24" s="68"/>
      <c r="D24" s="68"/>
      <c r="E24" s="68"/>
      <c r="F24" s="68"/>
      <c r="G24" s="68"/>
      <c r="H24" s="68"/>
      <c r="I24" s="68"/>
      <c r="J24" s="68"/>
      <c r="K24" s="68"/>
    </row>
    <row r="25" spans="2:11">
      <c r="B25" s="110" t="s">
        <v>177</v>
      </c>
      <c r="C25" s="68"/>
      <c r="D25" s="68"/>
      <c r="E25" s="68"/>
      <c r="F25" s="68"/>
      <c r="G25" s="68"/>
      <c r="H25" s="68"/>
      <c r="I25" s="68"/>
      <c r="J25" s="68"/>
      <c r="K25" s="68"/>
    </row>
    <row r="26" spans="2:11">
      <c r="B26" s="110" t="s">
        <v>185</v>
      </c>
      <c r="C26" s="68"/>
      <c r="D26" s="68"/>
      <c r="E26" s="68"/>
      <c r="F26" s="68"/>
      <c r="G26" s="68"/>
      <c r="H26" s="68"/>
      <c r="I26" s="68"/>
      <c r="J26" s="68"/>
      <c r="K26" s="68"/>
    </row>
    <row r="27" spans="2:11">
      <c r="B27" s="68"/>
      <c r="C27" s="68"/>
      <c r="D27" s="68"/>
      <c r="E27" s="68"/>
      <c r="F27" s="68"/>
      <c r="G27" s="68"/>
      <c r="H27" s="68"/>
      <c r="I27" s="68"/>
      <c r="J27" s="68"/>
      <c r="K27" s="68"/>
    </row>
    <row r="28" spans="2:11">
      <c r="B28" s="68"/>
      <c r="C28" s="68"/>
      <c r="D28" s="68"/>
      <c r="E28" s="68"/>
      <c r="F28" s="68"/>
      <c r="G28" s="68"/>
      <c r="H28" s="68"/>
      <c r="I28" s="68"/>
      <c r="J28" s="68"/>
      <c r="K28" s="68"/>
    </row>
    <row r="29" spans="2:11">
      <c r="B29" s="68"/>
      <c r="C29" s="68"/>
      <c r="D29" s="68"/>
      <c r="E29" s="68"/>
      <c r="F29" s="68"/>
      <c r="G29" s="68"/>
      <c r="H29" s="68"/>
      <c r="I29" s="68"/>
      <c r="J29" s="68"/>
      <c r="K29" s="68"/>
    </row>
    <row r="30" spans="2:11">
      <c r="B30" s="68"/>
      <c r="C30" s="68"/>
      <c r="D30" s="68"/>
      <c r="E30" s="68"/>
      <c r="F30" s="68"/>
      <c r="G30" s="68"/>
      <c r="H30" s="68"/>
      <c r="I30" s="68"/>
      <c r="J30" s="68"/>
      <c r="K30" s="68"/>
    </row>
    <row r="31" spans="2:11">
      <c r="B31" s="68"/>
      <c r="C31" s="68"/>
      <c r="D31" s="68"/>
      <c r="E31" s="68"/>
      <c r="F31" s="68"/>
      <c r="G31" s="68"/>
      <c r="H31" s="68"/>
      <c r="I31" s="68"/>
      <c r="J31" s="68"/>
      <c r="K31" s="68"/>
    </row>
    <row r="32" spans="2:11">
      <c r="B32" s="68"/>
      <c r="C32" s="68"/>
      <c r="D32" s="68"/>
      <c r="E32" s="68"/>
      <c r="F32" s="68"/>
      <c r="G32" s="68"/>
      <c r="H32" s="68"/>
      <c r="I32" s="68"/>
      <c r="J32" s="68"/>
      <c r="K32" s="68"/>
    </row>
    <row r="33" spans="2:11">
      <c r="B33" s="68"/>
      <c r="C33" s="68"/>
      <c r="D33" s="68"/>
      <c r="E33" s="68"/>
      <c r="F33" s="68"/>
      <c r="G33" s="68"/>
      <c r="H33" s="68"/>
      <c r="I33" s="68"/>
      <c r="J33" s="68"/>
      <c r="K33" s="68"/>
    </row>
    <row r="34" spans="2:11">
      <c r="B34" s="68"/>
      <c r="C34" s="68"/>
      <c r="D34" s="68"/>
      <c r="E34" s="68"/>
      <c r="F34" s="68"/>
      <c r="G34" s="68"/>
      <c r="H34" s="68"/>
      <c r="I34" s="68"/>
      <c r="J34" s="68"/>
      <c r="K34" s="68"/>
    </row>
    <row r="35" spans="2:11">
      <c r="B35" s="68"/>
      <c r="C35" s="68"/>
      <c r="D35" s="68"/>
      <c r="E35" s="68"/>
      <c r="F35" s="68"/>
      <c r="G35" s="68"/>
      <c r="H35" s="68"/>
      <c r="I35" s="68"/>
      <c r="J35" s="68"/>
      <c r="K35" s="68"/>
    </row>
    <row r="36" spans="2:11">
      <c r="B36" s="68"/>
      <c r="C36" s="68"/>
      <c r="D36" s="68"/>
      <c r="E36" s="68"/>
      <c r="F36" s="68"/>
      <c r="G36" s="68"/>
      <c r="H36" s="68"/>
      <c r="I36" s="68"/>
      <c r="J36" s="68"/>
      <c r="K36" s="68"/>
    </row>
    <row r="37" spans="2:11">
      <c r="B37" s="68"/>
      <c r="C37" s="68"/>
      <c r="D37" s="68"/>
      <c r="E37" s="68"/>
      <c r="F37" s="68"/>
      <c r="G37" s="68"/>
      <c r="H37" s="68"/>
      <c r="I37" s="68"/>
      <c r="J37" s="68"/>
      <c r="K37" s="68"/>
    </row>
    <row r="38" spans="2:11">
      <c r="B38" s="68"/>
      <c r="C38" s="68"/>
      <c r="D38" s="68"/>
      <c r="E38" s="68"/>
      <c r="F38" s="68"/>
      <c r="G38" s="68"/>
      <c r="H38" s="68"/>
      <c r="I38" s="68"/>
      <c r="J38" s="68"/>
      <c r="K38" s="68"/>
    </row>
    <row r="39" spans="2:11">
      <c r="B39" s="68"/>
      <c r="C39" s="68"/>
      <c r="D39" s="68"/>
      <c r="E39" s="68"/>
      <c r="F39" s="68"/>
      <c r="G39" s="68"/>
      <c r="H39" s="68"/>
      <c r="I39" s="68"/>
      <c r="J39" s="68"/>
      <c r="K39" s="68"/>
    </row>
    <row r="40" spans="2:11">
      <c r="B40" s="68"/>
      <c r="C40" s="68"/>
      <c r="D40" s="68"/>
      <c r="E40" s="68"/>
      <c r="F40" s="68"/>
      <c r="G40" s="68"/>
      <c r="H40" s="68"/>
      <c r="I40" s="68"/>
      <c r="J40" s="68"/>
      <c r="K40" s="68"/>
    </row>
    <row r="41" spans="2:11">
      <c r="B41" s="68"/>
      <c r="C41" s="68"/>
      <c r="D41" s="68"/>
      <c r="E41" s="68"/>
      <c r="F41" s="68"/>
      <c r="G41" s="68"/>
      <c r="H41" s="68"/>
      <c r="I41" s="68"/>
      <c r="J41" s="68"/>
      <c r="K41" s="68"/>
    </row>
    <row r="42" spans="2:11">
      <c r="B42" s="68"/>
      <c r="C42" s="68"/>
      <c r="D42" s="68"/>
      <c r="E42" s="68"/>
      <c r="F42" s="68"/>
      <c r="G42" s="68"/>
      <c r="H42" s="68"/>
      <c r="I42" s="68"/>
      <c r="J42" s="68"/>
      <c r="K42" s="68"/>
    </row>
    <row r="43" spans="2:11">
      <c r="B43" s="68"/>
      <c r="C43" s="68"/>
      <c r="D43" s="68"/>
      <c r="E43" s="68"/>
      <c r="F43" s="68"/>
      <c r="G43" s="68"/>
      <c r="H43" s="68"/>
      <c r="I43" s="68"/>
      <c r="J43" s="68"/>
      <c r="K43" s="68"/>
    </row>
    <row r="44" spans="2:11">
      <c r="B44" s="68"/>
      <c r="C44" s="68"/>
      <c r="D44" s="68"/>
      <c r="E44" s="68"/>
      <c r="F44" s="68"/>
      <c r="G44" s="68"/>
      <c r="H44" s="68"/>
      <c r="I44" s="68"/>
      <c r="J44" s="68"/>
      <c r="K44" s="68"/>
    </row>
    <row r="45" spans="2:11">
      <c r="B45" s="68"/>
      <c r="C45" s="68"/>
      <c r="D45" s="68"/>
      <c r="E45" s="68"/>
      <c r="F45" s="68"/>
      <c r="G45" s="68"/>
      <c r="H45" s="68"/>
      <c r="I45" s="68"/>
      <c r="J45" s="68"/>
      <c r="K45" s="68"/>
    </row>
    <row r="46" spans="2:11">
      <c r="B46" s="68"/>
      <c r="C46" s="68"/>
      <c r="D46" s="68"/>
      <c r="E46" s="68"/>
      <c r="F46" s="68"/>
      <c r="G46" s="68"/>
      <c r="H46" s="68"/>
      <c r="I46" s="68"/>
      <c r="J46" s="68"/>
      <c r="K46" s="68"/>
    </row>
    <row r="47" spans="2:11">
      <c r="B47" s="68"/>
      <c r="C47" s="68"/>
      <c r="D47" s="68"/>
      <c r="E47" s="68"/>
      <c r="F47" s="68"/>
      <c r="G47" s="68"/>
      <c r="H47" s="68"/>
      <c r="I47" s="68"/>
      <c r="J47" s="68"/>
      <c r="K47" s="68"/>
    </row>
    <row r="48" spans="2:11">
      <c r="B48" s="68"/>
      <c r="C48" s="68"/>
      <c r="D48" s="68"/>
      <c r="E48" s="68"/>
      <c r="F48" s="68"/>
      <c r="G48" s="68"/>
      <c r="H48" s="68"/>
      <c r="I48" s="68"/>
      <c r="J48" s="68"/>
      <c r="K48" s="68"/>
    </row>
    <row r="49" spans="2:11">
      <c r="B49" s="68"/>
      <c r="C49" s="68"/>
      <c r="D49" s="68"/>
      <c r="E49" s="68"/>
      <c r="F49" s="68"/>
      <c r="G49" s="68"/>
      <c r="H49" s="68"/>
      <c r="I49" s="68"/>
      <c r="J49" s="68"/>
      <c r="K49" s="68"/>
    </row>
    <row r="50" spans="2:11">
      <c r="B50" s="68"/>
      <c r="C50" s="68"/>
      <c r="D50" s="68"/>
      <c r="E50" s="68"/>
      <c r="F50" s="68"/>
      <c r="G50" s="68"/>
      <c r="H50" s="68"/>
      <c r="I50" s="68"/>
      <c r="J50" s="68"/>
      <c r="K50" s="68"/>
    </row>
    <row r="51" spans="2:11">
      <c r="B51" s="68"/>
      <c r="C51" s="68"/>
      <c r="D51" s="68"/>
      <c r="E51" s="68"/>
      <c r="F51" s="68"/>
      <c r="G51" s="68"/>
      <c r="H51" s="68"/>
      <c r="I51" s="68"/>
      <c r="J51" s="68"/>
      <c r="K51" s="68"/>
    </row>
    <row r="52" spans="2:11">
      <c r="B52" s="68"/>
      <c r="C52" s="68"/>
      <c r="D52" s="68"/>
      <c r="E52" s="68"/>
      <c r="F52" s="68"/>
      <c r="G52" s="68"/>
      <c r="H52" s="68"/>
      <c r="I52" s="68"/>
      <c r="J52" s="68"/>
      <c r="K52" s="68"/>
    </row>
    <row r="53" spans="2:11">
      <c r="B53" s="68"/>
      <c r="C53" s="68"/>
      <c r="D53" s="68"/>
      <c r="E53" s="68"/>
      <c r="F53" s="68"/>
      <c r="G53" s="68"/>
      <c r="H53" s="68"/>
      <c r="I53" s="68"/>
      <c r="J53" s="68"/>
      <c r="K53" s="68"/>
    </row>
    <row r="54" spans="2:11">
      <c r="B54" s="68"/>
      <c r="C54" s="68"/>
      <c r="D54" s="68"/>
      <c r="E54" s="68"/>
      <c r="F54" s="68"/>
      <c r="G54" s="68"/>
      <c r="H54" s="68"/>
      <c r="I54" s="68"/>
      <c r="J54" s="68"/>
      <c r="K54" s="68"/>
    </row>
    <row r="55" spans="2:11">
      <c r="B55" s="68"/>
      <c r="C55" s="68"/>
      <c r="D55" s="68"/>
      <c r="E55" s="68"/>
      <c r="F55" s="68"/>
      <c r="G55" s="68"/>
      <c r="H55" s="68"/>
      <c r="I55" s="68"/>
      <c r="J55" s="68"/>
      <c r="K55" s="68"/>
    </row>
    <row r="56" spans="2:11">
      <c r="B56" s="68"/>
      <c r="C56" s="68"/>
      <c r="D56" s="68"/>
      <c r="E56" s="68"/>
      <c r="F56" s="68"/>
      <c r="G56" s="68"/>
      <c r="H56" s="68"/>
      <c r="I56" s="68"/>
      <c r="J56" s="68"/>
      <c r="K56" s="68"/>
    </row>
    <row r="57" spans="2:11">
      <c r="B57" s="68"/>
      <c r="C57" s="68"/>
      <c r="D57" s="68"/>
      <c r="E57" s="68"/>
      <c r="F57" s="68"/>
      <c r="G57" s="68"/>
      <c r="H57" s="68"/>
      <c r="I57" s="68"/>
      <c r="J57" s="68"/>
      <c r="K57" s="68"/>
    </row>
    <row r="58" spans="2:11">
      <c r="B58" s="68"/>
      <c r="C58" s="68"/>
      <c r="D58" s="68"/>
      <c r="E58" s="68"/>
      <c r="F58" s="68"/>
      <c r="G58" s="68"/>
      <c r="H58" s="68"/>
      <c r="I58" s="68"/>
      <c r="J58" s="68"/>
      <c r="K58" s="68"/>
    </row>
    <row r="59" spans="2:11">
      <c r="B59" s="68"/>
      <c r="C59" s="68"/>
      <c r="D59" s="68"/>
      <c r="E59" s="68"/>
      <c r="F59" s="68"/>
      <c r="G59" s="68"/>
      <c r="H59" s="68"/>
      <c r="I59" s="68"/>
      <c r="J59" s="68"/>
      <c r="K59" s="68"/>
    </row>
    <row r="60" spans="2:11">
      <c r="B60" s="68"/>
      <c r="C60" s="68"/>
      <c r="D60" s="68"/>
      <c r="E60" s="68"/>
      <c r="F60" s="68"/>
      <c r="G60" s="68"/>
      <c r="H60" s="68"/>
      <c r="I60" s="68"/>
      <c r="J60" s="68"/>
      <c r="K60" s="68"/>
    </row>
    <row r="61" spans="2:11">
      <c r="B61" s="68"/>
      <c r="C61" s="68"/>
      <c r="D61" s="68"/>
      <c r="E61" s="68"/>
      <c r="F61" s="68"/>
      <c r="G61" s="68"/>
      <c r="H61" s="68"/>
      <c r="I61" s="68"/>
      <c r="J61" s="68"/>
      <c r="K61" s="68"/>
    </row>
    <row r="62" spans="2:11">
      <c r="B62" s="68"/>
      <c r="C62" s="68"/>
      <c r="D62" s="68"/>
      <c r="E62" s="68"/>
      <c r="F62" s="68"/>
      <c r="G62" s="68"/>
      <c r="H62" s="68"/>
      <c r="I62" s="68"/>
      <c r="J62" s="68"/>
      <c r="K62" s="68"/>
    </row>
    <row r="63" spans="2:11">
      <c r="B63" s="68"/>
      <c r="C63" s="68"/>
      <c r="D63" s="68"/>
      <c r="E63" s="68"/>
      <c r="F63" s="68"/>
      <c r="G63" s="68"/>
      <c r="H63" s="68"/>
      <c r="I63" s="68"/>
      <c r="J63" s="68"/>
      <c r="K63" s="68"/>
    </row>
    <row r="64" spans="2:11">
      <c r="B64" s="68"/>
      <c r="C64" s="68"/>
      <c r="D64" s="68"/>
      <c r="E64" s="68"/>
      <c r="F64" s="68"/>
      <c r="G64" s="68"/>
      <c r="H64" s="68"/>
      <c r="I64" s="68"/>
      <c r="J64" s="68"/>
      <c r="K64" s="68"/>
    </row>
    <row r="65" spans="2:11">
      <c r="B65" s="68"/>
      <c r="C65" s="68"/>
      <c r="D65" s="68"/>
      <c r="E65" s="68"/>
      <c r="F65" s="68"/>
      <c r="G65" s="68"/>
      <c r="H65" s="68"/>
      <c r="I65" s="68"/>
      <c r="J65" s="68"/>
      <c r="K65" s="68"/>
    </row>
    <row r="66" spans="2:11">
      <c r="B66" s="68"/>
      <c r="C66" s="68"/>
      <c r="D66" s="68"/>
      <c r="E66" s="68"/>
      <c r="F66" s="68"/>
      <c r="G66" s="68"/>
      <c r="H66" s="68"/>
      <c r="I66" s="68"/>
      <c r="J66" s="68"/>
      <c r="K66" s="68"/>
    </row>
    <row r="67" spans="2:11">
      <c r="B67" s="68"/>
      <c r="C67" s="68"/>
      <c r="D67" s="68"/>
      <c r="E67" s="68"/>
      <c r="F67" s="68"/>
      <c r="G67" s="68"/>
      <c r="H67" s="68"/>
      <c r="I67" s="68"/>
      <c r="J67" s="68"/>
      <c r="K67" s="68"/>
    </row>
    <row r="68" spans="2:11">
      <c r="B68" s="68"/>
      <c r="C68" s="68"/>
      <c r="D68" s="68"/>
      <c r="E68" s="68"/>
      <c r="F68" s="68"/>
      <c r="G68" s="68"/>
      <c r="H68" s="68"/>
      <c r="I68" s="68"/>
      <c r="J68" s="68"/>
      <c r="K68" s="68"/>
    </row>
    <row r="69" spans="2:11">
      <c r="B69" s="68"/>
      <c r="C69" s="68"/>
      <c r="D69" s="68"/>
      <c r="E69" s="68"/>
      <c r="F69" s="68"/>
      <c r="G69" s="68"/>
      <c r="H69" s="68"/>
      <c r="I69" s="68"/>
      <c r="J69" s="68"/>
      <c r="K69" s="68"/>
    </row>
    <row r="70" spans="2:11">
      <c r="B70" s="68"/>
      <c r="C70" s="68"/>
      <c r="D70" s="68"/>
      <c r="E70" s="68"/>
      <c r="F70" s="68"/>
      <c r="G70" s="68"/>
      <c r="H70" s="68"/>
      <c r="I70" s="68"/>
      <c r="J70" s="68"/>
      <c r="K70" s="68"/>
    </row>
    <row r="71" spans="2:11">
      <c r="B71" s="68"/>
      <c r="C71" s="68"/>
      <c r="D71" s="68"/>
      <c r="E71" s="68"/>
      <c r="F71" s="68"/>
      <c r="G71" s="68"/>
      <c r="H71" s="68"/>
      <c r="I71" s="68"/>
      <c r="J71" s="68"/>
      <c r="K71" s="68"/>
    </row>
    <row r="72" spans="2:11">
      <c r="B72" s="68"/>
      <c r="C72" s="68"/>
      <c r="D72" s="68"/>
      <c r="E72" s="68"/>
      <c r="F72" s="68"/>
      <c r="G72" s="68"/>
      <c r="H72" s="68"/>
      <c r="I72" s="68"/>
      <c r="J72" s="68"/>
      <c r="K72" s="68"/>
    </row>
    <row r="73" spans="2:11">
      <c r="B73" s="68"/>
      <c r="C73" s="68"/>
      <c r="D73" s="68"/>
      <c r="E73" s="68"/>
      <c r="F73" s="68"/>
      <c r="G73" s="68"/>
      <c r="H73" s="68"/>
      <c r="I73" s="68"/>
      <c r="J73" s="68"/>
      <c r="K73" s="68"/>
    </row>
    <row r="74" spans="2:11">
      <c r="B74" s="68"/>
      <c r="C74" s="68"/>
      <c r="D74" s="68"/>
      <c r="E74" s="68"/>
      <c r="F74" s="68"/>
      <c r="G74" s="68"/>
      <c r="H74" s="68"/>
      <c r="I74" s="68"/>
      <c r="J74" s="68"/>
      <c r="K74" s="68"/>
    </row>
    <row r="75" spans="2:11">
      <c r="B75" s="68"/>
      <c r="C75" s="68"/>
      <c r="D75" s="68"/>
      <c r="E75" s="68"/>
      <c r="F75" s="68"/>
      <c r="G75" s="68"/>
      <c r="H75" s="68"/>
      <c r="I75" s="68"/>
      <c r="J75" s="68"/>
      <c r="K75" s="68"/>
    </row>
    <row r="76" spans="2:11">
      <c r="B76" s="68"/>
      <c r="C76" s="68"/>
      <c r="D76" s="68"/>
      <c r="E76" s="68"/>
      <c r="F76" s="68"/>
      <c r="G76" s="68"/>
      <c r="H76" s="68"/>
      <c r="I76" s="68"/>
      <c r="J76" s="68"/>
      <c r="K76" s="68"/>
    </row>
    <row r="77" spans="2:11">
      <c r="B77" s="68"/>
      <c r="C77" s="68"/>
      <c r="D77" s="68"/>
      <c r="E77" s="68"/>
      <c r="F77" s="68"/>
      <c r="G77" s="68"/>
      <c r="H77" s="68"/>
      <c r="I77" s="68"/>
      <c r="J77" s="68"/>
      <c r="K77" s="68"/>
    </row>
    <row r="78" spans="2:11">
      <c r="B78" s="68"/>
      <c r="C78" s="68"/>
      <c r="D78" s="68"/>
      <c r="E78" s="68"/>
      <c r="F78" s="68"/>
      <c r="G78" s="68"/>
      <c r="H78" s="68"/>
      <c r="I78" s="68"/>
      <c r="J78" s="68"/>
      <c r="K78" s="68"/>
    </row>
    <row r="79" spans="2:11">
      <c r="B79" s="68"/>
      <c r="C79" s="68"/>
      <c r="D79" s="68"/>
      <c r="E79" s="68"/>
      <c r="F79" s="68"/>
      <c r="G79" s="68"/>
      <c r="H79" s="68"/>
      <c r="I79" s="68"/>
      <c r="J79" s="68"/>
      <c r="K79" s="68"/>
    </row>
    <row r="80" spans="2:11">
      <c r="B80" s="68"/>
      <c r="C80" s="68"/>
      <c r="D80" s="68"/>
      <c r="E80" s="68"/>
      <c r="F80" s="68"/>
      <c r="G80" s="68"/>
      <c r="H80" s="68"/>
      <c r="I80" s="68"/>
      <c r="J80" s="68"/>
      <c r="K80" s="68"/>
    </row>
    <row r="81" spans="2:11">
      <c r="B81" s="68"/>
      <c r="C81" s="68"/>
      <c r="D81" s="68"/>
      <c r="E81" s="68"/>
      <c r="F81" s="68"/>
      <c r="G81" s="68"/>
      <c r="H81" s="68"/>
      <c r="I81" s="68"/>
      <c r="J81" s="68"/>
      <c r="K81" s="68"/>
    </row>
    <row r="82" spans="2:11">
      <c r="B82" s="68"/>
      <c r="C82" s="68"/>
      <c r="D82" s="68"/>
      <c r="E82" s="68"/>
      <c r="F82" s="68"/>
      <c r="G82" s="68"/>
      <c r="H82" s="68"/>
      <c r="I82" s="68"/>
      <c r="J82" s="68"/>
      <c r="K82" s="68"/>
    </row>
    <row r="83" spans="2:11">
      <c r="B83" s="68"/>
      <c r="C83" s="68"/>
      <c r="D83" s="68"/>
      <c r="E83" s="68"/>
      <c r="F83" s="68"/>
      <c r="G83" s="68"/>
      <c r="H83" s="68"/>
      <c r="I83" s="68"/>
      <c r="J83" s="68"/>
      <c r="K83" s="68"/>
    </row>
    <row r="84" spans="2:11">
      <c r="B84" s="68"/>
      <c r="C84" s="68"/>
      <c r="D84" s="68"/>
      <c r="E84" s="68"/>
      <c r="F84" s="68"/>
      <c r="G84" s="68"/>
      <c r="H84" s="68"/>
      <c r="I84" s="68"/>
      <c r="J84" s="68"/>
      <c r="K84" s="68"/>
    </row>
    <row r="85" spans="2:11">
      <c r="B85" s="68"/>
      <c r="C85" s="68"/>
      <c r="D85" s="68"/>
      <c r="E85" s="68"/>
      <c r="F85" s="68"/>
      <c r="G85" s="68"/>
      <c r="H85" s="68"/>
      <c r="I85" s="68"/>
      <c r="J85" s="68"/>
      <c r="K85" s="68"/>
    </row>
    <row r="86" spans="2:11">
      <c r="B86" s="68"/>
      <c r="C86" s="68"/>
      <c r="D86" s="68"/>
      <c r="E86" s="68"/>
      <c r="F86" s="68"/>
      <c r="G86" s="68"/>
      <c r="H86" s="68"/>
      <c r="I86" s="68"/>
      <c r="J86" s="68"/>
      <c r="K86" s="68"/>
    </row>
    <row r="87" spans="2:11">
      <c r="B87" s="68"/>
      <c r="C87" s="68"/>
      <c r="D87" s="68"/>
      <c r="E87" s="68"/>
      <c r="F87" s="68"/>
      <c r="G87" s="68"/>
      <c r="H87" s="68"/>
      <c r="I87" s="68"/>
      <c r="J87" s="68"/>
      <c r="K87" s="68"/>
    </row>
    <row r="88" spans="2:11">
      <c r="B88" s="68"/>
      <c r="C88" s="68"/>
      <c r="D88" s="68"/>
      <c r="E88" s="68"/>
      <c r="F88" s="68"/>
      <c r="G88" s="68"/>
      <c r="H88" s="68"/>
      <c r="I88" s="68"/>
      <c r="J88" s="68"/>
      <c r="K88" s="68"/>
    </row>
    <row r="89" spans="2:11">
      <c r="B89" s="68"/>
      <c r="C89" s="68"/>
      <c r="D89" s="68"/>
      <c r="E89" s="68"/>
      <c r="F89" s="68"/>
      <c r="G89" s="68"/>
      <c r="H89" s="68"/>
      <c r="I89" s="68"/>
      <c r="J89" s="68"/>
      <c r="K89" s="68"/>
    </row>
    <row r="90" spans="2:11">
      <c r="B90" s="68"/>
      <c r="C90" s="68"/>
      <c r="D90" s="68"/>
      <c r="E90" s="68"/>
      <c r="F90" s="68"/>
      <c r="G90" s="68"/>
      <c r="H90" s="68"/>
      <c r="I90" s="68"/>
      <c r="J90" s="68"/>
      <c r="K90" s="68"/>
    </row>
    <row r="91" spans="2:11">
      <c r="B91" s="68"/>
      <c r="C91" s="68"/>
      <c r="D91" s="68"/>
      <c r="E91" s="68"/>
      <c r="F91" s="68"/>
      <c r="G91" s="68"/>
      <c r="H91" s="68"/>
      <c r="I91" s="68"/>
      <c r="J91" s="68"/>
      <c r="K91" s="68"/>
    </row>
    <row r="92" spans="2:11">
      <c r="B92" s="68"/>
      <c r="C92" s="68"/>
      <c r="D92" s="68"/>
      <c r="E92" s="68"/>
      <c r="F92" s="68"/>
      <c r="G92" s="68"/>
      <c r="H92" s="68"/>
      <c r="I92" s="68"/>
      <c r="J92" s="68"/>
      <c r="K92" s="68"/>
    </row>
    <row r="93" spans="2:11">
      <c r="B93" s="68"/>
      <c r="C93" s="68"/>
      <c r="D93" s="68"/>
      <c r="E93" s="68"/>
      <c r="F93" s="68"/>
      <c r="G93" s="68"/>
      <c r="H93" s="68"/>
      <c r="I93" s="68"/>
      <c r="J93" s="68"/>
      <c r="K93" s="68"/>
    </row>
    <row r="94" spans="2:11">
      <c r="B94" s="68"/>
      <c r="C94" s="68"/>
      <c r="D94" s="68"/>
      <c r="E94" s="68"/>
      <c r="F94" s="68"/>
      <c r="G94" s="68"/>
      <c r="H94" s="68"/>
      <c r="I94" s="68"/>
      <c r="J94" s="68"/>
      <c r="K94" s="68"/>
    </row>
    <row r="95" spans="2:11">
      <c r="B95" s="68"/>
      <c r="C95" s="68"/>
      <c r="D95" s="68"/>
      <c r="E95" s="68"/>
      <c r="F95" s="68"/>
      <c r="G95" s="68"/>
      <c r="H95" s="68"/>
      <c r="I95" s="68"/>
      <c r="J95" s="68"/>
      <c r="K95" s="68"/>
    </row>
    <row r="96" spans="2:11">
      <c r="B96" s="68"/>
      <c r="C96" s="68"/>
      <c r="D96" s="68"/>
      <c r="E96" s="68"/>
      <c r="F96" s="68"/>
      <c r="G96" s="68"/>
      <c r="H96" s="68"/>
      <c r="I96" s="68"/>
      <c r="J96" s="68"/>
      <c r="K96" s="68"/>
    </row>
    <row r="97" spans="2:11">
      <c r="B97" s="68"/>
      <c r="C97" s="68"/>
      <c r="D97" s="68"/>
      <c r="E97" s="68"/>
      <c r="F97" s="68"/>
      <c r="G97" s="68"/>
      <c r="H97" s="68"/>
      <c r="I97" s="68"/>
      <c r="J97" s="68"/>
      <c r="K97" s="68"/>
    </row>
    <row r="98" spans="2:11">
      <c r="B98" s="68"/>
      <c r="C98" s="68"/>
      <c r="D98" s="68"/>
      <c r="E98" s="68"/>
      <c r="F98" s="68"/>
      <c r="G98" s="68"/>
      <c r="H98" s="68"/>
      <c r="I98" s="68"/>
      <c r="J98" s="68"/>
      <c r="K98" s="68"/>
    </row>
    <row r="99" spans="2:11">
      <c r="B99" s="68"/>
      <c r="C99" s="68"/>
      <c r="D99" s="68"/>
      <c r="E99" s="68"/>
      <c r="F99" s="68"/>
      <c r="G99" s="68"/>
      <c r="H99" s="68"/>
      <c r="I99" s="68"/>
      <c r="J99" s="68"/>
      <c r="K99" s="68"/>
    </row>
    <row r="100" spans="2:11">
      <c r="B100" s="68"/>
      <c r="C100" s="68"/>
      <c r="D100" s="68"/>
      <c r="E100" s="68"/>
      <c r="F100" s="68"/>
      <c r="G100" s="68"/>
      <c r="H100" s="68"/>
      <c r="I100" s="68"/>
      <c r="J100" s="68"/>
      <c r="K100" s="68"/>
    </row>
    <row r="101" spans="2:11">
      <c r="B101" s="68"/>
      <c r="C101" s="68"/>
      <c r="D101" s="68"/>
      <c r="E101" s="68"/>
      <c r="F101" s="68"/>
      <c r="G101" s="68"/>
      <c r="H101" s="68"/>
      <c r="I101" s="68"/>
      <c r="J101" s="68"/>
      <c r="K101" s="68"/>
    </row>
    <row r="102" spans="2:11">
      <c r="B102" s="68"/>
      <c r="C102" s="68"/>
      <c r="D102" s="68"/>
      <c r="E102" s="68"/>
      <c r="F102" s="68"/>
      <c r="G102" s="68"/>
      <c r="H102" s="68"/>
      <c r="I102" s="68"/>
      <c r="J102" s="68"/>
      <c r="K102" s="68"/>
    </row>
    <row r="103" spans="2:11">
      <c r="B103" s="68"/>
      <c r="C103" s="68"/>
      <c r="D103" s="68"/>
      <c r="E103" s="68"/>
      <c r="F103" s="68"/>
      <c r="G103" s="68"/>
      <c r="H103" s="68"/>
      <c r="I103" s="68"/>
      <c r="J103" s="68"/>
      <c r="K103" s="68"/>
    </row>
    <row r="104" spans="2:11">
      <c r="B104" s="68"/>
      <c r="C104" s="68"/>
      <c r="D104" s="68"/>
      <c r="E104" s="68"/>
      <c r="F104" s="68"/>
      <c r="G104" s="68"/>
      <c r="H104" s="68"/>
      <c r="I104" s="68"/>
      <c r="J104" s="68"/>
      <c r="K104" s="68"/>
    </row>
    <row r="105" spans="2:11">
      <c r="B105" s="68"/>
      <c r="C105" s="68"/>
      <c r="D105" s="68"/>
      <c r="E105" s="68"/>
      <c r="F105" s="68"/>
      <c r="G105" s="68"/>
      <c r="H105" s="68"/>
      <c r="I105" s="68"/>
      <c r="J105" s="68"/>
      <c r="K105" s="68"/>
    </row>
    <row r="106" spans="2:11">
      <c r="B106" s="68"/>
      <c r="C106" s="68"/>
      <c r="D106" s="68"/>
      <c r="E106" s="68"/>
      <c r="F106" s="68"/>
      <c r="G106" s="68"/>
      <c r="H106" s="68"/>
      <c r="I106" s="68"/>
      <c r="J106" s="68"/>
      <c r="K106" s="68"/>
    </row>
    <row r="107" spans="2:11">
      <c r="B107" s="68"/>
      <c r="C107" s="68"/>
      <c r="D107" s="68"/>
      <c r="E107" s="68"/>
      <c r="F107" s="68"/>
      <c r="G107" s="68"/>
      <c r="H107" s="68"/>
      <c r="I107" s="68"/>
      <c r="J107" s="68"/>
      <c r="K107" s="68"/>
    </row>
    <row r="108" spans="2:11">
      <c r="B108" s="68"/>
      <c r="C108" s="68"/>
      <c r="D108" s="68"/>
      <c r="E108" s="68"/>
      <c r="F108" s="68"/>
      <c r="G108" s="68"/>
      <c r="H108" s="68"/>
      <c r="I108" s="68"/>
      <c r="J108" s="68"/>
      <c r="K108" s="68"/>
    </row>
    <row r="109" spans="2:11">
      <c r="B109" s="68"/>
      <c r="C109" s="68"/>
      <c r="D109" s="68"/>
      <c r="E109" s="68"/>
      <c r="F109" s="68"/>
      <c r="G109" s="68"/>
      <c r="H109" s="68"/>
      <c r="I109" s="68"/>
      <c r="J109" s="68"/>
      <c r="K109" s="68"/>
    </row>
    <row r="110" spans="2:11">
      <c r="B110" s="68"/>
      <c r="C110" s="68"/>
      <c r="D110" s="68"/>
      <c r="E110" s="68"/>
      <c r="F110" s="68"/>
      <c r="G110" s="68"/>
      <c r="H110" s="68"/>
      <c r="I110" s="68"/>
      <c r="J110" s="68"/>
      <c r="K110" s="68"/>
    </row>
    <row r="111" spans="2:11">
      <c r="B111" s="68"/>
      <c r="C111" s="68"/>
      <c r="D111" s="68"/>
      <c r="E111" s="68"/>
      <c r="F111" s="68"/>
      <c r="G111" s="68"/>
      <c r="H111" s="68"/>
      <c r="I111" s="68"/>
      <c r="J111" s="68"/>
      <c r="K111" s="68"/>
    </row>
    <row r="112" spans="2:11">
      <c r="B112" s="68"/>
      <c r="C112" s="68"/>
      <c r="D112" s="68"/>
      <c r="E112" s="68"/>
      <c r="F112" s="68"/>
      <c r="G112" s="68"/>
      <c r="H112" s="68"/>
      <c r="I112" s="68"/>
      <c r="J112" s="68"/>
      <c r="K112" s="68"/>
    </row>
    <row r="113" spans="2:11">
      <c r="B113" s="68"/>
      <c r="C113" s="68"/>
      <c r="D113" s="68"/>
      <c r="E113" s="68"/>
      <c r="F113" s="68"/>
      <c r="G113" s="68"/>
      <c r="H113" s="68"/>
      <c r="I113" s="68"/>
      <c r="J113" s="68"/>
      <c r="K113" s="68"/>
    </row>
    <row r="114" spans="2:11">
      <c r="B114" s="68"/>
      <c r="C114" s="68"/>
      <c r="D114" s="68"/>
      <c r="E114" s="68"/>
      <c r="F114" s="68"/>
      <c r="G114" s="68"/>
      <c r="H114" s="68"/>
      <c r="I114" s="68"/>
      <c r="J114" s="68"/>
      <c r="K114" s="68"/>
    </row>
    <row r="115" spans="2:11">
      <c r="B115" s="68"/>
      <c r="C115" s="68"/>
      <c r="D115" s="68"/>
      <c r="E115" s="68"/>
      <c r="F115" s="68"/>
      <c r="G115" s="68"/>
      <c r="H115" s="68"/>
      <c r="I115" s="68"/>
      <c r="J115" s="68"/>
      <c r="K115" s="68"/>
    </row>
    <row r="116" spans="2:11">
      <c r="B116" s="68"/>
      <c r="C116" s="68"/>
      <c r="D116" s="68"/>
      <c r="E116" s="68"/>
      <c r="F116" s="68"/>
      <c r="G116" s="68"/>
      <c r="H116" s="68"/>
      <c r="I116" s="68"/>
      <c r="J116" s="68"/>
      <c r="K116" s="68"/>
    </row>
    <row r="117" spans="2:11">
      <c r="B117" s="68"/>
      <c r="C117" s="68"/>
      <c r="D117" s="68"/>
      <c r="E117" s="68"/>
      <c r="F117" s="68"/>
      <c r="G117" s="68"/>
      <c r="H117" s="68"/>
      <c r="I117" s="68"/>
      <c r="J117" s="68"/>
      <c r="K117" s="68"/>
    </row>
    <row r="118" spans="2:11">
      <c r="B118" s="68"/>
      <c r="C118" s="68"/>
      <c r="D118" s="68"/>
      <c r="E118" s="68"/>
      <c r="F118" s="68"/>
      <c r="G118" s="68"/>
      <c r="H118" s="68"/>
      <c r="I118" s="68"/>
      <c r="J118" s="68"/>
      <c r="K118" s="68"/>
    </row>
    <row r="119" spans="2:11">
      <c r="B119" s="68"/>
      <c r="C119" s="68"/>
      <c r="D119" s="68"/>
      <c r="E119" s="68"/>
      <c r="F119" s="68"/>
      <c r="G119" s="68"/>
      <c r="H119" s="68"/>
      <c r="I119" s="68"/>
      <c r="J119" s="68"/>
      <c r="K119" s="68"/>
    </row>
    <row r="120" spans="2:11">
      <c r="B120" s="68"/>
      <c r="C120" s="68"/>
      <c r="D120" s="68"/>
      <c r="E120" s="68"/>
      <c r="F120" s="68"/>
      <c r="G120" s="68"/>
      <c r="H120" s="68"/>
      <c r="I120" s="68"/>
      <c r="J120" s="68"/>
      <c r="K120" s="68"/>
    </row>
    <row r="121" spans="2:11">
      <c r="B121" s="102"/>
      <c r="C121" s="103"/>
      <c r="D121" s="103"/>
      <c r="E121" s="103"/>
      <c r="F121" s="103"/>
      <c r="G121" s="103"/>
      <c r="H121" s="103"/>
      <c r="I121" s="103"/>
      <c r="J121" s="103"/>
      <c r="K121" s="103"/>
    </row>
    <row r="122" spans="2:11">
      <c r="B122" s="102"/>
      <c r="C122" s="103"/>
      <c r="D122" s="103"/>
      <c r="E122" s="103"/>
      <c r="F122" s="103"/>
      <c r="G122" s="103"/>
      <c r="H122" s="103"/>
      <c r="I122" s="103"/>
      <c r="J122" s="103"/>
      <c r="K122" s="103"/>
    </row>
    <row r="123" spans="2:11">
      <c r="B123" s="102"/>
      <c r="C123" s="103"/>
      <c r="D123" s="103"/>
      <c r="E123" s="103"/>
      <c r="F123" s="103"/>
      <c r="G123" s="103"/>
      <c r="H123" s="103"/>
      <c r="I123" s="103"/>
      <c r="J123" s="103"/>
      <c r="K123" s="103"/>
    </row>
    <row r="124" spans="2:11">
      <c r="B124" s="102"/>
      <c r="C124" s="103"/>
      <c r="D124" s="103"/>
      <c r="E124" s="103"/>
      <c r="F124" s="103"/>
      <c r="G124" s="103"/>
      <c r="H124" s="103"/>
      <c r="I124" s="103"/>
      <c r="J124" s="103"/>
      <c r="K124" s="103"/>
    </row>
    <row r="125" spans="2:11">
      <c r="B125" s="102"/>
      <c r="C125" s="103"/>
      <c r="D125" s="103"/>
      <c r="E125" s="103"/>
      <c r="F125" s="103"/>
      <c r="G125" s="103"/>
      <c r="H125" s="103"/>
      <c r="I125" s="103"/>
      <c r="J125" s="103"/>
      <c r="K125" s="103"/>
    </row>
    <row r="126" spans="2:11">
      <c r="B126" s="102"/>
      <c r="C126" s="103"/>
      <c r="D126" s="103"/>
      <c r="E126" s="103"/>
      <c r="F126" s="103"/>
      <c r="G126" s="103"/>
      <c r="H126" s="103"/>
      <c r="I126" s="103"/>
      <c r="J126" s="103"/>
      <c r="K126" s="103"/>
    </row>
    <row r="127" spans="2:11">
      <c r="B127" s="102"/>
      <c r="C127" s="103"/>
      <c r="D127" s="103"/>
      <c r="E127" s="103"/>
      <c r="F127" s="103"/>
      <c r="G127" s="103"/>
      <c r="H127" s="103"/>
      <c r="I127" s="103"/>
      <c r="J127" s="103"/>
      <c r="K127" s="103"/>
    </row>
    <row r="128" spans="2:11">
      <c r="B128" s="102"/>
      <c r="C128" s="103"/>
      <c r="D128" s="103"/>
      <c r="E128" s="103"/>
      <c r="F128" s="103"/>
      <c r="G128" s="103"/>
      <c r="H128" s="103"/>
      <c r="I128" s="103"/>
      <c r="J128" s="103"/>
      <c r="K128" s="103"/>
    </row>
    <row r="129" spans="2:11">
      <c r="B129" s="102"/>
      <c r="C129" s="103"/>
      <c r="D129" s="103"/>
      <c r="E129" s="103"/>
      <c r="F129" s="103"/>
      <c r="G129" s="103"/>
      <c r="H129" s="103"/>
      <c r="I129" s="103"/>
      <c r="J129" s="103"/>
      <c r="K129" s="103"/>
    </row>
    <row r="130" spans="2:11">
      <c r="B130" s="102"/>
      <c r="C130" s="103"/>
      <c r="D130" s="103"/>
      <c r="E130" s="103"/>
      <c r="F130" s="103"/>
      <c r="G130" s="103"/>
      <c r="H130" s="103"/>
      <c r="I130" s="103"/>
      <c r="J130" s="103"/>
      <c r="K130" s="103"/>
    </row>
    <row r="131" spans="2:11">
      <c r="B131" s="102"/>
      <c r="C131" s="103"/>
      <c r="D131" s="103"/>
      <c r="E131" s="103"/>
      <c r="F131" s="103"/>
      <c r="G131" s="103"/>
      <c r="H131" s="103"/>
      <c r="I131" s="103"/>
      <c r="J131" s="103"/>
      <c r="K131" s="103"/>
    </row>
    <row r="132" spans="2:11">
      <c r="B132" s="102"/>
      <c r="C132" s="103"/>
      <c r="D132" s="103"/>
      <c r="E132" s="103"/>
      <c r="F132" s="103"/>
      <c r="G132" s="103"/>
      <c r="H132" s="103"/>
      <c r="I132" s="103"/>
      <c r="J132" s="103"/>
      <c r="K132" s="103"/>
    </row>
    <row r="133" spans="2:11">
      <c r="B133" s="102"/>
      <c r="C133" s="103"/>
      <c r="D133" s="103"/>
      <c r="E133" s="103"/>
      <c r="F133" s="103"/>
      <c r="G133" s="103"/>
      <c r="H133" s="103"/>
      <c r="I133" s="103"/>
      <c r="J133" s="103"/>
      <c r="K133" s="103"/>
    </row>
    <row r="134" spans="2:11">
      <c r="B134" s="102"/>
      <c r="C134" s="103"/>
      <c r="D134" s="103"/>
      <c r="E134" s="103"/>
      <c r="F134" s="103"/>
      <c r="G134" s="103"/>
      <c r="H134" s="103"/>
      <c r="I134" s="103"/>
      <c r="J134" s="103"/>
      <c r="K134" s="103"/>
    </row>
    <row r="135" spans="2:11">
      <c r="B135" s="102"/>
      <c r="C135" s="103"/>
      <c r="D135" s="103"/>
      <c r="E135" s="103"/>
      <c r="F135" s="103"/>
      <c r="G135" s="103"/>
      <c r="H135" s="103"/>
      <c r="I135" s="103"/>
      <c r="J135" s="103"/>
      <c r="K135" s="103"/>
    </row>
    <row r="136" spans="2:11">
      <c r="B136" s="102"/>
      <c r="C136" s="103"/>
      <c r="D136" s="103"/>
      <c r="E136" s="103"/>
      <c r="F136" s="103"/>
      <c r="G136" s="103"/>
      <c r="H136" s="103"/>
      <c r="I136" s="103"/>
      <c r="J136" s="103"/>
      <c r="K136" s="103"/>
    </row>
    <row r="137" spans="2:11">
      <c r="B137" s="102"/>
      <c r="C137" s="103"/>
      <c r="D137" s="103"/>
      <c r="E137" s="103"/>
      <c r="F137" s="103"/>
      <c r="G137" s="103"/>
      <c r="H137" s="103"/>
      <c r="I137" s="103"/>
      <c r="J137" s="103"/>
      <c r="K137" s="103"/>
    </row>
    <row r="138" spans="2:11">
      <c r="B138" s="102"/>
      <c r="C138" s="103"/>
      <c r="D138" s="103"/>
      <c r="E138" s="103"/>
      <c r="F138" s="103"/>
      <c r="G138" s="103"/>
      <c r="H138" s="103"/>
      <c r="I138" s="103"/>
      <c r="J138" s="103"/>
      <c r="K138" s="103"/>
    </row>
    <row r="139" spans="2:11">
      <c r="B139" s="102"/>
      <c r="C139" s="103"/>
      <c r="D139" s="103"/>
      <c r="E139" s="103"/>
      <c r="F139" s="103"/>
      <c r="G139" s="103"/>
      <c r="H139" s="103"/>
      <c r="I139" s="103"/>
      <c r="J139" s="103"/>
      <c r="K139" s="103"/>
    </row>
    <row r="140" spans="2:11">
      <c r="B140" s="102"/>
      <c r="C140" s="103"/>
      <c r="D140" s="103"/>
      <c r="E140" s="103"/>
      <c r="F140" s="103"/>
      <c r="G140" s="103"/>
      <c r="H140" s="103"/>
      <c r="I140" s="103"/>
      <c r="J140" s="103"/>
      <c r="K140" s="103"/>
    </row>
    <row r="141" spans="2:11">
      <c r="B141" s="102"/>
      <c r="C141" s="103"/>
      <c r="D141" s="103"/>
      <c r="E141" s="103"/>
      <c r="F141" s="103"/>
      <c r="G141" s="103"/>
      <c r="H141" s="103"/>
      <c r="I141" s="103"/>
      <c r="J141" s="103"/>
      <c r="K141" s="103"/>
    </row>
    <row r="142" spans="2:11">
      <c r="B142" s="102"/>
      <c r="C142" s="103"/>
      <c r="D142" s="103"/>
      <c r="E142" s="103"/>
      <c r="F142" s="103"/>
      <c r="G142" s="103"/>
      <c r="H142" s="103"/>
      <c r="I142" s="103"/>
      <c r="J142" s="103"/>
      <c r="K142" s="103"/>
    </row>
    <row r="143" spans="2:11">
      <c r="B143" s="102"/>
      <c r="C143" s="103"/>
      <c r="D143" s="103"/>
      <c r="E143" s="103"/>
      <c r="F143" s="103"/>
      <c r="G143" s="103"/>
      <c r="H143" s="103"/>
      <c r="I143" s="103"/>
      <c r="J143" s="103"/>
      <c r="K143" s="103"/>
    </row>
    <row r="144" spans="2:11">
      <c r="B144" s="102"/>
      <c r="C144" s="103"/>
      <c r="D144" s="103"/>
      <c r="E144" s="103"/>
      <c r="F144" s="103"/>
      <c r="G144" s="103"/>
      <c r="H144" s="103"/>
      <c r="I144" s="103"/>
      <c r="J144" s="103"/>
      <c r="K144" s="103"/>
    </row>
    <row r="145" spans="2:11">
      <c r="B145" s="102"/>
      <c r="C145" s="103"/>
      <c r="D145" s="103"/>
      <c r="E145" s="103"/>
      <c r="F145" s="103"/>
      <c r="G145" s="103"/>
      <c r="H145" s="103"/>
      <c r="I145" s="103"/>
      <c r="J145" s="103"/>
      <c r="K145" s="103"/>
    </row>
    <row r="146" spans="2:11">
      <c r="B146" s="102"/>
      <c r="C146" s="103"/>
      <c r="D146" s="103"/>
      <c r="E146" s="103"/>
      <c r="F146" s="103"/>
      <c r="G146" s="103"/>
      <c r="H146" s="103"/>
      <c r="I146" s="103"/>
      <c r="J146" s="103"/>
      <c r="K146" s="103"/>
    </row>
    <row r="147" spans="2:11">
      <c r="B147" s="102"/>
      <c r="C147" s="103"/>
      <c r="D147" s="103"/>
      <c r="E147" s="103"/>
      <c r="F147" s="103"/>
      <c r="G147" s="103"/>
      <c r="H147" s="103"/>
      <c r="I147" s="103"/>
      <c r="J147" s="103"/>
      <c r="K147" s="103"/>
    </row>
    <row r="148" spans="2:11">
      <c r="B148" s="102"/>
      <c r="C148" s="103"/>
      <c r="D148" s="103"/>
      <c r="E148" s="103"/>
      <c r="F148" s="103"/>
      <c r="G148" s="103"/>
      <c r="H148" s="103"/>
      <c r="I148" s="103"/>
      <c r="J148" s="103"/>
      <c r="K148" s="103"/>
    </row>
    <row r="149" spans="2:11">
      <c r="B149" s="102"/>
      <c r="C149" s="103"/>
      <c r="D149" s="103"/>
      <c r="E149" s="103"/>
      <c r="F149" s="103"/>
      <c r="G149" s="103"/>
      <c r="H149" s="103"/>
      <c r="I149" s="103"/>
      <c r="J149" s="103"/>
      <c r="K149" s="103"/>
    </row>
    <row r="150" spans="2:11">
      <c r="B150" s="102"/>
      <c r="C150" s="103"/>
      <c r="D150" s="103"/>
      <c r="E150" s="103"/>
      <c r="F150" s="103"/>
      <c r="G150" s="103"/>
      <c r="H150" s="103"/>
      <c r="I150" s="103"/>
      <c r="J150" s="103"/>
      <c r="K150" s="103"/>
    </row>
    <row r="151" spans="2:11">
      <c r="B151" s="102"/>
      <c r="C151" s="103"/>
      <c r="D151" s="103"/>
      <c r="E151" s="103"/>
      <c r="F151" s="103"/>
      <c r="G151" s="103"/>
      <c r="H151" s="103"/>
      <c r="I151" s="103"/>
      <c r="J151" s="103"/>
      <c r="K151" s="103"/>
    </row>
    <row r="152" spans="2:11">
      <c r="B152" s="102"/>
      <c r="C152" s="103"/>
      <c r="D152" s="103"/>
      <c r="E152" s="103"/>
      <c r="F152" s="103"/>
      <c r="G152" s="103"/>
      <c r="H152" s="103"/>
      <c r="I152" s="103"/>
      <c r="J152" s="103"/>
      <c r="K152" s="103"/>
    </row>
    <row r="153" spans="2:11">
      <c r="B153" s="102"/>
      <c r="C153" s="103"/>
      <c r="D153" s="103"/>
      <c r="E153" s="103"/>
      <c r="F153" s="103"/>
      <c r="G153" s="103"/>
      <c r="H153" s="103"/>
      <c r="I153" s="103"/>
      <c r="J153" s="103"/>
      <c r="K153" s="103"/>
    </row>
    <row r="154" spans="2:11">
      <c r="B154" s="102"/>
      <c r="C154" s="103"/>
      <c r="D154" s="103"/>
      <c r="E154" s="103"/>
      <c r="F154" s="103"/>
      <c r="G154" s="103"/>
      <c r="H154" s="103"/>
      <c r="I154" s="103"/>
      <c r="J154" s="103"/>
      <c r="K154" s="103"/>
    </row>
    <row r="155" spans="2:11">
      <c r="B155" s="102"/>
      <c r="C155" s="103"/>
      <c r="D155" s="103"/>
      <c r="E155" s="103"/>
      <c r="F155" s="103"/>
      <c r="G155" s="103"/>
      <c r="H155" s="103"/>
      <c r="I155" s="103"/>
      <c r="J155" s="103"/>
      <c r="K155" s="103"/>
    </row>
    <row r="156" spans="2:11">
      <c r="B156" s="102"/>
      <c r="C156" s="103"/>
      <c r="D156" s="103"/>
      <c r="E156" s="103"/>
      <c r="F156" s="103"/>
      <c r="G156" s="103"/>
      <c r="H156" s="103"/>
      <c r="I156" s="103"/>
      <c r="J156" s="103"/>
      <c r="K156" s="103"/>
    </row>
    <row r="157" spans="2:11">
      <c r="B157" s="102"/>
      <c r="C157" s="103"/>
      <c r="D157" s="103"/>
      <c r="E157" s="103"/>
      <c r="F157" s="103"/>
      <c r="G157" s="103"/>
      <c r="H157" s="103"/>
      <c r="I157" s="103"/>
      <c r="J157" s="103"/>
      <c r="K157" s="103"/>
    </row>
    <row r="158" spans="2:11">
      <c r="B158" s="102"/>
      <c r="C158" s="103"/>
      <c r="D158" s="103"/>
      <c r="E158" s="103"/>
      <c r="F158" s="103"/>
      <c r="G158" s="103"/>
      <c r="H158" s="103"/>
      <c r="I158" s="103"/>
      <c r="J158" s="103"/>
      <c r="K158" s="103"/>
    </row>
    <row r="159" spans="2:11">
      <c r="B159" s="102"/>
      <c r="C159" s="103"/>
      <c r="D159" s="103"/>
      <c r="E159" s="103"/>
      <c r="F159" s="103"/>
      <c r="G159" s="103"/>
      <c r="H159" s="103"/>
      <c r="I159" s="103"/>
      <c r="J159" s="103"/>
      <c r="K159" s="103"/>
    </row>
    <row r="160" spans="2:11">
      <c r="B160" s="102"/>
      <c r="C160" s="103"/>
      <c r="D160" s="103"/>
      <c r="E160" s="103"/>
      <c r="F160" s="103"/>
      <c r="G160" s="103"/>
      <c r="H160" s="103"/>
      <c r="I160" s="103"/>
      <c r="J160" s="103"/>
      <c r="K160" s="103"/>
    </row>
    <row r="161" spans="2:11">
      <c r="B161" s="102"/>
      <c r="C161" s="103"/>
      <c r="D161" s="103"/>
      <c r="E161" s="103"/>
      <c r="F161" s="103"/>
      <c r="G161" s="103"/>
      <c r="H161" s="103"/>
      <c r="I161" s="103"/>
      <c r="J161" s="103"/>
      <c r="K161" s="103"/>
    </row>
    <row r="162" spans="2:11">
      <c r="B162" s="102"/>
      <c r="C162" s="103"/>
      <c r="D162" s="103"/>
      <c r="E162" s="103"/>
      <c r="F162" s="103"/>
      <c r="G162" s="103"/>
      <c r="H162" s="103"/>
      <c r="I162" s="103"/>
      <c r="J162" s="103"/>
      <c r="K162" s="103"/>
    </row>
    <row r="163" spans="2:11">
      <c r="B163" s="102"/>
      <c r="C163" s="103"/>
      <c r="D163" s="103"/>
      <c r="E163" s="103"/>
      <c r="F163" s="103"/>
      <c r="G163" s="103"/>
      <c r="H163" s="103"/>
      <c r="I163" s="103"/>
      <c r="J163" s="103"/>
      <c r="K163" s="103"/>
    </row>
    <row r="164" spans="2:11">
      <c r="B164" s="102"/>
      <c r="C164" s="103"/>
      <c r="D164" s="103"/>
      <c r="E164" s="103"/>
      <c r="F164" s="103"/>
      <c r="G164" s="103"/>
      <c r="H164" s="103"/>
      <c r="I164" s="103"/>
      <c r="J164" s="103"/>
      <c r="K164" s="103"/>
    </row>
    <row r="165" spans="2:11">
      <c r="B165" s="102"/>
      <c r="C165" s="103"/>
      <c r="D165" s="103"/>
      <c r="E165" s="103"/>
      <c r="F165" s="103"/>
      <c r="G165" s="103"/>
      <c r="H165" s="103"/>
      <c r="I165" s="103"/>
      <c r="J165" s="103"/>
      <c r="K165" s="103"/>
    </row>
    <row r="166" spans="2:11">
      <c r="B166" s="102"/>
      <c r="C166" s="103"/>
      <c r="D166" s="103"/>
      <c r="E166" s="103"/>
      <c r="F166" s="103"/>
      <c r="G166" s="103"/>
      <c r="H166" s="103"/>
      <c r="I166" s="103"/>
      <c r="J166" s="103"/>
      <c r="K166" s="103"/>
    </row>
    <row r="167" spans="2:11">
      <c r="B167" s="102"/>
      <c r="C167" s="103"/>
      <c r="D167" s="103"/>
      <c r="E167" s="103"/>
      <c r="F167" s="103"/>
      <c r="G167" s="103"/>
      <c r="H167" s="103"/>
      <c r="I167" s="103"/>
      <c r="J167" s="103"/>
      <c r="K167" s="103"/>
    </row>
    <row r="168" spans="2:11">
      <c r="B168" s="102"/>
      <c r="C168" s="103"/>
      <c r="D168" s="103"/>
      <c r="E168" s="103"/>
      <c r="F168" s="103"/>
      <c r="G168" s="103"/>
      <c r="H168" s="103"/>
      <c r="I168" s="103"/>
      <c r="J168" s="103"/>
      <c r="K168" s="103"/>
    </row>
    <row r="169" spans="2:11">
      <c r="B169" s="102"/>
      <c r="C169" s="103"/>
      <c r="D169" s="103"/>
      <c r="E169" s="103"/>
      <c r="F169" s="103"/>
      <c r="G169" s="103"/>
      <c r="H169" s="103"/>
      <c r="I169" s="103"/>
      <c r="J169" s="103"/>
      <c r="K169" s="103"/>
    </row>
    <row r="170" spans="2:11">
      <c r="B170" s="102"/>
      <c r="C170" s="103"/>
      <c r="D170" s="103"/>
      <c r="E170" s="103"/>
      <c r="F170" s="103"/>
      <c r="G170" s="103"/>
      <c r="H170" s="103"/>
      <c r="I170" s="103"/>
      <c r="J170" s="103"/>
      <c r="K170" s="103"/>
    </row>
    <row r="171" spans="2:11">
      <c r="B171" s="102"/>
      <c r="C171" s="103"/>
      <c r="D171" s="103"/>
      <c r="E171" s="103"/>
      <c r="F171" s="103"/>
      <c r="G171" s="103"/>
      <c r="H171" s="103"/>
      <c r="I171" s="103"/>
      <c r="J171" s="103"/>
      <c r="K171" s="103"/>
    </row>
    <row r="172" spans="2:11">
      <c r="B172" s="102"/>
      <c r="C172" s="103"/>
      <c r="D172" s="103"/>
      <c r="E172" s="103"/>
      <c r="F172" s="103"/>
      <c r="G172" s="103"/>
      <c r="H172" s="103"/>
      <c r="I172" s="103"/>
      <c r="J172" s="103"/>
      <c r="K172" s="103"/>
    </row>
    <row r="173" spans="2:11">
      <c r="B173" s="102"/>
      <c r="C173" s="103"/>
      <c r="D173" s="103"/>
      <c r="E173" s="103"/>
      <c r="F173" s="103"/>
      <c r="G173" s="103"/>
      <c r="H173" s="103"/>
      <c r="I173" s="103"/>
      <c r="J173" s="103"/>
      <c r="K173" s="103"/>
    </row>
    <row r="174" spans="2:11">
      <c r="B174" s="102"/>
      <c r="C174" s="103"/>
      <c r="D174" s="103"/>
      <c r="E174" s="103"/>
      <c r="F174" s="103"/>
      <c r="G174" s="103"/>
      <c r="H174" s="103"/>
      <c r="I174" s="103"/>
      <c r="J174" s="103"/>
      <c r="K174" s="103"/>
    </row>
    <row r="175" spans="2:11">
      <c r="B175" s="102"/>
      <c r="C175" s="103"/>
      <c r="D175" s="103"/>
      <c r="E175" s="103"/>
      <c r="F175" s="103"/>
      <c r="G175" s="103"/>
      <c r="H175" s="103"/>
      <c r="I175" s="103"/>
      <c r="J175" s="103"/>
      <c r="K175" s="103"/>
    </row>
    <row r="176" spans="2:11">
      <c r="B176" s="102"/>
      <c r="C176" s="103"/>
      <c r="D176" s="103"/>
      <c r="E176" s="103"/>
      <c r="F176" s="103"/>
      <c r="G176" s="103"/>
      <c r="H176" s="103"/>
      <c r="I176" s="103"/>
      <c r="J176" s="103"/>
      <c r="K176" s="103"/>
    </row>
    <row r="177" spans="2:11">
      <c r="B177" s="102"/>
      <c r="C177" s="103"/>
      <c r="D177" s="103"/>
      <c r="E177" s="103"/>
      <c r="F177" s="103"/>
      <c r="G177" s="103"/>
      <c r="H177" s="103"/>
      <c r="I177" s="103"/>
      <c r="J177" s="103"/>
      <c r="K177" s="103"/>
    </row>
    <row r="178" spans="2:11">
      <c r="B178" s="102"/>
      <c r="C178" s="103"/>
      <c r="D178" s="103"/>
      <c r="E178" s="103"/>
      <c r="F178" s="103"/>
      <c r="G178" s="103"/>
      <c r="H178" s="103"/>
      <c r="I178" s="103"/>
      <c r="J178" s="103"/>
      <c r="K178" s="103"/>
    </row>
    <row r="179" spans="2:11">
      <c r="B179" s="102"/>
      <c r="C179" s="103"/>
      <c r="D179" s="103"/>
      <c r="E179" s="103"/>
      <c r="F179" s="103"/>
      <c r="G179" s="103"/>
      <c r="H179" s="103"/>
      <c r="I179" s="103"/>
      <c r="J179" s="103"/>
      <c r="K179" s="103"/>
    </row>
    <row r="180" spans="2:11">
      <c r="B180" s="102"/>
      <c r="C180" s="103"/>
      <c r="D180" s="103"/>
      <c r="E180" s="103"/>
      <c r="F180" s="103"/>
      <c r="G180" s="103"/>
      <c r="H180" s="103"/>
      <c r="I180" s="103"/>
      <c r="J180" s="103"/>
      <c r="K180" s="103"/>
    </row>
    <row r="181" spans="2:11">
      <c r="B181" s="102"/>
      <c r="C181" s="103"/>
      <c r="D181" s="103"/>
      <c r="E181" s="103"/>
      <c r="F181" s="103"/>
      <c r="G181" s="103"/>
      <c r="H181" s="103"/>
      <c r="I181" s="103"/>
      <c r="J181" s="103"/>
      <c r="K181" s="103"/>
    </row>
    <row r="182" spans="2:11">
      <c r="B182" s="102"/>
      <c r="C182" s="103"/>
      <c r="D182" s="103"/>
      <c r="E182" s="103"/>
      <c r="F182" s="103"/>
      <c r="G182" s="103"/>
      <c r="H182" s="103"/>
      <c r="I182" s="103"/>
      <c r="J182" s="103"/>
      <c r="K182" s="103"/>
    </row>
    <row r="183" spans="2:11">
      <c r="B183" s="102"/>
      <c r="C183" s="103"/>
      <c r="D183" s="103"/>
      <c r="E183" s="103"/>
      <c r="F183" s="103"/>
      <c r="G183" s="103"/>
      <c r="H183" s="103"/>
      <c r="I183" s="103"/>
      <c r="J183" s="103"/>
      <c r="K183" s="103"/>
    </row>
    <row r="184" spans="2:11">
      <c r="B184" s="102"/>
      <c r="C184" s="103"/>
      <c r="D184" s="103"/>
      <c r="E184" s="103"/>
      <c r="F184" s="103"/>
      <c r="G184" s="103"/>
      <c r="H184" s="103"/>
      <c r="I184" s="103"/>
      <c r="J184" s="103"/>
      <c r="K184" s="103"/>
    </row>
    <row r="185" spans="2:11">
      <c r="B185" s="102"/>
      <c r="C185" s="103"/>
      <c r="D185" s="103"/>
      <c r="E185" s="103"/>
      <c r="F185" s="103"/>
      <c r="G185" s="103"/>
      <c r="H185" s="103"/>
      <c r="I185" s="103"/>
      <c r="J185" s="103"/>
      <c r="K185" s="103"/>
    </row>
    <row r="186" spans="2:11">
      <c r="B186" s="102"/>
      <c r="C186" s="103"/>
      <c r="D186" s="103"/>
      <c r="E186" s="103"/>
      <c r="F186" s="103"/>
      <c r="G186" s="103"/>
      <c r="H186" s="103"/>
      <c r="I186" s="103"/>
      <c r="J186" s="103"/>
      <c r="K186" s="103"/>
    </row>
    <row r="187" spans="2:11">
      <c r="B187" s="102"/>
      <c r="C187" s="103"/>
      <c r="D187" s="103"/>
      <c r="E187" s="103"/>
      <c r="F187" s="103"/>
      <c r="G187" s="103"/>
      <c r="H187" s="103"/>
      <c r="I187" s="103"/>
      <c r="J187" s="103"/>
      <c r="K187" s="103"/>
    </row>
    <row r="188" spans="2:11">
      <c r="B188" s="102"/>
      <c r="C188" s="103"/>
      <c r="D188" s="103"/>
      <c r="E188" s="103"/>
      <c r="F188" s="103"/>
      <c r="G188" s="103"/>
      <c r="H188" s="103"/>
      <c r="I188" s="103"/>
      <c r="J188" s="103"/>
      <c r="K188" s="103"/>
    </row>
    <row r="189" spans="2:11">
      <c r="B189" s="102"/>
      <c r="C189" s="103"/>
      <c r="D189" s="103"/>
      <c r="E189" s="103"/>
      <c r="F189" s="103"/>
      <c r="G189" s="103"/>
      <c r="H189" s="103"/>
      <c r="I189" s="103"/>
      <c r="J189" s="103"/>
      <c r="K189" s="103"/>
    </row>
    <row r="190" spans="2:11">
      <c r="B190" s="102"/>
      <c r="C190" s="103"/>
      <c r="D190" s="103"/>
      <c r="E190" s="103"/>
      <c r="F190" s="103"/>
      <c r="G190" s="103"/>
      <c r="H190" s="103"/>
      <c r="I190" s="103"/>
      <c r="J190" s="103"/>
      <c r="K190" s="103"/>
    </row>
    <row r="191" spans="2:11">
      <c r="B191" s="102"/>
      <c r="C191" s="103"/>
      <c r="D191" s="103"/>
      <c r="E191" s="103"/>
      <c r="F191" s="103"/>
      <c r="G191" s="103"/>
      <c r="H191" s="103"/>
      <c r="I191" s="103"/>
      <c r="J191" s="103"/>
      <c r="K191" s="103"/>
    </row>
    <row r="192" spans="2:11">
      <c r="B192" s="102"/>
      <c r="C192" s="103"/>
      <c r="D192" s="103"/>
      <c r="E192" s="103"/>
      <c r="F192" s="103"/>
      <c r="G192" s="103"/>
      <c r="H192" s="103"/>
      <c r="I192" s="103"/>
      <c r="J192" s="103"/>
      <c r="K192" s="103"/>
    </row>
    <row r="193" spans="2:11">
      <c r="B193" s="102"/>
      <c r="C193" s="103"/>
      <c r="D193" s="103"/>
      <c r="E193" s="103"/>
      <c r="F193" s="103"/>
      <c r="G193" s="103"/>
      <c r="H193" s="103"/>
      <c r="I193" s="103"/>
      <c r="J193" s="103"/>
      <c r="K193" s="103"/>
    </row>
    <row r="194" spans="2:11">
      <c r="B194" s="102"/>
      <c r="C194" s="103"/>
      <c r="D194" s="103"/>
      <c r="E194" s="103"/>
      <c r="F194" s="103"/>
      <c r="G194" s="103"/>
      <c r="H194" s="103"/>
      <c r="I194" s="103"/>
      <c r="J194" s="103"/>
      <c r="K194" s="103"/>
    </row>
    <row r="195" spans="2:11">
      <c r="B195" s="102"/>
      <c r="C195" s="103"/>
      <c r="D195" s="103"/>
      <c r="E195" s="103"/>
      <c r="F195" s="103"/>
      <c r="G195" s="103"/>
      <c r="H195" s="103"/>
      <c r="I195" s="103"/>
      <c r="J195" s="103"/>
      <c r="K195" s="103"/>
    </row>
    <row r="196" spans="2:11">
      <c r="B196" s="102"/>
      <c r="C196" s="103"/>
      <c r="D196" s="103"/>
      <c r="E196" s="103"/>
      <c r="F196" s="103"/>
      <c r="G196" s="103"/>
      <c r="H196" s="103"/>
      <c r="I196" s="103"/>
      <c r="J196" s="103"/>
      <c r="K196" s="103"/>
    </row>
    <row r="197" spans="2:11">
      <c r="B197" s="102"/>
      <c r="C197" s="103"/>
      <c r="D197" s="103"/>
      <c r="E197" s="103"/>
      <c r="F197" s="103"/>
      <c r="G197" s="103"/>
      <c r="H197" s="103"/>
      <c r="I197" s="103"/>
      <c r="J197" s="103"/>
      <c r="K197" s="103"/>
    </row>
    <row r="198" spans="2:11">
      <c r="B198" s="102"/>
      <c r="C198" s="103"/>
      <c r="D198" s="103"/>
      <c r="E198" s="103"/>
      <c r="F198" s="103"/>
      <c r="G198" s="103"/>
      <c r="H198" s="103"/>
      <c r="I198" s="103"/>
      <c r="J198" s="103"/>
      <c r="K198" s="103"/>
    </row>
    <row r="199" spans="2:11">
      <c r="B199" s="102"/>
      <c r="C199" s="103"/>
      <c r="D199" s="103"/>
      <c r="E199" s="103"/>
      <c r="F199" s="103"/>
      <c r="G199" s="103"/>
      <c r="H199" s="103"/>
      <c r="I199" s="103"/>
      <c r="J199" s="103"/>
      <c r="K199" s="103"/>
    </row>
    <row r="200" spans="2:11">
      <c r="B200" s="102"/>
      <c r="C200" s="103"/>
      <c r="D200" s="103"/>
      <c r="E200" s="103"/>
      <c r="F200" s="103"/>
      <c r="G200" s="103"/>
      <c r="H200" s="103"/>
      <c r="I200" s="103"/>
      <c r="J200" s="103"/>
      <c r="K200" s="103"/>
    </row>
    <row r="201" spans="2:11">
      <c r="B201" s="102"/>
      <c r="C201" s="103"/>
      <c r="D201" s="103"/>
      <c r="E201" s="103"/>
      <c r="F201" s="103"/>
      <c r="G201" s="103"/>
      <c r="H201" s="103"/>
      <c r="I201" s="103"/>
      <c r="J201" s="103"/>
      <c r="K201" s="103"/>
    </row>
    <row r="202" spans="2:11">
      <c r="B202" s="102"/>
      <c r="C202" s="103"/>
      <c r="D202" s="103"/>
      <c r="E202" s="103"/>
      <c r="F202" s="103"/>
      <c r="G202" s="103"/>
      <c r="H202" s="103"/>
      <c r="I202" s="103"/>
      <c r="J202" s="103"/>
      <c r="K202" s="103"/>
    </row>
    <row r="203" spans="2:11">
      <c r="B203" s="102"/>
      <c r="C203" s="103"/>
      <c r="D203" s="103"/>
      <c r="E203" s="103"/>
      <c r="F203" s="103"/>
      <c r="G203" s="103"/>
      <c r="H203" s="103"/>
      <c r="I203" s="103"/>
      <c r="J203" s="103"/>
      <c r="K203" s="103"/>
    </row>
    <row r="204" spans="2:11">
      <c r="B204" s="102"/>
      <c r="C204" s="103"/>
      <c r="D204" s="103"/>
      <c r="E204" s="103"/>
      <c r="F204" s="103"/>
      <c r="G204" s="103"/>
      <c r="H204" s="103"/>
      <c r="I204" s="103"/>
      <c r="J204" s="103"/>
      <c r="K204" s="103"/>
    </row>
    <row r="205" spans="2:11">
      <c r="B205" s="102"/>
      <c r="C205" s="103"/>
      <c r="D205" s="103"/>
      <c r="E205" s="103"/>
      <c r="F205" s="103"/>
      <c r="G205" s="103"/>
      <c r="H205" s="103"/>
      <c r="I205" s="103"/>
      <c r="J205" s="103"/>
      <c r="K205" s="103"/>
    </row>
    <row r="206" spans="2:11">
      <c r="B206" s="102"/>
      <c r="C206" s="103"/>
      <c r="D206" s="103"/>
      <c r="E206" s="103"/>
      <c r="F206" s="103"/>
      <c r="G206" s="103"/>
      <c r="H206" s="103"/>
      <c r="I206" s="103"/>
      <c r="J206" s="103"/>
      <c r="K206" s="103"/>
    </row>
    <row r="207" spans="2:11">
      <c r="B207" s="102"/>
      <c r="C207" s="103"/>
      <c r="D207" s="103"/>
      <c r="E207" s="103"/>
      <c r="F207" s="103"/>
      <c r="G207" s="103"/>
      <c r="H207" s="103"/>
      <c r="I207" s="103"/>
      <c r="J207" s="103"/>
      <c r="K207" s="103"/>
    </row>
    <row r="208" spans="2:11">
      <c r="B208" s="102"/>
      <c r="C208" s="103"/>
      <c r="D208" s="103"/>
      <c r="E208" s="103"/>
      <c r="F208" s="103"/>
      <c r="G208" s="103"/>
      <c r="H208" s="103"/>
      <c r="I208" s="103"/>
      <c r="J208" s="103"/>
      <c r="K208" s="103"/>
    </row>
    <row r="209" spans="2:11">
      <c r="B209" s="102"/>
      <c r="C209" s="103"/>
      <c r="D209" s="103"/>
      <c r="E209" s="103"/>
      <c r="F209" s="103"/>
      <c r="G209" s="103"/>
      <c r="H209" s="103"/>
      <c r="I209" s="103"/>
      <c r="J209" s="103"/>
      <c r="K209" s="103"/>
    </row>
    <row r="210" spans="2:11">
      <c r="B210" s="102"/>
      <c r="C210" s="103"/>
      <c r="D210" s="103"/>
      <c r="E210" s="103"/>
      <c r="F210" s="103"/>
      <c r="G210" s="103"/>
      <c r="H210" s="103"/>
      <c r="I210" s="103"/>
      <c r="J210" s="103"/>
      <c r="K210" s="103"/>
    </row>
    <row r="211" spans="2:11">
      <c r="B211" s="102"/>
      <c r="C211" s="103"/>
      <c r="D211" s="103"/>
      <c r="E211" s="103"/>
      <c r="F211" s="103"/>
      <c r="G211" s="103"/>
      <c r="H211" s="103"/>
      <c r="I211" s="103"/>
      <c r="J211" s="103"/>
      <c r="K211" s="103"/>
    </row>
    <row r="212" spans="2:11">
      <c r="B212" s="102"/>
      <c r="C212" s="103"/>
      <c r="D212" s="103"/>
      <c r="E212" s="103"/>
      <c r="F212" s="103"/>
      <c r="G212" s="103"/>
      <c r="H212" s="103"/>
      <c r="I212" s="103"/>
      <c r="J212" s="103"/>
      <c r="K212" s="103"/>
    </row>
    <row r="213" spans="2:11">
      <c r="B213" s="102"/>
      <c r="C213" s="103"/>
      <c r="D213" s="103"/>
      <c r="E213" s="103"/>
      <c r="F213" s="103"/>
      <c r="G213" s="103"/>
      <c r="H213" s="103"/>
      <c r="I213" s="103"/>
      <c r="J213" s="103"/>
      <c r="K213" s="103"/>
    </row>
    <row r="214" spans="2:11">
      <c r="B214" s="102"/>
      <c r="C214" s="103"/>
      <c r="D214" s="103"/>
      <c r="E214" s="103"/>
      <c r="F214" s="103"/>
      <c r="G214" s="103"/>
      <c r="H214" s="103"/>
      <c r="I214" s="103"/>
      <c r="J214" s="103"/>
      <c r="K214" s="103"/>
    </row>
    <row r="215" spans="2:11">
      <c r="B215" s="102"/>
      <c r="C215" s="103"/>
      <c r="D215" s="103"/>
      <c r="E215" s="103"/>
      <c r="F215" s="103"/>
      <c r="G215" s="103"/>
      <c r="H215" s="103"/>
      <c r="I215" s="103"/>
      <c r="J215" s="103"/>
      <c r="K215" s="103"/>
    </row>
    <row r="216" spans="2:11">
      <c r="B216" s="102"/>
      <c r="C216" s="103"/>
      <c r="D216" s="103"/>
      <c r="E216" s="103"/>
      <c r="F216" s="103"/>
      <c r="G216" s="103"/>
      <c r="H216" s="103"/>
      <c r="I216" s="103"/>
      <c r="J216" s="103"/>
      <c r="K216" s="103"/>
    </row>
    <row r="217" spans="2:11">
      <c r="B217" s="102"/>
      <c r="C217" s="103"/>
      <c r="D217" s="103"/>
      <c r="E217" s="103"/>
      <c r="F217" s="103"/>
      <c r="G217" s="103"/>
      <c r="H217" s="103"/>
      <c r="I217" s="103"/>
      <c r="J217" s="103"/>
      <c r="K217" s="103"/>
    </row>
    <row r="218" spans="2:11">
      <c r="B218" s="102"/>
      <c r="C218" s="103"/>
      <c r="D218" s="103"/>
      <c r="E218" s="103"/>
      <c r="F218" s="103"/>
      <c r="G218" s="103"/>
      <c r="H218" s="103"/>
      <c r="I218" s="103"/>
      <c r="J218" s="103"/>
      <c r="K218" s="103"/>
    </row>
    <row r="219" spans="2:11">
      <c r="B219" s="102"/>
      <c r="C219" s="103"/>
      <c r="D219" s="103"/>
      <c r="E219" s="103"/>
      <c r="F219" s="103"/>
      <c r="G219" s="103"/>
      <c r="H219" s="103"/>
      <c r="I219" s="103"/>
      <c r="J219" s="103"/>
      <c r="K219" s="103"/>
    </row>
    <row r="220" spans="2:11">
      <c r="B220" s="102"/>
      <c r="C220" s="103"/>
      <c r="D220" s="103"/>
      <c r="E220" s="103"/>
      <c r="F220" s="103"/>
      <c r="G220" s="103"/>
      <c r="H220" s="103"/>
      <c r="I220" s="103"/>
      <c r="J220" s="103"/>
      <c r="K220" s="103"/>
    </row>
    <row r="221" spans="2:11">
      <c r="B221" s="102"/>
      <c r="C221" s="103"/>
      <c r="D221" s="103"/>
      <c r="E221" s="103"/>
      <c r="F221" s="103"/>
      <c r="G221" s="103"/>
      <c r="H221" s="103"/>
      <c r="I221" s="103"/>
      <c r="J221" s="103"/>
      <c r="K221" s="103"/>
    </row>
    <row r="222" spans="2:11">
      <c r="B222" s="102"/>
      <c r="C222" s="103"/>
      <c r="D222" s="103"/>
      <c r="E222" s="103"/>
      <c r="F222" s="103"/>
      <c r="G222" s="103"/>
      <c r="H222" s="103"/>
      <c r="I222" s="103"/>
      <c r="J222" s="103"/>
      <c r="K222" s="103"/>
    </row>
    <row r="223" spans="2:11">
      <c r="B223" s="102"/>
      <c r="C223" s="103"/>
      <c r="D223" s="103"/>
      <c r="E223" s="103"/>
      <c r="F223" s="103"/>
      <c r="G223" s="103"/>
      <c r="H223" s="103"/>
      <c r="I223" s="103"/>
      <c r="J223" s="103"/>
      <c r="K223" s="103"/>
    </row>
    <row r="224" spans="2:11">
      <c r="B224" s="102"/>
      <c r="C224" s="103"/>
      <c r="D224" s="103"/>
      <c r="E224" s="103"/>
      <c r="F224" s="103"/>
      <c r="G224" s="103"/>
      <c r="H224" s="103"/>
      <c r="I224" s="103"/>
      <c r="J224" s="103"/>
      <c r="K224" s="103"/>
    </row>
    <row r="225" spans="2:11">
      <c r="B225" s="102"/>
      <c r="C225" s="103"/>
      <c r="D225" s="103"/>
      <c r="E225" s="103"/>
      <c r="F225" s="103"/>
      <c r="G225" s="103"/>
      <c r="H225" s="103"/>
      <c r="I225" s="103"/>
      <c r="J225" s="103"/>
      <c r="K225" s="103"/>
    </row>
    <row r="226" spans="2:11">
      <c r="B226" s="102"/>
      <c r="C226" s="103"/>
      <c r="D226" s="103"/>
      <c r="E226" s="103"/>
      <c r="F226" s="103"/>
      <c r="G226" s="103"/>
      <c r="H226" s="103"/>
      <c r="I226" s="103"/>
      <c r="J226" s="103"/>
      <c r="K226" s="103"/>
    </row>
    <row r="227" spans="2:11">
      <c r="B227" s="102"/>
      <c r="C227" s="103"/>
      <c r="D227" s="103"/>
      <c r="E227" s="103"/>
      <c r="F227" s="103"/>
      <c r="G227" s="103"/>
      <c r="H227" s="103"/>
      <c r="I227" s="103"/>
      <c r="J227" s="103"/>
      <c r="K227" s="103"/>
    </row>
    <row r="228" spans="2:11">
      <c r="B228" s="102"/>
      <c r="C228" s="103"/>
      <c r="D228" s="103"/>
      <c r="E228" s="103"/>
      <c r="F228" s="103"/>
      <c r="G228" s="103"/>
      <c r="H228" s="103"/>
      <c r="I228" s="103"/>
      <c r="J228" s="103"/>
      <c r="K228" s="103"/>
    </row>
    <row r="229" spans="2:11">
      <c r="B229" s="102"/>
      <c r="C229" s="103"/>
      <c r="D229" s="103"/>
      <c r="E229" s="103"/>
      <c r="F229" s="103"/>
      <c r="G229" s="103"/>
      <c r="H229" s="103"/>
      <c r="I229" s="103"/>
      <c r="J229" s="103"/>
      <c r="K229" s="103"/>
    </row>
    <row r="230" spans="2:11">
      <c r="B230" s="102"/>
      <c r="C230" s="103"/>
      <c r="D230" s="103"/>
      <c r="E230" s="103"/>
      <c r="F230" s="103"/>
      <c r="G230" s="103"/>
      <c r="H230" s="103"/>
      <c r="I230" s="103"/>
      <c r="J230" s="103"/>
      <c r="K230" s="103"/>
    </row>
    <row r="231" spans="2:11">
      <c r="B231" s="102"/>
      <c r="C231" s="103"/>
      <c r="D231" s="103"/>
      <c r="E231" s="103"/>
      <c r="F231" s="103"/>
      <c r="G231" s="103"/>
      <c r="H231" s="103"/>
      <c r="I231" s="103"/>
      <c r="J231" s="103"/>
      <c r="K231" s="103"/>
    </row>
    <row r="232" spans="2:11">
      <c r="B232" s="102"/>
      <c r="C232" s="103"/>
      <c r="D232" s="103"/>
      <c r="E232" s="103"/>
      <c r="F232" s="103"/>
      <c r="G232" s="103"/>
      <c r="H232" s="103"/>
      <c r="I232" s="103"/>
      <c r="J232" s="103"/>
      <c r="K232" s="103"/>
    </row>
    <row r="233" spans="2:11">
      <c r="B233" s="102"/>
      <c r="C233" s="103"/>
      <c r="D233" s="103"/>
      <c r="E233" s="103"/>
      <c r="F233" s="103"/>
      <c r="G233" s="103"/>
      <c r="H233" s="103"/>
      <c r="I233" s="103"/>
      <c r="J233" s="103"/>
      <c r="K233" s="103"/>
    </row>
    <row r="234" spans="2:11">
      <c r="B234" s="102"/>
      <c r="C234" s="103"/>
      <c r="D234" s="103"/>
      <c r="E234" s="103"/>
      <c r="F234" s="103"/>
      <c r="G234" s="103"/>
      <c r="H234" s="103"/>
      <c r="I234" s="103"/>
      <c r="J234" s="103"/>
      <c r="K234" s="103"/>
    </row>
    <row r="235" spans="2:11">
      <c r="B235" s="102"/>
      <c r="C235" s="103"/>
      <c r="D235" s="103"/>
      <c r="E235" s="103"/>
      <c r="F235" s="103"/>
      <c r="G235" s="103"/>
      <c r="H235" s="103"/>
      <c r="I235" s="103"/>
      <c r="J235" s="103"/>
      <c r="K235" s="103"/>
    </row>
    <row r="236" spans="2:11">
      <c r="B236" s="102"/>
      <c r="C236" s="103"/>
      <c r="D236" s="103"/>
      <c r="E236" s="103"/>
      <c r="F236" s="103"/>
      <c r="G236" s="103"/>
      <c r="H236" s="103"/>
      <c r="I236" s="103"/>
      <c r="J236" s="103"/>
      <c r="K236" s="103"/>
    </row>
    <row r="237" spans="2:11">
      <c r="B237" s="102"/>
      <c r="C237" s="103"/>
      <c r="D237" s="103"/>
      <c r="E237" s="103"/>
      <c r="F237" s="103"/>
      <c r="G237" s="103"/>
      <c r="H237" s="103"/>
      <c r="I237" s="103"/>
      <c r="J237" s="103"/>
      <c r="K237" s="103"/>
    </row>
    <row r="238" spans="2:11">
      <c r="B238" s="102"/>
      <c r="C238" s="103"/>
      <c r="D238" s="103"/>
      <c r="E238" s="103"/>
      <c r="F238" s="103"/>
      <c r="G238" s="103"/>
      <c r="H238" s="103"/>
      <c r="I238" s="103"/>
      <c r="J238" s="103"/>
      <c r="K238" s="103"/>
    </row>
    <row r="239" spans="2:11">
      <c r="B239" s="102"/>
      <c r="C239" s="103"/>
      <c r="D239" s="103"/>
      <c r="E239" s="103"/>
      <c r="F239" s="103"/>
      <c r="G239" s="103"/>
      <c r="H239" s="103"/>
      <c r="I239" s="103"/>
      <c r="J239" s="103"/>
      <c r="K239" s="103"/>
    </row>
    <row r="240" spans="2:11">
      <c r="B240" s="102"/>
      <c r="C240" s="103"/>
      <c r="D240" s="103"/>
      <c r="E240" s="103"/>
      <c r="F240" s="103"/>
      <c r="G240" s="103"/>
      <c r="H240" s="103"/>
      <c r="I240" s="103"/>
      <c r="J240" s="103"/>
      <c r="K240" s="103"/>
    </row>
    <row r="241" spans="2:11">
      <c r="B241" s="102"/>
      <c r="C241" s="103"/>
      <c r="D241" s="103"/>
      <c r="E241" s="103"/>
      <c r="F241" s="103"/>
      <c r="G241" s="103"/>
      <c r="H241" s="103"/>
      <c r="I241" s="103"/>
      <c r="J241" s="103"/>
      <c r="K241" s="103"/>
    </row>
    <row r="242" spans="2:11">
      <c r="B242" s="102"/>
      <c r="C242" s="103"/>
      <c r="D242" s="103"/>
      <c r="E242" s="103"/>
      <c r="F242" s="103"/>
      <c r="G242" s="103"/>
      <c r="H242" s="103"/>
      <c r="I242" s="103"/>
      <c r="J242" s="103"/>
      <c r="K242" s="103"/>
    </row>
    <row r="243" spans="2:11">
      <c r="B243" s="102"/>
      <c r="C243" s="103"/>
      <c r="D243" s="103"/>
      <c r="E243" s="103"/>
      <c r="F243" s="103"/>
      <c r="G243" s="103"/>
      <c r="H243" s="103"/>
      <c r="I243" s="103"/>
      <c r="J243" s="103"/>
      <c r="K243" s="103"/>
    </row>
    <row r="244" spans="2:11">
      <c r="B244" s="102"/>
      <c r="C244" s="103"/>
      <c r="D244" s="103"/>
      <c r="E244" s="103"/>
      <c r="F244" s="103"/>
      <c r="G244" s="103"/>
      <c r="H244" s="103"/>
      <c r="I244" s="103"/>
      <c r="J244" s="103"/>
      <c r="K244" s="103"/>
    </row>
    <row r="245" spans="2:11">
      <c r="B245" s="102"/>
      <c r="C245" s="103"/>
      <c r="D245" s="103"/>
      <c r="E245" s="103"/>
      <c r="F245" s="103"/>
      <c r="G245" s="103"/>
      <c r="H245" s="103"/>
      <c r="I245" s="103"/>
      <c r="J245" s="103"/>
      <c r="K245" s="103"/>
    </row>
    <row r="246" spans="2:11">
      <c r="B246" s="102"/>
      <c r="C246" s="103"/>
      <c r="D246" s="103"/>
      <c r="E246" s="103"/>
      <c r="F246" s="103"/>
      <c r="G246" s="103"/>
      <c r="H246" s="103"/>
      <c r="I246" s="103"/>
      <c r="J246" s="103"/>
      <c r="K246" s="103"/>
    </row>
    <row r="247" spans="2:11">
      <c r="B247" s="102"/>
      <c r="C247" s="103"/>
      <c r="D247" s="103"/>
      <c r="E247" s="103"/>
      <c r="F247" s="103"/>
      <c r="G247" s="103"/>
      <c r="H247" s="103"/>
      <c r="I247" s="103"/>
      <c r="J247" s="103"/>
      <c r="K247" s="103"/>
    </row>
    <row r="248" spans="2:11">
      <c r="B248" s="102"/>
      <c r="C248" s="103"/>
      <c r="D248" s="103"/>
      <c r="E248" s="103"/>
      <c r="F248" s="103"/>
      <c r="G248" s="103"/>
      <c r="H248" s="103"/>
      <c r="I248" s="103"/>
      <c r="J248" s="103"/>
      <c r="K248" s="103"/>
    </row>
    <row r="249" spans="2:11">
      <c r="B249" s="102"/>
      <c r="C249" s="103"/>
      <c r="D249" s="103"/>
      <c r="E249" s="103"/>
      <c r="F249" s="103"/>
      <c r="G249" s="103"/>
      <c r="H249" s="103"/>
      <c r="I249" s="103"/>
      <c r="J249" s="103"/>
      <c r="K249" s="103"/>
    </row>
    <row r="250" spans="2:11">
      <c r="B250" s="102"/>
      <c r="C250" s="103"/>
      <c r="D250" s="103"/>
      <c r="E250" s="103"/>
      <c r="F250" s="103"/>
      <c r="G250" s="103"/>
      <c r="H250" s="103"/>
      <c r="I250" s="103"/>
      <c r="J250" s="103"/>
      <c r="K250" s="103"/>
    </row>
    <row r="251" spans="2:11">
      <c r="B251" s="102"/>
      <c r="C251" s="103"/>
      <c r="D251" s="103"/>
      <c r="E251" s="103"/>
      <c r="F251" s="103"/>
      <c r="G251" s="103"/>
      <c r="H251" s="103"/>
      <c r="I251" s="103"/>
      <c r="J251" s="103"/>
      <c r="K251" s="103"/>
    </row>
    <row r="252" spans="2:11">
      <c r="B252" s="102"/>
      <c r="C252" s="103"/>
      <c r="D252" s="103"/>
      <c r="E252" s="103"/>
      <c r="F252" s="103"/>
      <c r="G252" s="103"/>
      <c r="H252" s="103"/>
      <c r="I252" s="103"/>
      <c r="J252" s="103"/>
      <c r="K252" s="103"/>
    </row>
    <row r="253" spans="2:11">
      <c r="B253" s="102"/>
      <c r="C253" s="103"/>
      <c r="D253" s="103"/>
      <c r="E253" s="103"/>
      <c r="F253" s="103"/>
      <c r="G253" s="103"/>
      <c r="H253" s="103"/>
      <c r="I253" s="103"/>
      <c r="J253" s="103"/>
      <c r="K253" s="103"/>
    </row>
    <row r="254" spans="2:11">
      <c r="B254" s="102"/>
      <c r="C254" s="103"/>
      <c r="D254" s="103"/>
      <c r="E254" s="103"/>
      <c r="F254" s="103"/>
      <c r="G254" s="103"/>
      <c r="H254" s="103"/>
      <c r="I254" s="103"/>
      <c r="J254" s="103"/>
      <c r="K254" s="103"/>
    </row>
    <row r="255" spans="2:11">
      <c r="B255" s="102"/>
      <c r="C255" s="103"/>
      <c r="D255" s="103"/>
      <c r="E255" s="103"/>
      <c r="F255" s="103"/>
      <c r="G255" s="103"/>
      <c r="H255" s="103"/>
      <c r="I255" s="103"/>
      <c r="J255" s="103"/>
      <c r="K255" s="103"/>
    </row>
    <row r="256" spans="2:11">
      <c r="B256" s="102"/>
      <c r="C256" s="103"/>
      <c r="D256" s="103"/>
      <c r="E256" s="103"/>
      <c r="F256" s="103"/>
      <c r="G256" s="103"/>
      <c r="H256" s="103"/>
      <c r="I256" s="103"/>
      <c r="J256" s="103"/>
      <c r="K256" s="103"/>
    </row>
    <row r="257" spans="2:11">
      <c r="B257" s="102"/>
      <c r="C257" s="103"/>
      <c r="D257" s="103"/>
      <c r="E257" s="103"/>
      <c r="F257" s="103"/>
      <c r="G257" s="103"/>
      <c r="H257" s="103"/>
      <c r="I257" s="103"/>
      <c r="J257" s="103"/>
      <c r="K257" s="103"/>
    </row>
    <row r="258" spans="2:11">
      <c r="B258" s="102"/>
      <c r="C258" s="103"/>
      <c r="D258" s="103"/>
      <c r="E258" s="103"/>
      <c r="F258" s="103"/>
      <c r="G258" s="103"/>
      <c r="H258" s="103"/>
      <c r="I258" s="103"/>
      <c r="J258" s="103"/>
      <c r="K258" s="103"/>
    </row>
    <row r="259" spans="2:11">
      <c r="B259" s="102"/>
      <c r="C259" s="103"/>
      <c r="D259" s="103"/>
      <c r="E259" s="103"/>
      <c r="F259" s="103"/>
      <c r="G259" s="103"/>
      <c r="H259" s="103"/>
      <c r="I259" s="103"/>
      <c r="J259" s="103"/>
      <c r="K259" s="103"/>
    </row>
    <row r="260" spans="2:11">
      <c r="B260" s="102"/>
      <c r="C260" s="103"/>
      <c r="D260" s="103"/>
      <c r="E260" s="103"/>
      <c r="F260" s="103"/>
      <c r="G260" s="103"/>
      <c r="H260" s="103"/>
      <c r="I260" s="103"/>
      <c r="J260" s="103"/>
      <c r="K260" s="103"/>
    </row>
    <row r="261" spans="2:11">
      <c r="B261" s="102"/>
      <c r="C261" s="103"/>
      <c r="D261" s="103"/>
      <c r="E261" s="103"/>
      <c r="F261" s="103"/>
      <c r="G261" s="103"/>
      <c r="H261" s="103"/>
      <c r="I261" s="103"/>
      <c r="J261" s="103"/>
      <c r="K261" s="103"/>
    </row>
    <row r="262" spans="2:11">
      <c r="B262" s="102"/>
      <c r="C262" s="103"/>
      <c r="D262" s="103"/>
      <c r="E262" s="103"/>
      <c r="F262" s="103"/>
      <c r="G262" s="103"/>
      <c r="H262" s="103"/>
      <c r="I262" s="103"/>
      <c r="J262" s="103"/>
      <c r="K262" s="103"/>
    </row>
    <row r="263" spans="2:11">
      <c r="B263" s="102"/>
      <c r="C263" s="103"/>
      <c r="D263" s="103"/>
      <c r="E263" s="103"/>
      <c r="F263" s="103"/>
      <c r="G263" s="103"/>
      <c r="H263" s="103"/>
      <c r="I263" s="103"/>
      <c r="J263" s="103"/>
      <c r="K263" s="103"/>
    </row>
    <row r="264" spans="2:11">
      <c r="B264" s="102"/>
      <c r="C264" s="103"/>
      <c r="D264" s="103"/>
      <c r="E264" s="103"/>
      <c r="F264" s="103"/>
      <c r="G264" s="103"/>
      <c r="H264" s="103"/>
      <c r="I264" s="103"/>
      <c r="J264" s="103"/>
      <c r="K264" s="103"/>
    </row>
    <row r="265" spans="2:11">
      <c r="B265" s="102"/>
      <c r="C265" s="103"/>
      <c r="D265" s="103"/>
      <c r="E265" s="103"/>
      <c r="F265" s="103"/>
      <c r="G265" s="103"/>
      <c r="H265" s="103"/>
      <c r="I265" s="103"/>
      <c r="J265" s="103"/>
      <c r="K265" s="103"/>
    </row>
    <row r="266" spans="2:11">
      <c r="B266" s="102"/>
      <c r="C266" s="103"/>
      <c r="D266" s="103"/>
      <c r="E266" s="103"/>
      <c r="F266" s="103"/>
      <c r="G266" s="103"/>
      <c r="H266" s="103"/>
      <c r="I266" s="103"/>
      <c r="J266" s="103"/>
      <c r="K266" s="103"/>
    </row>
    <row r="267" spans="2:11">
      <c r="B267" s="102"/>
      <c r="C267" s="103"/>
      <c r="D267" s="103"/>
      <c r="E267" s="103"/>
      <c r="F267" s="103"/>
      <c r="G267" s="103"/>
      <c r="H267" s="103"/>
      <c r="I267" s="103"/>
      <c r="J267" s="103"/>
      <c r="K267" s="103"/>
    </row>
    <row r="268" spans="2:11">
      <c r="B268" s="102"/>
      <c r="C268" s="103"/>
      <c r="D268" s="103"/>
      <c r="E268" s="103"/>
      <c r="F268" s="103"/>
      <c r="G268" s="103"/>
      <c r="H268" s="103"/>
      <c r="I268" s="103"/>
      <c r="J268" s="103"/>
      <c r="K268" s="103"/>
    </row>
    <row r="269" spans="2:11">
      <c r="B269" s="102"/>
      <c r="C269" s="103"/>
      <c r="D269" s="103"/>
      <c r="E269" s="103"/>
      <c r="F269" s="103"/>
      <c r="G269" s="103"/>
      <c r="H269" s="103"/>
      <c r="I269" s="103"/>
      <c r="J269" s="103"/>
      <c r="K269" s="103"/>
    </row>
    <row r="270" spans="2:11">
      <c r="B270" s="102"/>
      <c r="C270" s="103"/>
      <c r="D270" s="103"/>
      <c r="E270" s="103"/>
      <c r="F270" s="103"/>
      <c r="G270" s="103"/>
      <c r="H270" s="103"/>
      <c r="I270" s="103"/>
      <c r="J270" s="103"/>
      <c r="K270" s="103"/>
    </row>
    <row r="271" spans="2:11">
      <c r="B271" s="102"/>
      <c r="C271" s="103"/>
      <c r="D271" s="103"/>
      <c r="E271" s="103"/>
      <c r="F271" s="103"/>
      <c r="G271" s="103"/>
      <c r="H271" s="103"/>
      <c r="I271" s="103"/>
      <c r="J271" s="103"/>
      <c r="K271" s="103"/>
    </row>
    <row r="272" spans="2:11">
      <c r="B272" s="102"/>
      <c r="C272" s="103"/>
      <c r="D272" s="103"/>
      <c r="E272" s="103"/>
      <c r="F272" s="103"/>
      <c r="G272" s="103"/>
      <c r="H272" s="103"/>
      <c r="I272" s="103"/>
      <c r="J272" s="103"/>
      <c r="K272" s="103"/>
    </row>
    <row r="273" spans="2:11">
      <c r="B273" s="102"/>
      <c r="C273" s="103"/>
      <c r="D273" s="103"/>
      <c r="E273" s="103"/>
      <c r="F273" s="103"/>
      <c r="G273" s="103"/>
      <c r="H273" s="103"/>
      <c r="I273" s="103"/>
      <c r="J273" s="103"/>
      <c r="K273" s="103"/>
    </row>
    <row r="274" spans="2:11">
      <c r="B274" s="102"/>
      <c r="C274" s="103"/>
      <c r="D274" s="103"/>
      <c r="E274" s="103"/>
      <c r="F274" s="103"/>
      <c r="G274" s="103"/>
      <c r="H274" s="103"/>
      <c r="I274" s="103"/>
      <c r="J274" s="103"/>
      <c r="K274" s="103"/>
    </row>
    <row r="275" spans="2:11">
      <c r="B275" s="102"/>
      <c r="C275" s="103"/>
      <c r="D275" s="103"/>
      <c r="E275" s="103"/>
      <c r="F275" s="103"/>
      <c r="G275" s="103"/>
      <c r="H275" s="103"/>
      <c r="I275" s="103"/>
      <c r="J275" s="103"/>
      <c r="K275" s="103"/>
    </row>
    <row r="276" spans="2:11">
      <c r="B276" s="102"/>
      <c r="C276" s="103"/>
      <c r="D276" s="103"/>
      <c r="E276" s="103"/>
      <c r="F276" s="103"/>
      <c r="G276" s="103"/>
      <c r="H276" s="103"/>
      <c r="I276" s="103"/>
      <c r="J276" s="103"/>
      <c r="K276" s="103"/>
    </row>
    <row r="277" spans="2:11">
      <c r="B277" s="102"/>
      <c r="C277" s="103"/>
      <c r="D277" s="103"/>
      <c r="E277" s="103"/>
      <c r="F277" s="103"/>
      <c r="G277" s="103"/>
      <c r="H277" s="103"/>
      <c r="I277" s="103"/>
      <c r="J277" s="103"/>
      <c r="K277" s="103"/>
    </row>
    <row r="278" spans="2:11">
      <c r="B278" s="102"/>
      <c r="C278" s="103"/>
      <c r="D278" s="103"/>
      <c r="E278" s="103"/>
      <c r="F278" s="103"/>
      <c r="G278" s="103"/>
      <c r="H278" s="103"/>
      <c r="I278" s="103"/>
      <c r="J278" s="103"/>
      <c r="K278" s="103"/>
    </row>
    <row r="279" spans="2:11">
      <c r="B279" s="102"/>
      <c r="C279" s="103"/>
      <c r="D279" s="103"/>
      <c r="E279" s="103"/>
      <c r="F279" s="103"/>
      <c r="G279" s="103"/>
      <c r="H279" s="103"/>
      <c r="I279" s="103"/>
      <c r="J279" s="103"/>
      <c r="K279" s="103"/>
    </row>
    <row r="280" spans="2:11">
      <c r="B280" s="102"/>
      <c r="C280" s="103"/>
      <c r="D280" s="103"/>
      <c r="E280" s="103"/>
      <c r="F280" s="103"/>
      <c r="G280" s="103"/>
      <c r="H280" s="103"/>
      <c r="I280" s="103"/>
      <c r="J280" s="103"/>
      <c r="K280" s="103"/>
    </row>
    <row r="281" spans="2:11">
      <c r="B281" s="102"/>
      <c r="C281" s="103"/>
      <c r="D281" s="103"/>
      <c r="E281" s="103"/>
      <c r="F281" s="103"/>
      <c r="G281" s="103"/>
      <c r="H281" s="103"/>
      <c r="I281" s="103"/>
      <c r="J281" s="103"/>
      <c r="K281" s="103"/>
    </row>
    <row r="282" spans="2:11">
      <c r="B282" s="102"/>
      <c r="C282" s="103"/>
      <c r="D282" s="103"/>
      <c r="E282" s="103"/>
      <c r="F282" s="103"/>
      <c r="G282" s="103"/>
      <c r="H282" s="103"/>
      <c r="I282" s="103"/>
      <c r="J282" s="103"/>
      <c r="K282" s="103"/>
    </row>
    <row r="283" spans="2:11">
      <c r="B283" s="102"/>
      <c r="C283" s="103"/>
      <c r="D283" s="103"/>
      <c r="E283" s="103"/>
      <c r="F283" s="103"/>
      <c r="G283" s="103"/>
      <c r="H283" s="103"/>
      <c r="I283" s="103"/>
      <c r="J283" s="103"/>
      <c r="K283" s="103"/>
    </row>
    <row r="284" spans="2:11">
      <c r="B284" s="102"/>
      <c r="C284" s="103"/>
      <c r="D284" s="103"/>
      <c r="E284" s="103"/>
      <c r="F284" s="103"/>
      <c r="G284" s="103"/>
      <c r="H284" s="103"/>
      <c r="I284" s="103"/>
      <c r="J284" s="103"/>
      <c r="K284" s="103"/>
    </row>
    <row r="285" spans="2:11">
      <c r="B285" s="102"/>
      <c r="C285" s="103"/>
      <c r="D285" s="103"/>
      <c r="E285" s="103"/>
      <c r="F285" s="103"/>
      <c r="G285" s="103"/>
      <c r="H285" s="103"/>
      <c r="I285" s="103"/>
      <c r="J285" s="103"/>
      <c r="K285" s="103"/>
    </row>
    <row r="286" spans="2:11">
      <c r="B286" s="102"/>
      <c r="C286" s="103"/>
      <c r="D286" s="103"/>
      <c r="E286" s="103"/>
      <c r="F286" s="103"/>
      <c r="G286" s="103"/>
      <c r="H286" s="103"/>
      <c r="I286" s="103"/>
      <c r="J286" s="103"/>
      <c r="K286" s="103"/>
    </row>
    <row r="287" spans="2:11">
      <c r="B287" s="102"/>
      <c r="C287" s="103"/>
      <c r="D287" s="103"/>
      <c r="E287" s="103"/>
      <c r="F287" s="103"/>
      <c r="G287" s="103"/>
      <c r="H287" s="103"/>
      <c r="I287" s="103"/>
      <c r="J287" s="103"/>
      <c r="K287" s="103"/>
    </row>
    <row r="288" spans="2:11">
      <c r="B288" s="102"/>
      <c r="C288" s="103"/>
      <c r="D288" s="103"/>
      <c r="E288" s="103"/>
      <c r="F288" s="103"/>
      <c r="G288" s="103"/>
      <c r="H288" s="103"/>
      <c r="I288" s="103"/>
      <c r="J288" s="103"/>
      <c r="K288" s="103"/>
    </row>
    <row r="289" spans="2:11">
      <c r="B289" s="102"/>
      <c r="C289" s="103"/>
      <c r="D289" s="103"/>
      <c r="E289" s="103"/>
      <c r="F289" s="103"/>
      <c r="G289" s="103"/>
      <c r="H289" s="103"/>
      <c r="I289" s="103"/>
      <c r="J289" s="103"/>
      <c r="K289" s="103"/>
    </row>
    <row r="290" spans="2:11">
      <c r="B290" s="102"/>
      <c r="C290" s="103"/>
      <c r="D290" s="103"/>
      <c r="E290" s="103"/>
      <c r="F290" s="103"/>
      <c r="G290" s="103"/>
      <c r="H290" s="103"/>
      <c r="I290" s="103"/>
      <c r="J290" s="103"/>
      <c r="K290" s="103"/>
    </row>
    <row r="291" spans="2:11">
      <c r="B291" s="102"/>
      <c r="C291" s="103"/>
      <c r="D291" s="103"/>
      <c r="E291" s="103"/>
      <c r="F291" s="103"/>
      <c r="G291" s="103"/>
      <c r="H291" s="103"/>
      <c r="I291" s="103"/>
      <c r="J291" s="103"/>
      <c r="K291" s="103"/>
    </row>
    <row r="292" spans="2:11">
      <c r="B292" s="102"/>
      <c r="C292" s="103"/>
      <c r="D292" s="103"/>
      <c r="E292" s="103"/>
      <c r="F292" s="103"/>
      <c r="G292" s="103"/>
      <c r="H292" s="103"/>
      <c r="I292" s="103"/>
      <c r="J292" s="103"/>
      <c r="K292" s="103"/>
    </row>
    <row r="293" spans="2:11">
      <c r="B293" s="102"/>
      <c r="C293" s="103"/>
      <c r="D293" s="103"/>
      <c r="E293" s="103"/>
      <c r="F293" s="103"/>
      <c r="G293" s="103"/>
      <c r="H293" s="103"/>
      <c r="I293" s="103"/>
      <c r="J293" s="103"/>
      <c r="K293" s="103"/>
    </row>
    <row r="294" spans="2:11">
      <c r="B294" s="102"/>
      <c r="C294" s="103"/>
      <c r="D294" s="103"/>
      <c r="E294" s="103"/>
      <c r="F294" s="103"/>
      <c r="G294" s="103"/>
      <c r="H294" s="103"/>
      <c r="I294" s="103"/>
      <c r="J294" s="103"/>
      <c r="K294" s="103"/>
    </row>
    <row r="295" spans="2:11">
      <c r="B295" s="102"/>
      <c r="C295" s="103"/>
      <c r="D295" s="103"/>
      <c r="E295" s="103"/>
      <c r="F295" s="103"/>
      <c r="G295" s="103"/>
      <c r="H295" s="103"/>
      <c r="I295" s="103"/>
      <c r="J295" s="103"/>
      <c r="K295" s="103"/>
    </row>
    <row r="296" spans="2:11">
      <c r="B296" s="102"/>
      <c r="C296" s="103"/>
      <c r="D296" s="103"/>
      <c r="E296" s="103"/>
      <c r="F296" s="103"/>
      <c r="G296" s="103"/>
      <c r="H296" s="103"/>
      <c r="I296" s="103"/>
      <c r="J296" s="103"/>
      <c r="K296" s="103"/>
    </row>
    <row r="297" spans="2:11">
      <c r="B297" s="102"/>
      <c r="C297" s="103"/>
      <c r="D297" s="103"/>
      <c r="E297" s="103"/>
      <c r="F297" s="103"/>
      <c r="G297" s="103"/>
      <c r="H297" s="103"/>
      <c r="I297" s="103"/>
      <c r="J297" s="103"/>
      <c r="K297" s="103"/>
    </row>
    <row r="298" spans="2:11">
      <c r="B298" s="102"/>
      <c r="C298" s="103"/>
      <c r="D298" s="103"/>
      <c r="E298" s="103"/>
      <c r="F298" s="103"/>
      <c r="G298" s="103"/>
      <c r="H298" s="103"/>
      <c r="I298" s="103"/>
      <c r="J298" s="103"/>
      <c r="K298" s="103"/>
    </row>
    <row r="299" spans="2:11">
      <c r="B299" s="102"/>
      <c r="C299" s="103"/>
      <c r="D299" s="103"/>
      <c r="E299" s="103"/>
      <c r="F299" s="103"/>
      <c r="G299" s="103"/>
      <c r="H299" s="103"/>
      <c r="I299" s="103"/>
      <c r="J299" s="103"/>
      <c r="K299" s="103"/>
    </row>
    <row r="300" spans="2:11">
      <c r="B300" s="102"/>
      <c r="C300" s="103"/>
      <c r="D300" s="103"/>
      <c r="E300" s="103"/>
      <c r="F300" s="103"/>
      <c r="G300" s="103"/>
      <c r="H300" s="103"/>
      <c r="I300" s="103"/>
      <c r="J300" s="103"/>
      <c r="K300" s="103"/>
    </row>
    <row r="301" spans="2:11">
      <c r="B301" s="102"/>
      <c r="C301" s="103"/>
      <c r="D301" s="103"/>
      <c r="E301" s="103"/>
      <c r="F301" s="103"/>
      <c r="G301" s="103"/>
      <c r="H301" s="103"/>
      <c r="I301" s="103"/>
      <c r="J301" s="103"/>
      <c r="K301" s="103"/>
    </row>
    <row r="302" spans="2:11">
      <c r="B302" s="102"/>
      <c r="C302" s="103"/>
      <c r="D302" s="103"/>
      <c r="E302" s="103"/>
      <c r="F302" s="103"/>
      <c r="G302" s="103"/>
      <c r="H302" s="103"/>
      <c r="I302" s="103"/>
      <c r="J302" s="103"/>
      <c r="K302" s="103"/>
    </row>
    <row r="303" spans="2:11">
      <c r="B303" s="102"/>
      <c r="C303" s="103"/>
      <c r="D303" s="103"/>
      <c r="E303" s="103"/>
      <c r="F303" s="103"/>
      <c r="G303" s="103"/>
      <c r="H303" s="103"/>
      <c r="I303" s="103"/>
      <c r="J303" s="103"/>
      <c r="K303" s="103"/>
    </row>
    <row r="304" spans="2:11">
      <c r="B304" s="102"/>
      <c r="C304" s="103"/>
      <c r="D304" s="103"/>
      <c r="E304" s="103"/>
      <c r="F304" s="103"/>
      <c r="G304" s="103"/>
      <c r="H304" s="103"/>
      <c r="I304" s="103"/>
      <c r="J304" s="103"/>
      <c r="K304" s="103"/>
    </row>
    <row r="305" spans="2:11">
      <c r="B305" s="102"/>
      <c r="C305" s="103"/>
      <c r="D305" s="103"/>
      <c r="E305" s="103"/>
      <c r="F305" s="103"/>
      <c r="G305" s="103"/>
      <c r="H305" s="103"/>
      <c r="I305" s="103"/>
      <c r="J305" s="103"/>
      <c r="K305" s="103"/>
    </row>
    <row r="306" spans="2:11">
      <c r="B306" s="102"/>
      <c r="C306" s="103"/>
      <c r="D306" s="103"/>
      <c r="E306" s="103"/>
      <c r="F306" s="103"/>
      <c r="G306" s="103"/>
      <c r="H306" s="103"/>
      <c r="I306" s="103"/>
      <c r="J306" s="103"/>
      <c r="K306" s="103"/>
    </row>
    <row r="307" spans="2:11">
      <c r="B307" s="102"/>
      <c r="C307" s="103"/>
      <c r="D307" s="103"/>
      <c r="E307" s="103"/>
      <c r="F307" s="103"/>
      <c r="G307" s="103"/>
      <c r="H307" s="103"/>
      <c r="I307" s="103"/>
      <c r="J307" s="103"/>
      <c r="K307" s="103"/>
    </row>
    <row r="308" spans="2:11">
      <c r="B308" s="102"/>
      <c r="C308" s="103"/>
      <c r="D308" s="103"/>
      <c r="E308" s="103"/>
      <c r="F308" s="103"/>
      <c r="G308" s="103"/>
      <c r="H308" s="103"/>
      <c r="I308" s="103"/>
      <c r="J308" s="103"/>
      <c r="K308" s="103"/>
    </row>
    <row r="309" spans="2:11">
      <c r="B309" s="102"/>
      <c r="C309" s="103"/>
      <c r="D309" s="103"/>
      <c r="E309" s="103"/>
      <c r="F309" s="103"/>
      <c r="G309" s="103"/>
      <c r="H309" s="103"/>
      <c r="I309" s="103"/>
      <c r="J309" s="103"/>
      <c r="K309" s="103"/>
    </row>
    <row r="310" spans="2:11">
      <c r="B310" s="102"/>
      <c r="C310" s="103"/>
      <c r="D310" s="103"/>
      <c r="E310" s="103"/>
      <c r="F310" s="103"/>
      <c r="G310" s="103"/>
      <c r="H310" s="103"/>
      <c r="I310" s="103"/>
      <c r="J310" s="103"/>
      <c r="K310" s="103"/>
    </row>
    <row r="311" spans="2:11">
      <c r="B311" s="102"/>
      <c r="C311" s="103"/>
      <c r="D311" s="103"/>
      <c r="E311" s="103"/>
      <c r="F311" s="103"/>
      <c r="G311" s="103"/>
      <c r="H311" s="103"/>
      <c r="I311" s="103"/>
      <c r="J311" s="103"/>
      <c r="K311" s="103"/>
    </row>
    <row r="312" spans="2:11">
      <c r="B312" s="102"/>
      <c r="C312" s="103"/>
      <c r="D312" s="103"/>
      <c r="E312" s="103"/>
      <c r="F312" s="103"/>
      <c r="G312" s="103"/>
      <c r="H312" s="103"/>
      <c r="I312" s="103"/>
      <c r="J312" s="103"/>
      <c r="K312" s="103"/>
    </row>
    <row r="313" spans="2:11">
      <c r="B313" s="102"/>
      <c r="C313" s="103"/>
      <c r="D313" s="103"/>
      <c r="E313" s="103"/>
      <c r="F313" s="103"/>
      <c r="G313" s="103"/>
      <c r="H313" s="103"/>
      <c r="I313" s="103"/>
      <c r="J313" s="103"/>
      <c r="K313" s="103"/>
    </row>
    <row r="314" spans="2:11">
      <c r="B314" s="102"/>
      <c r="C314" s="103"/>
      <c r="D314" s="103"/>
      <c r="E314" s="103"/>
      <c r="F314" s="103"/>
      <c r="G314" s="103"/>
      <c r="H314" s="103"/>
      <c r="I314" s="103"/>
      <c r="J314" s="103"/>
      <c r="K314" s="103"/>
    </row>
    <row r="315" spans="2:11">
      <c r="B315" s="102"/>
      <c r="C315" s="103"/>
      <c r="D315" s="103"/>
      <c r="E315" s="103"/>
      <c r="F315" s="103"/>
      <c r="G315" s="103"/>
      <c r="H315" s="103"/>
      <c r="I315" s="103"/>
      <c r="J315" s="103"/>
      <c r="K315" s="103"/>
    </row>
    <row r="316" spans="2:11">
      <c r="B316" s="102"/>
      <c r="C316" s="103"/>
      <c r="D316" s="103"/>
      <c r="E316" s="103"/>
      <c r="F316" s="103"/>
      <c r="G316" s="103"/>
      <c r="H316" s="103"/>
      <c r="I316" s="103"/>
      <c r="J316" s="103"/>
      <c r="K316" s="103"/>
    </row>
    <row r="317" spans="2:11">
      <c r="B317" s="102"/>
      <c r="C317" s="103"/>
      <c r="D317" s="103"/>
      <c r="E317" s="103"/>
      <c r="F317" s="103"/>
      <c r="G317" s="103"/>
      <c r="H317" s="103"/>
      <c r="I317" s="103"/>
      <c r="J317" s="103"/>
      <c r="K317" s="103"/>
    </row>
    <row r="318" spans="2:11">
      <c r="B318" s="102"/>
      <c r="C318" s="103"/>
      <c r="D318" s="103"/>
      <c r="E318" s="103"/>
      <c r="F318" s="103"/>
      <c r="G318" s="103"/>
      <c r="H318" s="103"/>
      <c r="I318" s="103"/>
      <c r="J318" s="103"/>
      <c r="K318" s="103"/>
    </row>
    <row r="319" spans="2:11">
      <c r="B319" s="102"/>
      <c r="C319" s="103"/>
      <c r="D319" s="103"/>
      <c r="E319" s="103"/>
      <c r="F319" s="103"/>
      <c r="G319" s="103"/>
      <c r="H319" s="103"/>
      <c r="I319" s="103"/>
      <c r="J319" s="103"/>
      <c r="K319" s="103"/>
    </row>
    <row r="320" spans="2:11">
      <c r="B320" s="102"/>
      <c r="C320" s="103"/>
      <c r="D320" s="103"/>
      <c r="E320" s="103"/>
      <c r="F320" s="103"/>
      <c r="G320" s="103"/>
      <c r="H320" s="103"/>
      <c r="I320" s="103"/>
      <c r="J320" s="103"/>
      <c r="K320" s="103"/>
    </row>
    <row r="321" spans="2:11">
      <c r="B321" s="102"/>
      <c r="C321" s="103"/>
      <c r="D321" s="103"/>
      <c r="E321" s="103"/>
      <c r="F321" s="103"/>
      <c r="G321" s="103"/>
      <c r="H321" s="103"/>
      <c r="I321" s="103"/>
      <c r="J321" s="103"/>
      <c r="K321" s="103"/>
    </row>
    <row r="322" spans="2:11">
      <c r="B322" s="102"/>
      <c r="C322" s="103"/>
      <c r="D322" s="103"/>
      <c r="E322" s="103"/>
      <c r="F322" s="103"/>
      <c r="G322" s="103"/>
      <c r="H322" s="103"/>
      <c r="I322" s="103"/>
      <c r="J322" s="103"/>
      <c r="K322" s="103"/>
    </row>
    <row r="323" spans="2:11">
      <c r="B323" s="102"/>
      <c r="C323" s="103"/>
      <c r="D323" s="103"/>
      <c r="E323" s="103"/>
      <c r="F323" s="103"/>
      <c r="G323" s="103"/>
      <c r="H323" s="103"/>
      <c r="I323" s="103"/>
      <c r="J323" s="103"/>
      <c r="K323" s="103"/>
    </row>
    <row r="324" spans="2:11">
      <c r="B324" s="102"/>
      <c r="C324" s="103"/>
      <c r="D324" s="103"/>
      <c r="E324" s="103"/>
      <c r="F324" s="103"/>
      <c r="G324" s="103"/>
      <c r="H324" s="103"/>
      <c r="I324" s="103"/>
      <c r="J324" s="103"/>
      <c r="K324" s="103"/>
    </row>
    <row r="325" spans="2:11">
      <c r="B325" s="102"/>
      <c r="C325" s="103"/>
      <c r="D325" s="103"/>
      <c r="E325" s="103"/>
      <c r="F325" s="103"/>
      <c r="G325" s="103"/>
      <c r="H325" s="103"/>
      <c r="I325" s="103"/>
      <c r="J325" s="103"/>
      <c r="K325" s="103"/>
    </row>
    <row r="326" spans="2:11">
      <c r="B326" s="102"/>
      <c r="C326" s="103"/>
      <c r="D326" s="103"/>
      <c r="E326" s="103"/>
      <c r="F326" s="103"/>
      <c r="G326" s="103"/>
      <c r="H326" s="103"/>
      <c r="I326" s="103"/>
      <c r="J326" s="103"/>
      <c r="K326" s="103"/>
    </row>
    <row r="327" spans="2:11">
      <c r="B327" s="102"/>
      <c r="C327" s="103"/>
      <c r="D327" s="103"/>
      <c r="E327" s="103"/>
      <c r="F327" s="103"/>
      <c r="G327" s="103"/>
      <c r="H327" s="103"/>
      <c r="I327" s="103"/>
      <c r="J327" s="103"/>
      <c r="K327" s="103"/>
    </row>
    <row r="328" spans="2:11">
      <c r="B328" s="102"/>
      <c r="C328" s="103"/>
      <c r="D328" s="103"/>
      <c r="E328" s="103"/>
      <c r="F328" s="103"/>
      <c r="G328" s="103"/>
      <c r="H328" s="103"/>
      <c r="I328" s="103"/>
      <c r="J328" s="103"/>
      <c r="K328" s="103"/>
    </row>
    <row r="329" spans="2:11">
      <c r="B329" s="102"/>
      <c r="C329" s="103"/>
      <c r="D329" s="103"/>
      <c r="E329" s="103"/>
      <c r="F329" s="103"/>
      <c r="G329" s="103"/>
      <c r="H329" s="103"/>
      <c r="I329" s="103"/>
      <c r="J329" s="103"/>
      <c r="K329" s="103"/>
    </row>
    <row r="330" spans="2:11">
      <c r="B330" s="102"/>
      <c r="C330" s="103"/>
      <c r="D330" s="103"/>
      <c r="E330" s="103"/>
      <c r="F330" s="103"/>
      <c r="G330" s="103"/>
      <c r="H330" s="103"/>
      <c r="I330" s="103"/>
      <c r="J330" s="103"/>
      <c r="K330" s="103"/>
    </row>
    <row r="331" spans="2:11">
      <c r="B331" s="102"/>
      <c r="C331" s="103"/>
      <c r="D331" s="103"/>
      <c r="E331" s="103"/>
      <c r="F331" s="103"/>
      <c r="G331" s="103"/>
      <c r="H331" s="103"/>
      <c r="I331" s="103"/>
      <c r="J331" s="103"/>
      <c r="K331" s="103"/>
    </row>
    <row r="332" spans="2:11">
      <c r="B332" s="102"/>
      <c r="C332" s="103"/>
      <c r="D332" s="103"/>
      <c r="E332" s="103"/>
      <c r="F332" s="103"/>
      <c r="G332" s="103"/>
      <c r="H332" s="103"/>
      <c r="I332" s="103"/>
      <c r="J332" s="103"/>
      <c r="K332" s="103"/>
    </row>
    <row r="333" spans="2:11">
      <c r="B333" s="102"/>
      <c r="C333" s="103"/>
      <c r="D333" s="103"/>
      <c r="E333" s="103"/>
      <c r="F333" s="103"/>
      <c r="G333" s="103"/>
      <c r="H333" s="103"/>
      <c r="I333" s="103"/>
      <c r="J333" s="103"/>
      <c r="K333" s="103"/>
    </row>
    <row r="334" spans="2:11">
      <c r="B334" s="102"/>
      <c r="C334" s="103"/>
      <c r="D334" s="103"/>
      <c r="E334" s="103"/>
      <c r="F334" s="103"/>
      <c r="G334" s="103"/>
      <c r="H334" s="103"/>
      <c r="I334" s="103"/>
      <c r="J334" s="103"/>
      <c r="K334" s="103"/>
    </row>
    <row r="335" spans="2:11">
      <c r="B335" s="102"/>
      <c r="C335" s="103"/>
      <c r="D335" s="103"/>
      <c r="E335" s="103"/>
      <c r="F335" s="103"/>
      <c r="G335" s="103"/>
      <c r="H335" s="103"/>
      <c r="I335" s="103"/>
      <c r="J335" s="103"/>
      <c r="K335" s="103"/>
    </row>
    <row r="336" spans="2:11">
      <c r="B336" s="102"/>
      <c r="C336" s="103"/>
      <c r="D336" s="103"/>
      <c r="E336" s="103"/>
      <c r="F336" s="103"/>
      <c r="G336" s="103"/>
      <c r="H336" s="103"/>
      <c r="I336" s="103"/>
      <c r="J336" s="103"/>
      <c r="K336" s="103"/>
    </row>
    <row r="337" spans="2:11">
      <c r="B337" s="102"/>
      <c r="C337" s="103"/>
      <c r="D337" s="103"/>
      <c r="E337" s="103"/>
      <c r="F337" s="103"/>
      <c r="G337" s="103"/>
      <c r="H337" s="103"/>
      <c r="I337" s="103"/>
      <c r="J337" s="103"/>
      <c r="K337" s="103"/>
    </row>
    <row r="338" spans="2:11">
      <c r="B338" s="102"/>
      <c r="C338" s="103"/>
      <c r="D338" s="103"/>
      <c r="E338" s="103"/>
      <c r="F338" s="103"/>
      <c r="G338" s="103"/>
      <c r="H338" s="103"/>
      <c r="I338" s="103"/>
      <c r="J338" s="103"/>
      <c r="K338" s="103"/>
    </row>
    <row r="339" spans="2:11">
      <c r="B339" s="102"/>
      <c r="C339" s="103"/>
      <c r="D339" s="103"/>
      <c r="E339" s="103"/>
      <c r="F339" s="103"/>
      <c r="G339" s="103"/>
      <c r="H339" s="103"/>
      <c r="I339" s="103"/>
      <c r="J339" s="103"/>
      <c r="K339" s="103"/>
    </row>
    <row r="340" spans="2:11">
      <c r="B340" s="102"/>
      <c r="C340" s="103"/>
      <c r="D340" s="103"/>
      <c r="E340" s="103"/>
      <c r="F340" s="103"/>
      <c r="G340" s="103"/>
      <c r="H340" s="103"/>
      <c r="I340" s="103"/>
      <c r="J340" s="103"/>
      <c r="K340" s="103"/>
    </row>
    <row r="341" spans="2:11">
      <c r="B341" s="102"/>
      <c r="C341" s="103"/>
      <c r="D341" s="103"/>
      <c r="E341" s="103"/>
      <c r="F341" s="103"/>
      <c r="G341" s="103"/>
      <c r="H341" s="103"/>
      <c r="I341" s="103"/>
      <c r="J341" s="103"/>
      <c r="K341" s="103"/>
    </row>
    <row r="342" spans="2:11">
      <c r="B342" s="102"/>
      <c r="C342" s="103"/>
      <c r="D342" s="103"/>
      <c r="E342" s="103"/>
      <c r="F342" s="103"/>
      <c r="G342" s="103"/>
      <c r="H342" s="103"/>
      <c r="I342" s="103"/>
      <c r="J342" s="103"/>
      <c r="K342" s="103"/>
    </row>
    <row r="343" spans="2:11">
      <c r="B343" s="102"/>
      <c r="C343" s="103"/>
      <c r="D343" s="103"/>
      <c r="E343" s="103"/>
      <c r="F343" s="103"/>
      <c r="G343" s="103"/>
      <c r="H343" s="103"/>
      <c r="I343" s="103"/>
      <c r="J343" s="103"/>
      <c r="K343" s="103"/>
    </row>
    <row r="344" spans="2:11">
      <c r="B344" s="102"/>
      <c r="C344" s="103"/>
      <c r="D344" s="103"/>
      <c r="E344" s="103"/>
      <c r="F344" s="103"/>
      <c r="G344" s="103"/>
      <c r="H344" s="103"/>
      <c r="I344" s="103"/>
      <c r="J344" s="103"/>
      <c r="K344" s="103"/>
    </row>
    <row r="345" spans="2:11">
      <c r="B345" s="102"/>
      <c r="C345" s="103"/>
      <c r="D345" s="103"/>
      <c r="E345" s="103"/>
      <c r="F345" s="103"/>
      <c r="G345" s="103"/>
      <c r="H345" s="103"/>
      <c r="I345" s="103"/>
      <c r="J345" s="103"/>
      <c r="K345" s="103"/>
    </row>
    <row r="346" spans="2:11">
      <c r="B346" s="102"/>
      <c r="C346" s="103"/>
      <c r="D346" s="103"/>
      <c r="E346" s="103"/>
      <c r="F346" s="103"/>
      <c r="G346" s="103"/>
      <c r="H346" s="103"/>
      <c r="I346" s="103"/>
      <c r="J346" s="103"/>
      <c r="K346" s="103"/>
    </row>
    <row r="347" spans="2:11">
      <c r="B347" s="102"/>
      <c r="C347" s="103"/>
      <c r="D347" s="103"/>
      <c r="E347" s="103"/>
      <c r="F347" s="103"/>
      <c r="G347" s="103"/>
      <c r="H347" s="103"/>
      <c r="I347" s="103"/>
      <c r="J347" s="103"/>
      <c r="K347" s="103"/>
    </row>
    <row r="348" spans="2:11">
      <c r="B348" s="102"/>
      <c r="C348" s="103"/>
      <c r="D348" s="103"/>
      <c r="E348" s="103"/>
      <c r="F348" s="103"/>
      <c r="G348" s="103"/>
      <c r="H348" s="103"/>
      <c r="I348" s="103"/>
      <c r="J348" s="103"/>
      <c r="K348" s="103"/>
    </row>
    <row r="349" spans="2:11">
      <c r="B349" s="102"/>
      <c r="C349" s="103"/>
      <c r="D349" s="103"/>
      <c r="E349" s="103"/>
      <c r="F349" s="103"/>
      <c r="G349" s="103"/>
      <c r="H349" s="103"/>
      <c r="I349" s="103"/>
      <c r="J349" s="103"/>
      <c r="K349" s="103"/>
    </row>
    <row r="350" spans="2:11">
      <c r="B350" s="102"/>
      <c r="C350" s="103"/>
      <c r="D350" s="103"/>
      <c r="E350" s="103"/>
      <c r="F350" s="103"/>
      <c r="G350" s="103"/>
      <c r="H350" s="103"/>
      <c r="I350" s="103"/>
      <c r="J350" s="103"/>
      <c r="K350" s="103"/>
    </row>
    <row r="351" spans="2:11">
      <c r="B351" s="102"/>
      <c r="C351" s="103"/>
      <c r="D351" s="103"/>
      <c r="E351" s="103"/>
      <c r="F351" s="103"/>
      <c r="G351" s="103"/>
      <c r="H351" s="103"/>
      <c r="I351" s="103"/>
      <c r="J351" s="103"/>
      <c r="K351" s="103"/>
    </row>
    <row r="352" spans="2:11">
      <c r="B352" s="102"/>
      <c r="C352" s="103"/>
      <c r="D352" s="103"/>
      <c r="E352" s="103"/>
      <c r="F352" s="103"/>
      <c r="G352" s="103"/>
      <c r="H352" s="103"/>
      <c r="I352" s="103"/>
      <c r="J352" s="103"/>
      <c r="K352" s="103"/>
    </row>
    <row r="353" spans="2:11">
      <c r="B353" s="102"/>
      <c r="C353" s="103"/>
      <c r="D353" s="103"/>
      <c r="E353" s="103"/>
      <c r="F353" s="103"/>
      <c r="G353" s="103"/>
      <c r="H353" s="103"/>
      <c r="I353" s="103"/>
      <c r="J353" s="103"/>
      <c r="K353" s="103"/>
    </row>
    <row r="354" spans="2:11">
      <c r="B354" s="102"/>
      <c r="C354" s="103"/>
      <c r="D354" s="103"/>
      <c r="E354" s="103"/>
      <c r="F354" s="103"/>
      <c r="G354" s="103"/>
      <c r="H354" s="103"/>
      <c r="I354" s="103"/>
      <c r="J354" s="103"/>
      <c r="K354" s="103"/>
    </row>
    <row r="355" spans="2:11">
      <c r="B355" s="102"/>
      <c r="C355" s="103"/>
      <c r="D355" s="103"/>
      <c r="E355" s="103"/>
      <c r="F355" s="103"/>
      <c r="G355" s="103"/>
      <c r="H355" s="103"/>
      <c r="I355" s="103"/>
      <c r="J355" s="103"/>
      <c r="K355" s="103"/>
    </row>
    <row r="356" spans="2:11">
      <c r="B356" s="102"/>
      <c r="C356" s="103"/>
      <c r="D356" s="103"/>
      <c r="E356" s="103"/>
      <c r="F356" s="103"/>
      <c r="G356" s="103"/>
      <c r="H356" s="103"/>
      <c r="I356" s="103"/>
      <c r="J356" s="103"/>
      <c r="K356" s="103"/>
    </row>
    <row r="357" spans="2:11">
      <c r="B357" s="102"/>
      <c r="C357" s="103"/>
      <c r="D357" s="103"/>
      <c r="E357" s="103"/>
      <c r="F357" s="103"/>
      <c r="G357" s="103"/>
      <c r="H357" s="103"/>
      <c r="I357" s="103"/>
      <c r="J357" s="103"/>
      <c r="K357" s="103"/>
    </row>
    <row r="358" spans="2:11">
      <c r="B358" s="102"/>
      <c r="C358" s="103"/>
      <c r="D358" s="103"/>
      <c r="E358" s="103"/>
      <c r="F358" s="103"/>
      <c r="G358" s="103"/>
      <c r="H358" s="103"/>
      <c r="I358" s="103"/>
      <c r="J358" s="103"/>
      <c r="K358" s="103"/>
    </row>
    <row r="359" spans="2:11">
      <c r="B359" s="102"/>
      <c r="C359" s="103"/>
      <c r="D359" s="103"/>
      <c r="E359" s="103"/>
      <c r="F359" s="103"/>
      <c r="G359" s="103"/>
      <c r="H359" s="103"/>
      <c r="I359" s="103"/>
      <c r="J359" s="103"/>
      <c r="K359" s="103"/>
    </row>
    <row r="360" spans="2:11">
      <c r="B360" s="102"/>
      <c r="C360" s="103"/>
      <c r="D360" s="103"/>
      <c r="E360" s="103"/>
      <c r="F360" s="103"/>
      <c r="G360" s="103"/>
      <c r="H360" s="103"/>
      <c r="I360" s="103"/>
      <c r="J360" s="103"/>
      <c r="K360" s="103"/>
    </row>
    <row r="361" spans="2:11">
      <c r="B361" s="102"/>
      <c r="C361" s="103"/>
      <c r="D361" s="103"/>
      <c r="E361" s="103"/>
      <c r="F361" s="103"/>
      <c r="G361" s="103"/>
      <c r="H361" s="103"/>
      <c r="I361" s="103"/>
      <c r="J361" s="103"/>
      <c r="K361" s="103"/>
    </row>
    <row r="362" spans="2:11">
      <c r="B362" s="102"/>
      <c r="C362" s="103"/>
      <c r="D362" s="103"/>
      <c r="E362" s="103"/>
      <c r="F362" s="103"/>
      <c r="G362" s="103"/>
      <c r="H362" s="103"/>
      <c r="I362" s="103"/>
      <c r="J362" s="103"/>
      <c r="K362" s="103"/>
    </row>
    <row r="363" spans="2:11">
      <c r="B363" s="102"/>
      <c r="C363" s="103"/>
      <c r="D363" s="103"/>
      <c r="E363" s="103"/>
      <c r="F363" s="103"/>
      <c r="G363" s="103"/>
      <c r="H363" s="103"/>
      <c r="I363" s="103"/>
      <c r="J363" s="103"/>
      <c r="K363" s="103"/>
    </row>
    <row r="364" spans="2:11">
      <c r="B364" s="102"/>
      <c r="C364" s="103"/>
      <c r="D364" s="103"/>
      <c r="E364" s="103"/>
      <c r="F364" s="103"/>
      <c r="G364" s="103"/>
      <c r="H364" s="103"/>
      <c r="I364" s="103"/>
      <c r="J364" s="103"/>
      <c r="K364" s="103"/>
    </row>
    <row r="365" spans="2:11">
      <c r="B365" s="102"/>
      <c r="C365" s="103"/>
      <c r="D365" s="103"/>
      <c r="E365" s="103"/>
      <c r="F365" s="103"/>
      <c r="G365" s="103"/>
      <c r="H365" s="103"/>
      <c r="I365" s="103"/>
      <c r="J365" s="103"/>
      <c r="K365" s="103"/>
    </row>
    <row r="366" spans="2:11">
      <c r="B366" s="102"/>
      <c r="C366" s="103"/>
      <c r="D366" s="103"/>
      <c r="E366" s="103"/>
      <c r="F366" s="103"/>
      <c r="G366" s="103"/>
      <c r="H366" s="103"/>
      <c r="I366" s="103"/>
      <c r="J366" s="103"/>
      <c r="K366" s="103"/>
    </row>
    <row r="367" spans="2:11">
      <c r="B367" s="102"/>
      <c r="C367" s="103"/>
      <c r="D367" s="103"/>
      <c r="E367" s="103"/>
      <c r="F367" s="103"/>
      <c r="G367" s="103"/>
      <c r="H367" s="103"/>
      <c r="I367" s="103"/>
      <c r="J367" s="103"/>
      <c r="K367" s="103"/>
    </row>
    <row r="368" spans="2:11">
      <c r="B368" s="102"/>
      <c r="C368" s="103"/>
      <c r="D368" s="103"/>
      <c r="E368" s="103"/>
      <c r="F368" s="103"/>
      <c r="G368" s="103"/>
      <c r="H368" s="103"/>
      <c r="I368" s="103"/>
      <c r="J368" s="103"/>
      <c r="K368" s="103"/>
    </row>
    <row r="369" spans="2:11">
      <c r="B369" s="102"/>
      <c r="C369" s="103"/>
      <c r="D369" s="103"/>
      <c r="E369" s="103"/>
      <c r="F369" s="103"/>
      <c r="G369" s="103"/>
      <c r="H369" s="103"/>
      <c r="I369" s="103"/>
      <c r="J369" s="103"/>
      <c r="K369" s="103"/>
    </row>
    <row r="370" spans="2:11">
      <c r="B370" s="102"/>
      <c r="C370" s="103"/>
      <c r="D370" s="103"/>
      <c r="E370" s="103"/>
      <c r="F370" s="103"/>
      <c r="G370" s="103"/>
      <c r="H370" s="103"/>
      <c r="I370" s="103"/>
      <c r="J370" s="103"/>
      <c r="K370" s="103"/>
    </row>
    <row r="371" spans="2:11">
      <c r="B371" s="102"/>
      <c r="C371" s="103"/>
      <c r="D371" s="103"/>
      <c r="E371" s="103"/>
      <c r="F371" s="103"/>
      <c r="G371" s="103"/>
      <c r="H371" s="103"/>
      <c r="I371" s="103"/>
      <c r="J371" s="103"/>
      <c r="K371" s="103"/>
    </row>
    <row r="372" spans="2:11">
      <c r="B372" s="102"/>
      <c r="C372" s="103"/>
      <c r="D372" s="103"/>
      <c r="E372" s="103"/>
      <c r="F372" s="103"/>
      <c r="G372" s="103"/>
      <c r="H372" s="103"/>
      <c r="I372" s="103"/>
      <c r="J372" s="103"/>
      <c r="K372" s="103"/>
    </row>
    <row r="373" spans="2:11">
      <c r="B373" s="102"/>
      <c r="C373" s="103"/>
      <c r="D373" s="103"/>
      <c r="E373" s="103"/>
      <c r="F373" s="103"/>
      <c r="G373" s="103"/>
      <c r="H373" s="103"/>
      <c r="I373" s="103"/>
      <c r="J373" s="103"/>
      <c r="K373" s="103"/>
    </row>
    <row r="374" spans="2:11">
      <c r="B374" s="102"/>
      <c r="C374" s="103"/>
      <c r="D374" s="103"/>
      <c r="E374" s="103"/>
      <c r="F374" s="103"/>
      <c r="G374" s="103"/>
      <c r="H374" s="103"/>
      <c r="I374" s="103"/>
      <c r="J374" s="103"/>
      <c r="K374" s="103"/>
    </row>
    <row r="375" spans="2:11">
      <c r="B375" s="102"/>
      <c r="C375" s="103"/>
      <c r="D375" s="103"/>
      <c r="E375" s="103"/>
      <c r="F375" s="103"/>
      <c r="G375" s="103"/>
      <c r="H375" s="103"/>
      <c r="I375" s="103"/>
      <c r="J375" s="103"/>
      <c r="K375" s="103"/>
    </row>
    <row r="376" spans="2:11">
      <c r="B376" s="102"/>
      <c r="C376" s="103"/>
      <c r="D376" s="103"/>
      <c r="E376" s="103"/>
      <c r="F376" s="103"/>
      <c r="G376" s="103"/>
      <c r="H376" s="103"/>
      <c r="I376" s="103"/>
      <c r="J376" s="103"/>
      <c r="K376" s="103"/>
    </row>
    <row r="377" spans="2:11">
      <c r="B377" s="102"/>
      <c r="C377" s="103"/>
      <c r="D377" s="103"/>
      <c r="E377" s="103"/>
      <c r="F377" s="103"/>
      <c r="G377" s="103"/>
      <c r="H377" s="103"/>
      <c r="I377" s="103"/>
      <c r="J377" s="103"/>
      <c r="K377" s="103"/>
    </row>
    <row r="378" spans="2:11">
      <c r="B378" s="102"/>
      <c r="C378" s="103"/>
      <c r="D378" s="103"/>
      <c r="E378" s="103"/>
      <c r="F378" s="103"/>
      <c r="G378" s="103"/>
      <c r="H378" s="103"/>
      <c r="I378" s="103"/>
      <c r="J378" s="103"/>
      <c r="K378" s="103"/>
    </row>
    <row r="379" spans="2:11">
      <c r="B379" s="102"/>
      <c r="C379" s="103"/>
      <c r="D379" s="103"/>
      <c r="E379" s="103"/>
      <c r="F379" s="103"/>
      <c r="G379" s="103"/>
      <c r="H379" s="103"/>
      <c r="I379" s="103"/>
      <c r="J379" s="103"/>
      <c r="K379" s="103"/>
    </row>
    <row r="380" spans="2:11">
      <c r="B380" s="102"/>
      <c r="C380" s="103"/>
      <c r="D380" s="103"/>
      <c r="E380" s="103"/>
      <c r="F380" s="103"/>
      <c r="G380" s="103"/>
      <c r="H380" s="103"/>
      <c r="I380" s="103"/>
      <c r="J380" s="103"/>
      <c r="K380" s="103"/>
    </row>
    <row r="381" spans="2:11">
      <c r="B381" s="102"/>
      <c r="C381" s="103"/>
      <c r="D381" s="103"/>
      <c r="E381" s="103"/>
      <c r="F381" s="103"/>
      <c r="G381" s="103"/>
      <c r="H381" s="103"/>
      <c r="I381" s="103"/>
      <c r="J381" s="103"/>
      <c r="K381" s="103"/>
    </row>
    <row r="382" spans="2:11">
      <c r="B382" s="102"/>
      <c r="C382" s="103"/>
      <c r="D382" s="103"/>
      <c r="E382" s="103"/>
      <c r="F382" s="103"/>
      <c r="G382" s="103"/>
      <c r="H382" s="103"/>
      <c r="I382" s="103"/>
      <c r="J382" s="103"/>
      <c r="K382" s="103"/>
    </row>
    <row r="383" spans="2:11">
      <c r="B383" s="102"/>
      <c r="C383" s="103"/>
      <c r="D383" s="103"/>
      <c r="E383" s="103"/>
      <c r="F383" s="103"/>
      <c r="G383" s="103"/>
      <c r="H383" s="103"/>
      <c r="I383" s="103"/>
      <c r="J383" s="103"/>
      <c r="K383" s="103"/>
    </row>
    <row r="384" spans="2:11">
      <c r="B384" s="102"/>
      <c r="C384" s="103"/>
      <c r="D384" s="103"/>
      <c r="E384" s="103"/>
      <c r="F384" s="103"/>
      <c r="G384" s="103"/>
      <c r="H384" s="103"/>
      <c r="I384" s="103"/>
      <c r="J384" s="103"/>
      <c r="K384" s="103"/>
    </row>
    <row r="385" spans="2:11">
      <c r="B385" s="102"/>
      <c r="C385" s="103"/>
      <c r="D385" s="103"/>
      <c r="E385" s="103"/>
      <c r="F385" s="103"/>
      <c r="G385" s="103"/>
      <c r="H385" s="103"/>
      <c r="I385" s="103"/>
      <c r="J385" s="103"/>
      <c r="K385" s="103"/>
    </row>
    <row r="386" spans="2:11">
      <c r="B386" s="102"/>
      <c r="C386" s="103"/>
      <c r="D386" s="103"/>
      <c r="E386" s="103"/>
      <c r="F386" s="103"/>
      <c r="G386" s="103"/>
      <c r="H386" s="103"/>
      <c r="I386" s="103"/>
      <c r="J386" s="103"/>
      <c r="K386" s="103"/>
    </row>
    <row r="387" spans="2:11">
      <c r="B387" s="102"/>
      <c r="C387" s="103"/>
      <c r="D387" s="103"/>
      <c r="E387" s="103"/>
      <c r="F387" s="103"/>
      <c r="G387" s="103"/>
      <c r="H387" s="103"/>
      <c r="I387" s="103"/>
      <c r="J387" s="103"/>
      <c r="K387" s="103"/>
    </row>
    <row r="388" spans="2:11">
      <c r="B388" s="102"/>
      <c r="C388" s="103"/>
      <c r="D388" s="103"/>
      <c r="E388" s="103"/>
      <c r="F388" s="103"/>
      <c r="G388" s="103"/>
      <c r="H388" s="103"/>
      <c r="I388" s="103"/>
      <c r="J388" s="103"/>
      <c r="K388" s="103"/>
    </row>
    <row r="389" spans="2:11">
      <c r="B389" s="102"/>
      <c r="C389" s="103"/>
      <c r="D389" s="103"/>
      <c r="E389" s="103"/>
      <c r="F389" s="103"/>
      <c r="G389" s="103"/>
      <c r="H389" s="103"/>
      <c r="I389" s="103"/>
      <c r="J389" s="103"/>
      <c r="K389" s="103"/>
    </row>
    <row r="390" spans="2:11">
      <c r="B390" s="102"/>
      <c r="C390" s="103"/>
      <c r="D390" s="103"/>
      <c r="E390" s="103"/>
      <c r="F390" s="103"/>
      <c r="G390" s="103"/>
      <c r="H390" s="103"/>
      <c r="I390" s="103"/>
      <c r="J390" s="103"/>
      <c r="K390" s="103"/>
    </row>
    <row r="391" spans="2:11">
      <c r="B391" s="102"/>
      <c r="C391" s="103"/>
      <c r="D391" s="103"/>
      <c r="E391" s="103"/>
      <c r="F391" s="103"/>
      <c r="G391" s="103"/>
      <c r="H391" s="103"/>
      <c r="I391" s="103"/>
      <c r="J391" s="103"/>
      <c r="K391" s="103"/>
    </row>
    <row r="392" spans="2:11">
      <c r="B392" s="102"/>
      <c r="C392" s="103"/>
      <c r="D392" s="103"/>
      <c r="E392" s="103"/>
      <c r="F392" s="103"/>
      <c r="G392" s="103"/>
      <c r="H392" s="103"/>
      <c r="I392" s="103"/>
      <c r="J392" s="103"/>
      <c r="K392" s="103"/>
    </row>
    <row r="393" spans="2:11">
      <c r="B393" s="102"/>
      <c r="C393" s="103"/>
      <c r="D393" s="103"/>
      <c r="E393" s="103"/>
      <c r="F393" s="103"/>
      <c r="G393" s="103"/>
      <c r="H393" s="103"/>
      <c r="I393" s="103"/>
      <c r="J393" s="103"/>
      <c r="K393" s="103"/>
    </row>
    <row r="394" spans="2:11">
      <c r="B394" s="102"/>
      <c r="C394" s="103"/>
      <c r="D394" s="103"/>
      <c r="E394" s="103"/>
      <c r="F394" s="103"/>
      <c r="G394" s="103"/>
      <c r="H394" s="103"/>
      <c r="I394" s="103"/>
      <c r="J394" s="103"/>
      <c r="K394" s="103"/>
    </row>
    <row r="395" spans="2:11">
      <c r="B395" s="102"/>
      <c r="C395" s="103"/>
      <c r="D395" s="103"/>
      <c r="E395" s="103"/>
      <c r="F395" s="103"/>
      <c r="G395" s="103"/>
      <c r="H395" s="103"/>
      <c r="I395" s="103"/>
      <c r="J395" s="103"/>
      <c r="K395" s="103"/>
    </row>
    <row r="396" spans="2:11">
      <c r="B396" s="102"/>
      <c r="C396" s="103"/>
      <c r="D396" s="103"/>
      <c r="E396" s="103"/>
      <c r="F396" s="103"/>
      <c r="G396" s="103"/>
      <c r="H396" s="103"/>
      <c r="I396" s="103"/>
      <c r="J396" s="103"/>
      <c r="K396" s="103"/>
    </row>
    <row r="397" spans="2:11">
      <c r="B397" s="102"/>
      <c r="C397" s="103"/>
      <c r="D397" s="103"/>
      <c r="E397" s="103"/>
      <c r="F397" s="103"/>
      <c r="G397" s="103"/>
      <c r="H397" s="103"/>
      <c r="I397" s="103"/>
      <c r="J397" s="103"/>
      <c r="K397" s="103"/>
    </row>
    <row r="398" spans="2:11">
      <c r="B398" s="102"/>
      <c r="C398" s="103"/>
      <c r="D398" s="103"/>
      <c r="E398" s="103"/>
      <c r="F398" s="103"/>
      <c r="G398" s="103"/>
      <c r="H398" s="103"/>
      <c r="I398" s="103"/>
      <c r="J398" s="103"/>
      <c r="K398" s="103"/>
    </row>
    <row r="399" spans="2:11">
      <c r="B399" s="102"/>
      <c r="C399" s="103"/>
      <c r="D399" s="103"/>
      <c r="E399" s="103"/>
      <c r="F399" s="103"/>
      <c r="G399" s="103"/>
      <c r="H399" s="103"/>
      <c r="I399" s="103"/>
      <c r="J399" s="103"/>
      <c r="K399" s="103"/>
    </row>
    <row r="400" spans="2:11">
      <c r="B400" s="102"/>
      <c r="C400" s="103"/>
      <c r="D400" s="103"/>
      <c r="E400" s="103"/>
      <c r="F400" s="103"/>
      <c r="G400" s="103"/>
      <c r="H400" s="103"/>
      <c r="I400" s="103"/>
      <c r="J400" s="103"/>
      <c r="K400" s="103"/>
    </row>
    <row r="401" spans="2:11">
      <c r="B401" s="102"/>
      <c r="C401" s="103"/>
      <c r="D401" s="103"/>
      <c r="E401" s="103"/>
      <c r="F401" s="103"/>
      <c r="G401" s="103"/>
      <c r="H401" s="103"/>
      <c r="I401" s="103"/>
      <c r="J401" s="103"/>
      <c r="K401" s="103"/>
    </row>
    <row r="402" spans="2:11">
      <c r="B402" s="102"/>
      <c r="C402" s="103"/>
      <c r="D402" s="103"/>
      <c r="E402" s="103"/>
      <c r="F402" s="103"/>
      <c r="G402" s="103"/>
      <c r="H402" s="103"/>
      <c r="I402" s="103"/>
      <c r="J402" s="103"/>
      <c r="K402" s="103"/>
    </row>
    <row r="403" spans="2:11">
      <c r="B403" s="102"/>
      <c r="C403" s="103"/>
      <c r="D403" s="103"/>
      <c r="E403" s="103"/>
      <c r="F403" s="103"/>
      <c r="G403" s="103"/>
      <c r="H403" s="103"/>
      <c r="I403" s="103"/>
      <c r="J403" s="103"/>
      <c r="K403" s="103"/>
    </row>
    <row r="404" spans="2:11">
      <c r="B404" s="102"/>
      <c r="C404" s="103"/>
      <c r="D404" s="103"/>
      <c r="E404" s="103"/>
      <c r="F404" s="103"/>
      <c r="G404" s="103"/>
      <c r="H404" s="103"/>
      <c r="I404" s="103"/>
      <c r="J404" s="103"/>
      <c r="K404" s="103"/>
    </row>
    <row r="405" spans="2:11">
      <c r="B405" s="102"/>
      <c r="C405" s="103"/>
      <c r="D405" s="103"/>
      <c r="E405" s="103"/>
      <c r="F405" s="103"/>
      <c r="G405" s="103"/>
      <c r="H405" s="103"/>
      <c r="I405" s="103"/>
      <c r="J405" s="103"/>
      <c r="K405" s="103"/>
    </row>
    <row r="406" spans="2:11">
      <c r="B406" s="102"/>
      <c r="C406" s="103"/>
      <c r="D406" s="103"/>
      <c r="E406" s="103"/>
      <c r="F406" s="103"/>
      <c r="G406" s="103"/>
      <c r="H406" s="103"/>
      <c r="I406" s="103"/>
      <c r="J406" s="103"/>
      <c r="K406" s="103"/>
    </row>
    <row r="407" spans="2:11">
      <c r="B407" s="102"/>
      <c r="C407" s="103"/>
      <c r="D407" s="103"/>
      <c r="E407" s="103"/>
      <c r="F407" s="103"/>
      <c r="G407" s="103"/>
      <c r="H407" s="103"/>
      <c r="I407" s="103"/>
      <c r="J407" s="103"/>
      <c r="K407" s="103"/>
    </row>
    <row r="408" spans="2:11">
      <c r="B408" s="102"/>
      <c r="C408" s="103"/>
      <c r="D408" s="103"/>
      <c r="E408" s="103"/>
      <c r="F408" s="103"/>
      <c r="G408" s="103"/>
      <c r="H408" s="103"/>
      <c r="I408" s="103"/>
      <c r="J408" s="103"/>
      <c r="K408" s="103"/>
    </row>
    <row r="409" spans="2:11">
      <c r="B409" s="102"/>
      <c r="C409" s="103"/>
      <c r="D409" s="103"/>
      <c r="E409" s="103"/>
      <c r="F409" s="103"/>
      <c r="G409" s="103"/>
      <c r="H409" s="103"/>
      <c r="I409" s="103"/>
      <c r="J409" s="103"/>
      <c r="K409" s="103"/>
    </row>
    <row r="410" spans="2:11">
      <c r="B410" s="102"/>
      <c r="C410" s="103"/>
      <c r="D410" s="103"/>
      <c r="E410" s="103"/>
      <c r="F410" s="103"/>
      <c r="G410" s="103"/>
      <c r="H410" s="103"/>
      <c r="I410" s="103"/>
      <c r="J410" s="103"/>
      <c r="K410" s="103"/>
    </row>
    <row r="411" spans="2:11">
      <c r="B411" s="102"/>
      <c r="C411" s="103"/>
      <c r="D411" s="103"/>
      <c r="E411" s="103"/>
      <c r="F411" s="103"/>
      <c r="G411" s="103"/>
      <c r="H411" s="103"/>
      <c r="I411" s="103"/>
      <c r="J411" s="103"/>
      <c r="K411" s="103"/>
    </row>
    <row r="412" spans="2:11">
      <c r="B412" s="102"/>
      <c r="C412" s="103"/>
      <c r="D412" s="103"/>
      <c r="E412" s="103"/>
      <c r="F412" s="103"/>
      <c r="G412" s="103"/>
      <c r="H412" s="103"/>
      <c r="I412" s="103"/>
      <c r="J412" s="103"/>
      <c r="K412" s="103"/>
    </row>
    <row r="413" spans="2:11">
      <c r="B413" s="102"/>
      <c r="C413" s="103"/>
      <c r="D413" s="103"/>
      <c r="E413" s="103"/>
      <c r="F413" s="103"/>
      <c r="G413" s="103"/>
      <c r="H413" s="103"/>
      <c r="I413" s="103"/>
      <c r="J413" s="103"/>
      <c r="K413" s="103"/>
    </row>
    <row r="414" spans="2:11">
      <c r="B414" s="102"/>
      <c r="C414" s="103"/>
      <c r="D414" s="103"/>
      <c r="E414" s="103"/>
      <c r="F414" s="103"/>
      <c r="G414" s="103"/>
      <c r="H414" s="103"/>
      <c r="I414" s="103"/>
      <c r="J414" s="103"/>
      <c r="K414" s="103"/>
    </row>
    <row r="415" spans="2:11">
      <c r="B415" s="102"/>
      <c r="C415" s="103"/>
      <c r="D415" s="103"/>
      <c r="E415" s="103"/>
      <c r="F415" s="103"/>
      <c r="G415" s="103"/>
      <c r="H415" s="103"/>
      <c r="I415" s="103"/>
      <c r="J415" s="103"/>
      <c r="K415" s="103"/>
    </row>
    <row r="416" spans="2:11">
      <c r="B416" s="102"/>
      <c r="C416" s="103"/>
      <c r="D416" s="103"/>
      <c r="E416" s="103"/>
      <c r="F416" s="103"/>
      <c r="G416" s="103"/>
      <c r="H416" s="103"/>
      <c r="I416" s="103"/>
      <c r="J416" s="103"/>
      <c r="K416" s="103"/>
    </row>
    <row r="417" spans="2:11">
      <c r="B417" s="102"/>
      <c r="C417" s="103"/>
      <c r="D417" s="103"/>
      <c r="E417" s="103"/>
      <c r="F417" s="103"/>
      <c r="G417" s="103"/>
      <c r="H417" s="103"/>
      <c r="I417" s="103"/>
      <c r="J417" s="103"/>
      <c r="K417" s="103"/>
    </row>
    <row r="418" spans="2:11">
      <c r="B418" s="102"/>
      <c r="C418" s="103"/>
      <c r="D418" s="103"/>
      <c r="E418" s="103"/>
      <c r="F418" s="103"/>
      <c r="G418" s="103"/>
      <c r="H418" s="103"/>
      <c r="I418" s="103"/>
      <c r="J418" s="103"/>
      <c r="K418" s="103"/>
    </row>
    <row r="419" spans="2:11">
      <c r="B419" s="102"/>
      <c r="C419" s="103"/>
      <c r="D419" s="103"/>
      <c r="E419" s="103"/>
      <c r="F419" s="103"/>
      <c r="G419" s="103"/>
      <c r="H419" s="103"/>
      <c r="I419" s="103"/>
      <c r="J419" s="103"/>
      <c r="K419" s="103"/>
    </row>
    <row r="420" spans="2:11">
      <c r="B420" s="102"/>
      <c r="C420" s="103"/>
      <c r="D420" s="103"/>
      <c r="E420" s="103"/>
      <c r="F420" s="103"/>
      <c r="G420" s="103"/>
      <c r="H420" s="103"/>
      <c r="I420" s="103"/>
      <c r="J420" s="103"/>
      <c r="K420" s="103"/>
    </row>
    <row r="421" spans="2:11">
      <c r="B421" s="102"/>
      <c r="C421" s="103"/>
      <c r="D421" s="103"/>
      <c r="E421" s="103"/>
      <c r="F421" s="103"/>
      <c r="G421" s="103"/>
      <c r="H421" s="103"/>
      <c r="I421" s="103"/>
      <c r="J421" s="103"/>
      <c r="K421" s="103"/>
    </row>
    <row r="422" spans="2:11">
      <c r="B422" s="102"/>
      <c r="C422" s="103"/>
      <c r="D422" s="103"/>
      <c r="E422" s="103"/>
      <c r="F422" s="103"/>
      <c r="G422" s="103"/>
      <c r="H422" s="103"/>
      <c r="I422" s="103"/>
      <c r="J422" s="103"/>
      <c r="K422" s="103"/>
    </row>
    <row r="423" spans="2:11">
      <c r="B423" s="102"/>
      <c r="C423" s="103"/>
      <c r="D423" s="103"/>
      <c r="E423" s="103"/>
      <c r="F423" s="103"/>
      <c r="G423" s="103"/>
      <c r="H423" s="103"/>
      <c r="I423" s="103"/>
      <c r="J423" s="103"/>
      <c r="K423" s="103"/>
    </row>
    <row r="424" spans="2:11">
      <c r="B424" s="102"/>
      <c r="C424" s="103"/>
      <c r="D424" s="103"/>
      <c r="E424" s="103"/>
      <c r="F424" s="103"/>
      <c r="G424" s="103"/>
      <c r="H424" s="103"/>
      <c r="I424" s="103"/>
      <c r="J424" s="103"/>
      <c r="K424" s="103"/>
    </row>
    <row r="425" spans="2:11">
      <c r="B425" s="102"/>
      <c r="C425" s="103"/>
      <c r="D425" s="103"/>
      <c r="E425" s="103"/>
      <c r="F425" s="103"/>
      <c r="G425" s="103"/>
      <c r="H425" s="103"/>
      <c r="I425" s="103"/>
      <c r="J425" s="103"/>
      <c r="K425" s="103"/>
    </row>
    <row r="426" spans="2:11">
      <c r="B426" s="102"/>
      <c r="C426" s="103"/>
      <c r="D426" s="103"/>
      <c r="E426" s="103"/>
      <c r="F426" s="103"/>
      <c r="G426" s="103"/>
      <c r="H426" s="103"/>
      <c r="I426" s="103"/>
      <c r="J426" s="103"/>
      <c r="K426" s="103"/>
    </row>
    <row r="427" spans="2:11">
      <c r="B427" s="102"/>
      <c r="C427" s="103"/>
      <c r="D427" s="103"/>
      <c r="E427" s="103"/>
      <c r="F427" s="103"/>
      <c r="G427" s="103"/>
      <c r="H427" s="103"/>
      <c r="I427" s="103"/>
      <c r="J427" s="103"/>
      <c r="K427" s="103"/>
    </row>
    <row r="428" spans="2:11">
      <c r="B428" s="102"/>
      <c r="C428" s="103"/>
      <c r="D428" s="103"/>
      <c r="E428" s="103"/>
      <c r="F428" s="103"/>
      <c r="G428" s="103"/>
      <c r="H428" s="103"/>
      <c r="I428" s="103"/>
      <c r="J428" s="103"/>
      <c r="K428" s="103"/>
    </row>
    <row r="429" spans="2:11">
      <c r="B429" s="102"/>
      <c r="C429" s="103"/>
      <c r="D429" s="103"/>
      <c r="E429" s="103"/>
      <c r="F429" s="103"/>
      <c r="G429" s="103"/>
      <c r="H429" s="103"/>
      <c r="I429" s="103"/>
      <c r="J429" s="103"/>
      <c r="K429" s="103"/>
    </row>
    <row r="430" spans="2:11">
      <c r="B430" s="102"/>
      <c r="C430" s="103"/>
      <c r="D430" s="103"/>
      <c r="E430" s="103"/>
      <c r="F430" s="103"/>
      <c r="G430" s="103"/>
      <c r="H430" s="103"/>
      <c r="I430" s="103"/>
      <c r="J430" s="103"/>
      <c r="K430" s="103"/>
    </row>
    <row r="431" spans="2:11">
      <c r="B431" s="102"/>
      <c r="C431" s="103"/>
      <c r="D431" s="103"/>
      <c r="E431" s="103"/>
      <c r="F431" s="103"/>
      <c r="G431" s="103"/>
      <c r="H431" s="103"/>
      <c r="I431" s="103"/>
      <c r="J431" s="103"/>
      <c r="K431" s="103"/>
    </row>
    <row r="432" spans="2:11">
      <c r="B432" s="102"/>
      <c r="C432" s="103"/>
      <c r="D432" s="103"/>
      <c r="E432" s="103"/>
      <c r="F432" s="103"/>
      <c r="G432" s="103"/>
      <c r="H432" s="103"/>
      <c r="I432" s="103"/>
      <c r="J432" s="103"/>
      <c r="K432" s="103"/>
    </row>
    <row r="433" spans="2:11">
      <c r="B433" s="102"/>
      <c r="C433" s="103"/>
      <c r="D433" s="103"/>
      <c r="E433" s="103"/>
      <c r="F433" s="103"/>
      <c r="G433" s="103"/>
      <c r="H433" s="103"/>
      <c r="I433" s="103"/>
      <c r="J433" s="103"/>
      <c r="K433" s="103"/>
    </row>
    <row r="434" spans="2:11">
      <c r="B434" s="102"/>
      <c r="C434" s="103"/>
      <c r="D434" s="103"/>
      <c r="E434" s="103"/>
      <c r="F434" s="103"/>
      <c r="G434" s="103"/>
      <c r="H434" s="103"/>
      <c r="I434" s="103"/>
      <c r="J434" s="103"/>
      <c r="K434" s="103"/>
    </row>
    <row r="435" spans="2:11">
      <c r="B435" s="102"/>
      <c r="C435" s="103"/>
      <c r="D435" s="103"/>
      <c r="E435" s="103"/>
      <c r="F435" s="103"/>
      <c r="G435" s="103"/>
      <c r="H435" s="103"/>
      <c r="I435" s="103"/>
      <c r="J435" s="103"/>
      <c r="K435" s="103"/>
    </row>
    <row r="436" spans="2:11">
      <c r="B436" s="102"/>
      <c r="C436" s="103"/>
      <c r="D436" s="103"/>
      <c r="E436" s="103"/>
      <c r="F436" s="103"/>
      <c r="G436" s="103"/>
      <c r="H436" s="103"/>
      <c r="I436" s="103"/>
      <c r="J436" s="103"/>
      <c r="K436" s="103"/>
    </row>
    <row r="437" spans="2:11">
      <c r="B437" s="102"/>
      <c r="C437" s="103"/>
      <c r="D437" s="103"/>
      <c r="E437" s="103"/>
      <c r="F437" s="103"/>
      <c r="G437" s="103"/>
      <c r="H437" s="103"/>
      <c r="I437" s="103"/>
      <c r="J437" s="103"/>
      <c r="K437" s="103"/>
    </row>
    <row r="438" spans="2:11">
      <c r="B438" s="102"/>
      <c r="C438" s="103"/>
      <c r="D438" s="103"/>
      <c r="E438" s="103"/>
      <c r="F438" s="103"/>
      <c r="G438" s="103"/>
      <c r="H438" s="103"/>
      <c r="I438" s="103"/>
      <c r="J438" s="103"/>
      <c r="K438" s="103"/>
    </row>
    <row r="439" spans="2:11">
      <c r="B439" s="102"/>
      <c r="C439" s="103"/>
      <c r="D439" s="103"/>
      <c r="E439" s="103"/>
      <c r="F439" s="103"/>
      <c r="G439" s="103"/>
      <c r="H439" s="103"/>
      <c r="I439" s="103"/>
      <c r="J439" s="103"/>
      <c r="K439" s="103"/>
    </row>
    <row r="440" spans="2:11">
      <c r="B440" s="102"/>
      <c r="C440" s="103"/>
      <c r="D440" s="103"/>
      <c r="E440" s="103"/>
      <c r="F440" s="103"/>
      <c r="G440" s="103"/>
      <c r="H440" s="103"/>
      <c r="I440" s="103"/>
      <c r="J440" s="103"/>
      <c r="K440" s="103"/>
    </row>
    <row r="441" spans="2:11">
      <c r="B441" s="102"/>
      <c r="C441" s="103"/>
      <c r="D441" s="103"/>
      <c r="E441" s="103"/>
      <c r="F441" s="103"/>
      <c r="G441" s="103"/>
      <c r="H441" s="103"/>
      <c r="I441" s="103"/>
      <c r="J441" s="103"/>
      <c r="K441" s="103"/>
    </row>
    <row r="442" spans="2:11">
      <c r="B442" s="102"/>
      <c r="C442" s="103"/>
      <c r="D442" s="103"/>
      <c r="E442" s="103"/>
      <c r="F442" s="103"/>
      <c r="G442" s="103"/>
      <c r="H442" s="103"/>
      <c r="I442" s="103"/>
      <c r="J442" s="103"/>
      <c r="K442" s="103"/>
    </row>
    <row r="443" spans="2:11">
      <c r="B443" s="102"/>
      <c r="C443" s="103"/>
      <c r="D443" s="103"/>
      <c r="E443" s="103"/>
      <c r="F443" s="103"/>
      <c r="G443" s="103"/>
      <c r="H443" s="103"/>
      <c r="I443" s="103"/>
      <c r="J443" s="103"/>
      <c r="K443" s="103"/>
    </row>
    <row r="444" spans="2:11">
      <c r="B444" s="102"/>
      <c r="C444" s="103"/>
      <c r="D444" s="103"/>
      <c r="E444" s="103"/>
      <c r="F444" s="103"/>
      <c r="G444" s="103"/>
      <c r="H444" s="103"/>
      <c r="I444" s="103"/>
      <c r="J444" s="103"/>
      <c r="K444" s="103"/>
    </row>
    <row r="445" spans="2:11">
      <c r="B445" s="102"/>
      <c r="C445" s="103"/>
      <c r="D445" s="103"/>
      <c r="E445" s="103"/>
      <c r="F445" s="103"/>
      <c r="G445" s="103"/>
      <c r="H445" s="103"/>
      <c r="I445" s="103"/>
      <c r="J445" s="103"/>
      <c r="K445" s="103"/>
    </row>
    <row r="446" spans="2:11">
      <c r="B446" s="102"/>
      <c r="C446" s="103"/>
      <c r="D446" s="103"/>
      <c r="E446" s="103"/>
      <c r="F446" s="103"/>
      <c r="G446" s="103"/>
      <c r="H446" s="103"/>
      <c r="I446" s="103"/>
      <c r="J446" s="103"/>
      <c r="K446" s="103"/>
    </row>
    <row r="447" spans="2:11">
      <c r="B447" s="102"/>
      <c r="C447" s="103"/>
      <c r="D447" s="103"/>
      <c r="E447" s="103"/>
      <c r="F447" s="103"/>
      <c r="G447" s="103"/>
      <c r="H447" s="103"/>
      <c r="I447" s="103"/>
      <c r="J447" s="103"/>
      <c r="K447" s="103"/>
    </row>
    <row r="448" spans="2:11">
      <c r="B448" s="102"/>
      <c r="C448" s="103"/>
      <c r="D448" s="103"/>
      <c r="E448" s="103"/>
      <c r="F448" s="103"/>
      <c r="G448" s="103"/>
      <c r="H448" s="103"/>
      <c r="I448" s="103"/>
      <c r="J448" s="103"/>
      <c r="K448" s="103"/>
    </row>
    <row r="449" spans="2:11">
      <c r="B449" s="102"/>
      <c r="C449" s="103"/>
      <c r="D449" s="103"/>
      <c r="E449" s="103"/>
      <c r="F449" s="103"/>
      <c r="G449" s="103"/>
      <c r="H449" s="103"/>
      <c r="I449" s="103"/>
      <c r="J449" s="103"/>
      <c r="K449" s="103"/>
    </row>
    <row r="450" spans="2:11">
      <c r="B450" s="102"/>
      <c r="C450" s="103"/>
      <c r="D450" s="103"/>
      <c r="E450" s="103"/>
      <c r="F450" s="103"/>
      <c r="G450" s="103"/>
      <c r="H450" s="103"/>
      <c r="I450" s="103"/>
      <c r="J450" s="103"/>
      <c r="K450" s="103"/>
    </row>
    <row r="451" spans="2:11">
      <c r="B451" s="102"/>
      <c r="C451" s="103"/>
      <c r="D451" s="103"/>
      <c r="E451" s="103"/>
      <c r="F451" s="103"/>
      <c r="G451" s="103"/>
      <c r="H451" s="103"/>
      <c r="I451" s="103"/>
      <c r="J451" s="103"/>
      <c r="K451" s="103"/>
    </row>
    <row r="452" spans="2:11">
      <c r="B452" s="102"/>
      <c r="C452" s="103"/>
      <c r="D452" s="103"/>
      <c r="E452" s="103"/>
      <c r="F452" s="103"/>
      <c r="G452" s="103"/>
      <c r="H452" s="103"/>
      <c r="I452" s="103"/>
      <c r="J452" s="103"/>
      <c r="K452" s="103"/>
    </row>
    <row r="453" spans="2:11">
      <c r="B453" s="102"/>
      <c r="C453" s="103"/>
      <c r="D453" s="103"/>
      <c r="E453" s="103"/>
      <c r="F453" s="103"/>
      <c r="G453" s="103"/>
      <c r="H453" s="103"/>
      <c r="I453" s="103"/>
      <c r="J453" s="103"/>
      <c r="K453" s="103"/>
    </row>
    <row r="454" spans="2:11">
      <c r="B454" s="102"/>
      <c r="C454" s="103"/>
      <c r="D454" s="103"/>
      <c r="E454" s="103"/>
      <c r="F454" s="103"/>
      <c r="G454" s="103"/>
      <c r="H454" s="103"/>
      <c r="I454" s="103"/>
      <c r="J454" s="103"/>
      <c r="K454" s="103"/>
    </row>
    <row r="455" spans="2:11">
      <c r="B455" s="102"/>
      <c r="C455" s="103"/>
      <c r="D455" s="103"/>
      <c r="E455" s="103"/>
      <c r="F455" s="103"/>
      <c r="G455" s="103"/>
      <c r="H455" s="103"/>
      <c r="I455" s="103"/>
      <c r="J455" s="103"/>
      <c r="K455" s="103"/>
    </row>
    <row r="456" spans="2:11">
      <c r="B456" s="102"/>
      <c r="C456" s="103"/>
      <c r="D456" s="103"/>
      <c r="E456" s="103"/>
      <c r="F456" s="103"/>
      <c r="G456" s="103"/>
      <c r="H456" s="103"/>
      <c r="I456" s="103"/>
      <c r="J456" s="103"/>
      <c r="K456" s="103"/>
    </row>
    <row r="457" spans="2:11">
      <c r="B457" s="102"/>
      <c r="C457" s="103"/>
      <c r="D457" s="103"/>
      <c r="E457" s="103"/>
      <c r="F457" s="103"/>
      <c r="G457" s="103"/>
      <c r="H457" s="103"/>
      <c r="I457" s="103"/>
      <c r="J457" s="103"/>
      <c r="K457" s="103"/>
    </row>
    <row r="458" spans="2:11">
      <c r="B458" s="102"/>
      <c r="C458" s="103"/>
      <c r="D458" s="103"/>
      <c r="E458" s="103"/>
      <c r="F458" s="103"/>
      <c r="G458" s="103"/>
      <c r="H458" s="103"/>
      <c r="I458" s="103"/>
      <c r="J458" s="103"/>
      <c r="K458" s="103"/>
    </row>
    <row r="459" spans="2:11">
      <c r="B459" s="102"/>
      <c r="C459" s="103"/>
      <c r="D459" s="103"/>
      <c r="E459" s="103"/>
      <c r="F459" s="103"/>
      <c r="G459" s="103"/>
      <c r="H459" s="103"/>
      <c r="I459" s="103"/>
      <c r="J459" s="103"/>
      <c r="K459" s="103"/>
    </row>
    <row r="460" spans="2:11">
      <c r="B460" s="102"/>
      <c r="C460" s="103"/>
      <c r="D460" s="103"/>
      <c r="E460" s="103"/>
      <c r="F460" s="103"/>
      <c r="G460" s="103"/>
      <c r="H460" s="103"/>
      <c r="I460" s="103"/>
      <c r="J460" s="103"/>
      <c r="K460" s="103"/>
    </row>
    <row r="461" spans="2:11">
      <c r="B461" s="102"/>
      <c r="C461" s="103"/>
      <c r="D461" s="103"/>
      <c r="E461" s="103"/>
      <c r="F461" s="103"/>
      <c r="G461" s="103"/>
      <c r="H461" s="103"/>
      <c r="I461" s="103"/>
      <c r="J461" s="103"/>
      <c r="K461" s="103"/>
    </row>
    <row r="462" spans="2:11">
      <c r="B462" s="102"/>
      <c r="C462" s="103"/>
      <c r="D462" s="103"/>
      <c r="E462" s="103"/>
      <c r="F462" s="103"/>
      <c r="G462" s="103"/>
      <c r="H462" s="103"/>
      <c r="I462" s="103"/>
      <c r="J462" s="103"/>
      <c r="K462" s="103"/>
    </row>
    <row r="463" spans="2:11">
      <c r="B463" s="102"/>
      <c r="C463" s="103"/>
      <c r="D463" s="103"/>
      <c r="E463" s="103"/>
      <c r="F463" s="103"/>
      <c r="G463" s="103"/>
      <c r="H463" s="103"/>
      <c r="I463" s="103"/>
      <c r="J463" s="103"/>
      <c r="K463" s="103"/>
    </row>
    <row r="464" spans="2:11">
      <c r="B464" s="102"/>
      <c r="C464" s="103"/>
      <c r="D464" s="103"/>
      <c r="E464" s="103"/>
      <c r="F464" s="103"/>
      <c r="G464" s="103"/>
      <c r="H464" s="103"/>
      <c r="I464" s="103"/>
      <c r="J464" s="103"/>
      <c r="K464" s="103"/>
    </row>
    <row r="465" spans="2:11">
      <c r="B465" s="102"/>
      <c r="C465" s="103"/>
      <c r="D465" s="103"/>
      <c r="E465" s="103"/>
      <c r="F465" s="103"/>
      <c r="G465" s="103"/>
      <c r="H465" s="103"/>
      <c r="I465" s="103"/>
      <c r="J465" s="103"/>
      <c r="K465" s="103"/>
    </row>
    <row r="466" spans="2:11">
      <c r="B466" s="102"/>
      <c r="C466" s="103"/>
      <c r="D466" s="103"/>
      <c r="E466" s="103"/>
      <c r="F466" s="103"/>
      <c r="G466" s="103"/>
      <c r="H466" s="103"/>
      <c r="I466" s="103"/>
      <c r="J466" s="103"/>
      <c r="K466" s="103"/>
    </row>
    <row r="467" spans="2:11">
      <c r="B467" s="102"/>
      <c r="C467" s="103"/>
      <c r="D467" s="103"/>
      <c r="E467" s="103"/>
      <c r="F467" s="103"/>
      <c r="G467" s="103"/>
      <c r="H467" s="103"/>
      <c r="I467" s="103"/>
      <c r="J467" s="103"/>
      <c r="K467" s="103"/>
    </row>
    <row r="468" spans="2:11">
      <c r="B468" s="102"/>
      <c r="C468" s="103"/>
      <c r="D468" s="103"/>
      <c r="E468" s="103"/>
      <c r="F468" s="103"/>
      <c r="G468" s="103"/>
      <c r="H468" s="103"/>
      <c r="I468" s="103"/>
      <c r="J468" s="103"/>
      <c r="K468" s="103"/>
    </row>
    <row r="469" spans="2:11">
      <c r="B469" s="102"/>
      <c r="C469" s="103"/>
      <c r="D469" s="103"/>
      <c r="E469" s="103"/>
      <c r="F469" s="103"/>
      <c r="G469" s="103"/>
      <c r="H469" s="103"/>
      <c r="I469" s="103"/>
      <c r="J469" s="103"/>
      <c r="K469" s="103"/>
    </row>
    <row r="470" spans="2:11">
      <c r="B470" s="102"/>
      <c r="C470" s="103"/>
      <c r="D470" s="103"/>
      <c r="E470" s="103"/>
      <c r="F470" s="103"/>
      <c r="G470" s="103"/>
      <c r="H470" s="103"/>
      <c r="I470" s="103"/>
      <c r="J470" s="103"/>
      <c r="K470" s="103"/>
    </row>
    <row r="471" spans="2:11">
      <c r="B471" s="102"/>
      <c r="C471" s="103"/>
      <c r="D471" s="103"/>
      <c r="E471" s="103"/>
      <c r="F471" s="103"/>
      <c r="G471" s="103"/>
      <c r="H471" s="103"/>
      <c r="I471" s="103"/>
      <c r="J471" s="103"/>
      <c r="K471" s="103"/>
    </row>
    <row r="472" spans="2:11">
      <c r="B472" s="102"/>
      <c r="C472" s="103"/>
      <c r="D472" s="103"/>
      <c r="E472" s="103"/>
      <c r="F472" s="103"/>
      <c r="G472" s="103"/>
      <c r="H472" s="103"/>
      <c r="I472" s="103"/>
      <c r="J472" s="103"/>
      <c r="K472" s="103"/>
    </row>
    <row r="473" spans="2:11">
      <c r="B473" s="102"/>
      <c r="C473" s="103"/>
      <c r="D473" s="103"/>
      <c r="E473" s="103"/>
      <c r="F473" s="103"/>
      <c r="G473" s="103"/>
      <c r="H473" s="103"/>
      <c r="I473" s="103"/>
      <c r="J473" s="103"/>
      <c r="K473" s="103"/>
    </row>
    <row r="474" spans="2:11">
      <c r="B474" s="102"/>
      <c r="C474" s="103"/>
      <c r="D474" s="103"/>
      <c r="E474" s="103"/>
      <c r="F474" s="103"/>
      <c r="G474" s="103"/>
      <c r="H474" s="103"/>
      <c r="I474" s="103"/>
      <c r="J474" s="103"/>
      <c r="K474" s="103"/>
    </row>
    <row r="475" spans="2:11">
      <c r="B475" s="102"/>
      <c r="C475" s="103"/>
      <c r="D475" s="103"/>
      <c r="E475" s="103"/>
      <c r="F475" s="103"/>
      <c r="G475" s="103"/>
      <c r="H475" s="103"/>
      <c r="I475" s="103"/>
      <c r="J475" s="103"/>
      <c r="K475" s="103"/>
    </row>
    <row r="476" spans="2:11">
      <c r="B476" s="102"/>
      <c r="C476" s="103"/>
      <c r="D476" s="103"/>
      <c r="E476" s="103"/>
      <c r="F476" s="103"/>
      <c r="G476" s="103"/>
      <c r="H476" s="103"/>
      <c r="I476" s="103"/>
      <c r="J476" s="103"/>
      <c r="K476" s="103"/>
    </row>
    <row r="477" spans="2:11">
      <c r="B477" s="102"/>
      <c r="C477" s="103"/>
      <c r="D477" s="103"/>
      <c r="E477" s="103"/>
      <c r="F477" s="103"/>
      <c r="G477" s="103"/>
      <c r="H477" s="103"/>
      <c r="I477" s="103"/>
      <c r="J477" s="103"/>
      <c r="K477" s="103"/>
    </row>
    <row r="478" spans="2:11">
      <c r="B478" s="102"/>
      <c r="C478" s="103"/>
      <c r="D478" s="103"/>
      <c r="E478" s="103"/>
      <c r="F478" s="103"/>
      <c r="G478" s="103"/>
      <c r="H478" s="103"/>
      <c r="I478" s="103"/>
      <c r="J478" s="103"/>
      <c r="K478" s="103"/>
    </row>
    <row r="479" spans="2:11">
      <c r="B479" s="102"/>
      <c r="C479" s="103"/>
      <c r="D479" s="103"/>
      <c r="E479" s="103"/>
      <c r="F479" s="103"/>
      <c r="G479" s="103"/>
      <c r="H479" s="103"/>
      <c r="I479" s="103"/>
      <c r="J479" s="103"/>
      <c r="K479" s="103"/>
    </row>
    <row r="480" spans="2:11">
      <c r="B480" s="102"/>
      <c r="C480" s="103"/>
      <c r="D480" s="103"/>
      <c r="E480" s="103"/>
      <c r="F480" s="103"/>
      <c r="G480" s="103"/>
      <c r="H480" s="103"/>
      <c r="I480" s="103"/>
      <c r="J480" s="103"/>
      <c r="K480" s="103"/>
    </row>
    <row r="481" spans="2:11">
      <c r="B481" s="102"/>
      <c r="C481" s="103"/>
      <c r="D481" s="103"/>
      <c r="E481" s="103"/>
      <c r="F481" s="103"/>
      <c r="G481" s="103"/>
      <c r="H481" s="103"/>
      <c r="I481" s="103"/>
      <c r="J481" s="103"/>
      <c r="K481" s="103"/>
    </row>
    <row r="482" spans="2:11">
      <c r="B482" s="102"/>
      <c r="C482" s="103"/>
      <c r="D482" s="103"/>
      <c r="E482" s="103"/>
      <c r="F482" s="103"/>
      <c r="G482" s="103"/>
      <c r="H482" s="103"/>
      <c r="I482" s="103"/>
      <c r="J482" s="103"/>
      <c r="K482" s="103"/>
    </row>
    <row r="483" spans="2:11">
      <c r="B483" s="102"/>
      <c r="C483" s="103"/>
      <c r="D483" s="103"/>
      <c r="E483" s="103"/>
      <c r="F483" s="103"/>
      <c r="G483" s="103"/>
      <c r="H483" s="103"/>
      <c r="I483" s="103"/>
      <c r="J483" s="103"/>
      <c r="K483" s="103"/>
    </row>
    <row r="484" spans="2:11">
      <c r="B484" s="102"/>
      <c r="C484" s="103"/>
      <c r="D484" s="103"/>
      <c r="E484" s="103"/>
      <c r="F484" s="103"/>
      <c r="G484" s="103"/>
      <c r="H484" s="103"/>
      <c r="I484" s="103"/>
      <c r="J484" s="103"/>
      <c r="K484" s="103"/>
    </row>
    <row r="485" spans="2:11">
      <c r="B485" s="102"/>
      <c r="C485" s="103"/>
      <c r="D485" s="103"/>
      <c r="E485" s="103"/>
      <c r="F485" s="103"/>
      <c r="G485" s="103"/>
      <c r="H485" s="103"/>
      <c r="I485" s="103"/>
      <c r="J485" s="103"/>
      <c r="K485" s="103"/>
    </row>
    <row r="486" spans="2:11">
      <c r="B486" s="102"/>
      <c r="C486" s="103"/>
      <c r="D486" s="103"/>
      <c r="E486" s="103"/>
      <c r="F486" s="103"/>
      <c r="G486" s="103"/>
      <c r="H486" s="103"/>
      <c r="I486" s="103"/>
      <c r="J486" s="103"/>
      <c r="K486" s="103"/>
    </row>
    <row r="487" spans="2:11">
      <c r="B487" s="102"/>
      <c r="C487" s="103"/>
      <c r="D487" s="103"/>
      <c r="E487" s="103"/>
      <c r="F487" s="103"/>
      <c r="G487" s="103"/>
      <c r="H487" s="103"/>
      <c r="I487" s="103"/>
      <c r="J487" s="103"/>
      <c r="K487" s="103"/>
    </row>
    <row r="488" spans="2:11">
      <c r="B488" s="102"/>
      <c r="C488" s="103"/>
      <c r="D488" s="103"/>
      <c r="E488" s="103"/>
      <c r="F488" s="103"/>
      <c r="G488" s="103"/>
      <c r="H488" s="103"/>
      <c r="I488" s="103"/>
      <c r="J488" s="103"/>
      <c r="K488" s="103"/>
    </row>
    <row r="489" spans="2:11">
      <c r="B489" s="102"/>
      <c r="C489" s="103"/>
      <c r="D489" s="103"/>
      <c r="E489" s="103"/>
      <c r="F489" s="103"/>
      <c r="G489" s="103"/>
      <c r="H489" s="103"/>
      <c r="I489" s="103"/>
      <c r="J489" s="103"/>
      <c r="K489" s="103"/>
    </row>
    <row r="490" spans="2:11">
      <c r="B490" s="102"/>
      <c r="C490" s="103"/>
      <c r="D490" s="103"/>
      <c r="E490" s="103"/>
      <c r="F490" s="103"/>
      <c r="G490" s="103"/>
      <c r="H490" s="103"/>
      <c r="I490" s="103"/>
      <c r="J490" s="103"/>
      <c r="K490" s="103"/>
    </row>
    <row r="491" spans="2:11">
      <c r="B491" s="102"/>
      <c r="C491" s="103"/>
      <c r="D491" s="103"/>
      <c r="E491" s="103"/>
      <c r="F491" s="103"/>
      <c r="G491" s="103"/>
      <c r="H491" s="103"/>
      <c r="I491" s="103"/>
      <c r="J491" s="103"/>
      <c r="K491" s="103"/>
    </row>
    <row r="492" spans="2:11">
      <c r="B492" s="102"/>
      <c r="C492" s="103"/>
      <c r="D492" s="103"/>
      <c r="E492" s="103"/>
      <c r="F492" s="103"/>
      <c r="G492" s="103"/>
      <c r="H492" s="103"/>
      <c r="I492" s="103"/>
      <c r="J492" s="103"/>
      <c r="K492" s="103"/>
    </row>
    <row r="493" spans="2:11">
      <c r="B493" s="102"/>
      <c r="C493" s="103"/>
      <c r="D493" s="103"/>
      <c r="E493" s="103"/>
      <c r="F493" s="103"/>
      <c r="G493" s="103"/>
      <c r="H493" s="103"/>
      <c r="I493" s="103"/>
      <c r="J493" s="103"/>
      <c r="K493" s="103"/>
    </row>
    <row r="494" spans="2:11">
      <c r="B494" s="102"/>
      <c r="C494" s="103"/>
      <c r="D494" s="103"/>
      <c r="E494" s="103"/>
      <c r="F494" s="103"/>
      <c r="G494" s="103"/>
      <c r="H494" s="103"/>
      <c r="I494" s="103"/>
      <c r="J494" s="103"/>
      <c r="K494" s="103"/>
    </row>
    <row r="495" spans="2:11">
      <c r="B495" s="102"/>
      <c r="C495" s="103"/>
      <c r="D495" s="103"/>
      <c r="E495" s="103"/>
      <c r="F495" s="103"/>
      <c r="G495" s="103"/>
      <c r="H495" s="103"/>
      <c r="I495" s="103"/>
      <c r="J495" s="103"/>
      <c r="K495" s="103"/>
    </row>
    <row r="496" spans="2:11">
      <c r="B496" s="102"/>
      <c r="C496" s="103"/>
      <c r="D496" s="103"/>
      <c r="E496" s="103"/>
      <c r="F496" s="103"/>
      <c r="G496" s="103"/>
      <c r="H496" s="103"/>
      <c r="I496" s="103"/>
      <c r="J496" s="103"/>
      <c r="K496" s="103"/>
    </row>
    <row r="497" spans="2:11">
      <c r="B497" s="102"/>
      <c r="C497" s="103"/>
      <c r="D497" s="103"/>
      <c r="E497" s="103"/>
      <c r="F497" s="103"/>
      <c r="G497" s="103"/>
      <c r="H497" s="103"/>
      <c r="I497" s="103"/>
      <c r="J497" s="103"/>
      <c r="K497" s="103"/>
    </row>
    <row r="498" spans="2:11">
      <c r="B498" s="102"/>
      <c r="C498" s="103"/>
      <c r="D498" s="103"/>
      <c r="E498" s="103"/>
      <c r="F498" s="103"/>
      <c r="G498" s="103"/>
      <c r="H498" s="103"/>
      <c r="I498" s="103"/>
      <c r="J498" s="103"/>
      <c r="K498" s="103"/>
    </row>
    <row r="499" spans="2:11">
      <c r="B499" s="102"/>
      <c r="C499" s="103"/>
      <c r="D499" s="103"/>
      <c r="E499" s="103"/>
      <c r="F499" s="103"/>
      <c r="G499" s="103"/>
      <c r="H499" s="103"/>
      <c r="I499" s="103"/>
      <c r="J499" s="103"/>
      <c r="K499" s="103"/>
    </row>
    <row r="500" spans="2:11">
      <c r="B500" s="102"/>
      <c r="C500" s="103"/>
      <c r="D500" s="103"/>
      <c r="E500" s="103"/>
      <c r="F500" s="103"/>
      <c r="G500" s="103"/>
      <c r="H500" s="103"/>
      <c r="I500" s="103"/>
      <c r="J500" s="103"/>
      <c r="K500" s="103"/>
    </row>
    <row r="501" spans="2:11">
      <c r="C501" s="1"/>
    </row>
    <row r="502" spans="2:11">
      <c r="C502" s="1"/>
    </row>
    <row r="503" spans="2:11">
      <c r="C503" s="1"/>
    </row>
    <row r="504" spans="2:11">
      <c r="C504" s="1"/>
    </row>
    <row r="505" spans="2:11">
      <c r="C505" s="1"/>
    </row>
    <row r="506" spans="2:11">
      <c r="C506" s="1"/>
    </row>
    <row r="507" spans="2:11">
      <c r="C507" s="1"/>
    </row>
    <row r="508" spans="2:11">
      <c r="C508" s="1"/>
    </row>
    <row r="509" spans="2:11">
      <c r="C509" s="1"/>
    </row>
    <row r="510" spans="2:11">
      <c r="C510" s="1"/>
    </row>
    <row r="511" spans="2:11">
      <c r="C511" s="1"/>
    </row>
    <row r="512" spans="2:11">
      <c r="C512" s="1"/>
    </row>
    <row r="513" spans="3:3">
      <c r="C513" s="1"/>
    </row>
    <row r="514" spans="3:3">
      <c r="C514" s="1"/>
    </row>
    <row r="515" spans="3:3">
      <c r="C515" s="1"/>
    </row>
    <row r="516" spans="3:3">
      <c r="C516" s="1"/>
    </row>
    <row r="517" spans="3:3">
      <c r="C517" s="1"/>
    </row>
    <row r="518" spans="3:3">
      <c r="C518" s="1"/>
    </row>
    <row r="519" spans="3:3">
      <c r="C519" s="1"/>
    </row>
    <row r="520" spans="3:3">
      <c r="C520" s="1"/>
    </row>
    <row r="521" spans="3:3">
      <c r="C521" s="1"/>
    </row>
    <row r="522" spans="3:3">
      <c r="C522" s="1"/>
    </row>
    <row r="523" spans="3:3">
      <c r="C523" s="1"/>
    </row>
    <row r="524" spans="3:3">
      <c r="C524" s="1"/>
    </row>
    <row r="525" spans="3:3">
      <c r="C525" s="1"/>
    </row>
    <row r="526" spans="3:3">
      <c r="C526" s="1"/>
    </row>
    <row r="527" spans="3:3">
      <c r="C527" s="1"/>
    </row>
    <row r="528" spans="3:3">
      <c r="C528" s="1"/>
    </row>
    <row r="529" spans="3:3">
      <c r="C529" s="1"/>
    </row>
    <row r="530" spans="3:3">
      <c r="C530" s="1"/>
    </row>
    <row r="531" spans="3:3">
      <c r="C531" s="1"/>
    </row>
    <row r="532" spans="3:3">
      <c r="C532" s="1"/>
    </row>
    <row r="533" spans="3:3">
      <c r="C533" s="1"/>
    </row>
    <row r="534" spans="3:3">
      <c r="C534" s="1"/>
    </row>
    <row r="535" spans="3:3">
      <c r="C535" s="1"/>
    </row>
    <row r="536" spans="3:3">
      <c r="C536" s="1"/>
    </row>
    <row r="537" spans="3:3">
      <c r="C537" s="1"/>
    </row>
    <row r="538" spans="3:3">
      <c r="C538" s="1"/>
    </row>
    <row r="539" spans="3:3">
      <c r="C539" s="1"/>
    </row>
    <row r="540" spans="3:3">
      <c r="C540" s="1"/>
    </row>
    <row r="541" spans="3:3">
      <c r="C541" s="1"/>
    </row>
    <row r="542" spans="3:3">
      <c r="C542" s="1"/>
    </row>
    <row r="543" spans="3:3">
      <c r="C543" s="1"/>
    </row>
    <row r="544" spans="3:3">
      <c r="C544" s="1"/>
    </row>
    <row r="545" spans="3:3">
      <c r="C545" s="1"/>
    </row>
    <row r="546" spans="3:3">
      <c r="C546" s="1"/>
    </row>
    <row r="547" spans="3:3">
      <c r="C547" s="1"/>
    </row>
    <row r="548" spans="3:3">
      <c r="C548" s="1"/>
    </row>
    <row r="549" spans="3:3">
      <c r="C549" s="1"/>
    </row>
    <row r="550" spans="3:3">
      <c r="C550" s="1"/>
    </row>
    <row r="551" spans="3:3">
      <c r="C551" s="1"/>
    </row>
    <row r="552" spans="3:3">
      <c r="C552" s="1"/>
    </row>
    <row r="553" spans="3:3">
      <c r="C553" s="1"/>
    </row>
    <row r="554" spans="3:3">
      <c r="C554" s="1"/>
    </row>
    <row r="555" spans="3:3">
      <c r="C555" s="1"/>
    </row>
    <row r="556" spans="3:3">
      <c r="C556" s="1"/>
    </row>
    <row r="557" spans="3:3">
      <c r="C557" s="1"/>
    </row>
    <row r="558" spans="3:3">
      <c r="C558" s="1"/>
    </row>
    <row r="559" spans="3:3">
      <c r="C559" s="1"/>
    </row>
    <row r="560" spans="3:3">
      <c r="C560" s="1"/>
    </row>
    <row r="561" spans="3:3">
      <c r="C561" s="1"/>
    </row>
    <row r="562" spans="3:3">
      <c r="C562" s="1"/>
    </row>
    <row r="563" spans="3:3">
      <c r="C563" s="1"/>
    </row>
    <row r="564" spans="3:3">
      <c r="C564" s="1"/>
    </row>
    <row r="565" spans="3:3">
      <c r="C565" s="1"/>
    </row>
    <row r="566" spans="3:3">
      <c r="C566" s="1"/>
    </row>
    <row r="567" spans="3:3">
      <c r="C567" s="1"/>
    </row>
    <row r="568" spans="3:3">
      <c r="C568" s="1"/>
    </row>
    <row r="569" spans="3:3">
      <c r="C569" s="1"/>
    </row>
    <row r="570" spans="3:3">
      <c r="C570" s="1"/>
    </row>
    <row r="571" spans="3:3">
      <c r="C571" s="1"/>
    </row>
    <row r="572" spans="3:3">
      <c r="C572" s="1"/>
    </row>
    <row r="573" spans="3:3">
      <c r="C573" s="1"/>
    </row>
    <row r="574" spans="3:3">
      <c r="C574" s="1"/>
    </row>
    <row r="575" spans="3:3">
      <c r="C575" s="1"/>
    </row>
    <row r="576" spans="3:3">
      <c r="C576" s="1"/>
    </row>
    <row r="577" spans="3:3">
      <c r="C577" s="1"/>
    </row>
    <row r="578" spans="3:3">
      <c r="C578" s="1"/>
    </row>
    <row r="579" spans="3:3">
      <c r="C579" s="1"/>
    </row>
    <row r="580" spans="3:3">
      <c r="C580" s="1"/>
    </row>
    <row r="581" spans="3:3">
      <c r="C581" s="1"/>
    </row>
    <row r="582" spans="3:3">
      <c r="C582" s="1"/>
    </row>
    <row r="583" spans="3:3">
      <c r="C583" s="1"/>
    </row>
    <row r="584" spans="3:3">
      <c r="C584" s="1"/>
    </row>
    <row r="585" spans="3:3">
      <c r="C585" s="1"/>
    </row>
    <row r="586" spans="3:3">
      <c r="C586" s="1"/>
    </row>
    <row r="587" spans="3:3">
      <c r="C587" s="1"/>
    </row>
    <row r="588" spans="3:3">
      <c r="C588" s="1"/>
    </row>
    <row r="589" spans="3:3">
      <c r="C589" s="1"/>
    </row>
    <row r="590" spans="3:3">
      <c r="C590" s="1"/>
    </row>
    <row r="591" spans="3:3">
      <c r="C591" s="1"/>
    </row>
    <row r="592" spans="3:3">
      <c r="C592" s="1"/>
    </row>
    <row r="593" spans="3:3">
      <c r="C593" s="1"/>
    </row>
    <row r="594" spans="3:3">
      <c r="C594" s="1"/>
    </row>
    <row r="595" spans="3:3">
      <c r="C595" s="1"/>
    </row>
    <row r="596" spans="3:3">
      <c r="C596" s="1"/>
    </row>
    <row r="597" spans="3:3">
      <c r="C597" s="1"/>
    </row>
    <row r="598" spans="3:3">
      <c r="C598" s="1"/>
    </row>
    <row r="599" spans="3:3">
      <c r="C599" s="1"/>
    </row>
    <row r="600" spans="3:3">
      <c r="C600" s="1"/>
    </row>
    <row r="601" spans="3:3">
      <c r="C601" s="1"/>
    </row>
    <row r="602" spans="3:3">
      <c r="C602" s="1"/>
    </row>
    <row r="603" spans="3:3">
      <c r="C603" s="1"/>
    </row>
    <row r="604" spans="3:3">
      <c r="C604" s="1"/>
    </row>
    <row r="605" spans="3:3">
      <c r="C605" s="1"/>
    </row>
    <row r="606" spans="3:3">
      <c r="C606" s="1"/>
    </row>
    <row r="607" spans="3:3">
      <c r="C607" s="1"/>
    </row>
    <row r="608" spans="3:3">
      <c r="C608" s="1"/>
    </row>
    <row r="609" spans="3:3">
      <c r="C609" s="1"/>
    </row>
    <row r="610" spans="3:3">
      <c r="C610" s="1"/>
    </row>
    <row r="611" spans="3:3">
      <c r="C611" s="1"/>
    </row>
    <row r="612" spans="3:3">
      <c r="C612" s="1"/>
    </row>
    <row r="613" spans="3:3">
      <c r="C613" s="1"/>
    </row>
    <row r="614" spans="3:3">
      <c r="C614" s="1"/>
    </row>
    <row r="615" spans="3:3">
      <c r="C615" s="1"/>
    </row>
    <row r="616" spans="3:3">
      <c r="C616" s="1"/>
    </row>
    <row r="617" spans="3:3">
      <c r="C617" s="1"/>
    </row>
    <row r="618" spans="3:3">
      <c r="C618" s="1"/>
    </row>
    <row r="619" spans="3:3">
      <c r="C619" s="1"/>
    </row>
    <row r="620" spans="3:3">
      <c r="C620" s="1"/>
    </row>
    <row r="621" spans="3:3">
      <c r="C621" s="1"/>
    </row>
    <row r="622" spans="3:3">
      <c r="C622" s="1"/>
    </row>
    <row r="623" spans="3:3">
      <c r="C623" s="1"/>
    </row>
    <row r="624" spans="3:3">
      <c r="C624" s="1"/>
    </row>
    <row r="625" spans="3:3">
      <c r="C625" s="1"/>
    </row>
    <row r="626" spans="3:3">
      <c r="C626" s="1"/>
    </row>
    <row r="627" spans="3:3">
      <c r="C627" s="1"/>
    </row>
    <row r="628" spans="3:3">
      <c r="C628" s="1"/>
    </row>
    <row r="629" spans="3:3">
      <c r="C629" s="1"/>
    </row>
    <row r="630" spans="3:3">
      <c r="C630" s="1"/>
    </row>
    <row r="631" spans="3:3">
      <c r="C631" s="1"/>
    </row>
    <row r="632" spans="3:3">
      <c r="C632" s="1"/>
    </row>
    <row r="633" spans="3:3">
      <c r="C633" s="1"/>
    </row>
    <row r="634" spans="3:3">
      <c r="C634" s="1"/>
    </row>
    <row r="635" spans="3:3">
      <c r="C635" s="1"/>
    </row>
    <row r="636" spans="3:3">
      <c r="C636" s="1"/>
    </row>
    <row r="637" spans="3:3">
      <c r="C637" s="1"/>
    </row>
  </sheetData>
  <sheetProtection sheet="1" objects="1" scenarios="1"/>
  <mergeCells count="2">
    <mergeCell ref="B6:K6"/>
    <mergeCell ref="B7:K7"/>
  </mergeCells>
  <phoneticPr fontId="3" type="noConversion"/>
  <dataValidations count="1">
    <dataValidation allowBlank="1" showInputMessage="1" showErrorMessage="1" sqref="C5:C1048576 A1:B1048576 D1:D38 E15:E38 E1:E13 F1:XFD38 D39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>
    <tabColor indexed="43"/>
    <pageSetUpPr fitToPage="1"/>
  </sheetPr>
  <dimension ref="B1:L574"/>
  <sheetViews>
    <sheetView rightToLeft="1" workbookViewId="0"/>
  </sheetViews>
  <sheetFormatPr defaultColWidth="9.140625" defaultRowHeight="18"/>
  <cols>
    <col min="1" max="1" width="6.28515625" style="1" customWidth="1"/>
    <col min="2" max="2" width="25.5703125" style="2" bestFit="1" customWidth="1"/>
    <col min="3" max="3" width="63.140625" style="2" bestFit="1" customWidth="1"/>
    <col min="4" max="4" width="14.42578125" style="2" bestFit="1" customWidth="1"/>
    <col min="5" max="5" width="9" style="1" bestFit="1" customWidth="1"/>
    <col min="6" max="6" width="11.28515625" style="1" bestFit="1" customWidth="1"/>
    <col min="7" max="7" width="7.28515625" style="1" bestFit="1" customWidth="1"/>
    <col min="8" max="8" width="6.42578125" style="1" bestFit="1" customWidth="1"/>
    <col min="9" max="9" width="8" style="1" bestFit="1" customWidth="1"/>
    <col min="10" max="10" width="10" style="1" customWidth="1"/>
    <col min="11" max="11" width="9.140625" style="1" bestFit="1" customWidth="1"/>
    <col min="12" max="12" width="9" style="1" bestFit="1" customWidth="1"/>
    <col min="13" max="16384" width="9.140625" style="1"/>
  </cols>
  <sheetData>
    <row r="1" spans="2:12">
      <c r="B1" s="46" t="s">
        <v>124</v>
      </c>
      <c r="C1" s="67" t="s" vm="1">
        <v>201</v>
      </c>
    </row>
    <row r="2" spans="2:12">
      <c r="B2" s="46" t="s">
        <v>123</v>
      </c>
      <c r="C2" s="67" t="s">
        <v>202</v>
      </c>
    </row>
    <row r="3" spans="2:12">
      <c r="B3" s="46" t="s">
        <v>125</v>
      </c>
      <c r="C3" s="67" t="s">
        <v>203</v>
      </c>
    </row>
    <row r="4" spans="2:12">
      <c r="B4" s="46" t="s">
        <v>126</v>
      </c>
      <c r="C4" s="67">
        <v>12147</v>
      </c>
    </row>
    <row r="6" spans="2:12" ht="26.25" customHeight="1">
      <c r="B6" s="129" t="s">
        <v>152</v>
      </c>
      <c r="C6" s="130"/>
      <c r="D6" s="130"/>
      <c r="E6" s="130"/>
      <c r="F6" s="130"/>
      <c r="G6" s="130"/>
      <c r="H6" s="130"/>
      <c r="I6" s="130"/>
      <c r="J6" s="130"/>
      <c r="K6" s="130"/>
      <c r="L6" s="131"/>
    </row>
    <row r="7" spans="2:12" ht="26.25" customHeight="1">
      <c r="B7" s="129" t="s">
        <v>78</v>
      </c>
      <c r="C7" s="130"/>
      <c r="D7" s="130"/>
      <c r="E7" s="130"/>
      <c r="F7" s="130"/>
      <c r="G7" s="130"/>
      <c r="H7" s="130"/>
      <c r="I7" s="130"/>
      <c r="J7" s="130"/>
      <c r="K7" s="130"/>
      <c r="L7" s="131"/>
    </row>
    <row r="8" spans="2:12" s="3" customFormat="1" ht="78.75">
      <c r="B8" s="21" t="s">
        <v>95</v>
      </c>
      <c r="C8" s="29" t="s">
        <v>34</v>
      </c>
      <c r="D8" s="29" t="s">
        <v>48</v>
      </c>
      <c r="E8" s="29" t="s">
        <v>82</v>
      </c>
      <c r="F8" s="29" t="s">
        <v>83</v>
      </c>
      <c r="G8" s="29" t="s">
        <v>179</v>
      </c>
      <c r="H8" s="29" t="s">
        <v>178</v>
      </c>
      <c r="I8" s="29" t="s">
        <v>90</v>
      </c>
      <c r="J8" s="29" t="s">
        <v>44</v>
      </c>
      <c r="K8" s="29" t="s">
        <v>127</v>
      </c>
      <c r="L8" s="30" t="s">
        <v>129</v>
      </c>
    </row>
    <row r="9" spans="2:12" s="3" customFormat="1" ht="24" customHeight="1">
      <c r="B9" s="14"/>
      <c r="C9" s="15"/>
      <c r="D9" s="15"/>
      <c r="E9" s="15"/>
      <c r="F9" s="15" t="s">
        <v>21</v>
      </c>
      <c r="G9" s="15" t="s">
        <v>186</v>
      </c>
      <c r="H9" s="15"/>
      <c r="I9" s="15" t="s">
        <v>182</v>
      </c>
      <c r="J9" s="31" t="s">
        <v>19</v>
      </c>
      <c r="K9" s="31" t="s">
        <v>19</v>
      </c>
      <c r="L9" s="32" t="s">
        <v>19</v>
      </c>
    </row>
    <row r="10" spans="2:12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9" t="s">
        <v>9</v>
      </c>
    </row>
    <row r="11" spans="2:12" s="4" customFormat="1" ht="18" customHeight="1">
      <c r="B11" s="68" t="s">
        <v>35</v>
      </c>
      <c r="C11" s="82"/>
      <c r="D11" s="82"/>
      <c r="E11" s="82"/>
      <c r="F11" s="82"/>
      <c r="G11" s="84"/>
      <c r="H11" s="85"/>
      <c r="I11" s="84">
        <v>8.3319900000000007E-4</v>
      </c>
      <c r="J11" s="82"/>
      <c r="K11" s="86">
        <f>IFERROR(I11/$I$11,0)</f>
        <v>1</v>
      </c>
      <c r="L11" s="86">
        <f>I11/'סכום נכסי הקרן'!$C$42</f>
        <v>1.8558293852644475E-8</v>
      </c>
    </row>
    <row r="12" spans="2:12" ht="21" customHeight="1">
      <c r="B12" s="87" t="s">
        <v>1367</v>
      </c>
      <c r="C12" s="82"/>
      <c r="D12" s="82"/>
      <c r="E12" s="82"/>
      <c r="F12" s="82"/>
      <c r="G12" s="84"/>
      <c r="H12" s="85"/>
      <c r="I12" s="84">
        <v>8.3319900000000007E-4</v>
      </c>
      <c r="J12" s="82"/>
      <c r="K12" s="86">
        <f t="shared" ref="K12:K14" si="0">IFERROR(I12/$I$11,0)</f>
        <v>1</v>
      </c>
      <c r="L12" s="86">
        <f>I12/'סכום נכסי הקרן'!$C$42</f>
        <v>1.8558293852644475E-8</v>
      </c>
    </row>
    <row r="13" spans="2:12">
      <c r="B13" s="73" t="s">
        <v>1368</v>
      </c>
      <c r="C13" s="82">
        <v>8944</v>
      </c>
      <c r="D13" s="83" t="s">
        <v>339</v>
      </c>
      <c r="E13" s="83" t="s">
        <v>111</v>
      </c>
      <c r="F13" s="91">
        <v>44607</v>
      </c>
      <c r="G13" s="84">
        <v>228.32275000000004</v>
      </c>
      <c r="H13" s="85">
        <v>0.3649</v>
      </c>
      <c r="I13" s="84">
        <v>8.3315000000000017E-4</v>
      </c>
      <c r="J13" s="86">
        <v>1.3707036033059615E-6</v>
      </c>
      <c r="K13" s="86">
        <f t="shared" si="0"/>
        <v>0.99994119051991193</v>
      </c>
      <c r="L13" s="86">
        <f>I13/'סכום נכסי הקרן'!$C$42</f>
        <v>1.8557202449031677E-8</v>
      </c>
    </row>
    <row r="14" spans="2:12">
      <c r="B14" s="73" t="s">
        <v>1369</v>
      </c>
      <c r="C14" s="82">
        <v>8731</v>
      </c>
      <c r="D14" s="83" t="s">
        <v>133</v>
      </c>
      <c r="E14" s="83" t="s">
        <v>111</v>
      </c>
      <c r="F14" s="91">
        <v>44537</v>
      </c>
      <c r="G14" s="84">
        <v>48.610650000000007</v>
      </c>
      <c r="H14" s="85">
        <v>1E-4</v>
      </c>
      <c r="I14" s="84">
        <v>4.9000000000000002E-8</v>
      </c>
      <c r="J14" s="86">
        <v>7.4290202596653158E-6</v>
      </c>
      <c r="K14" s="86">
        <f t="shared" si="0"/>
        <v>5.8809480088190216E-5</v>
      </c>
      <c r="L14" s="86">
        <f>I14/'סכום נכסי הקרן'!$C$42</f>
        <v>1.0914036127978782E-12</v>
      </c>
    </row>
    <row r="15" spans="2:12">
      <c r="B15" s="68"/>
      <c r="C15" s="82"/>
      <c r="D15" s="82"/>
      <c r="E15" s="82"/>
      <c r="F15" s="82"/>
      <c r="G15" s="84"/>
      <c r="H15" s="85"/>
      <c r="I15" s="82"/>
      <c r="J15" s="82"/>
      <c r="K15" s="86"/>
      <c r="L15" s="82"/>
    </row>
    <row r="16" spans="2:12"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</row>
    <row r="17" spans="2:12"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</row>
    <row r="18" spans="2:12">
      <c r="B18" s="105"/>
      <c r="C18" s="68"/>
      <c r="D18" s="68"/>
      <c r="E18" s="68"/>
      <c r="F18" s="68"/>
      <c r="G18" s="68"/>
      <c r="H18" s="68"/>
      <c r="I18" s="68"/>
      <c r="J18" s="68"/>
      <c r="K18" s="68"/>
      <c r="L18" s="68"/>
    </row>
    <row r="19" spans="2:12">
      <c r="B19" s="105"/>
      <c r="C19" s="68"/>
      <c r="D19" s="68"/>
      <c r="E19" s="68"/>
      <c r="F19" s="68"/>
      <c r="G19" s="68"/>
      <c r="H19" s="68"/>
      <c r="I19" s="68"/>
      <c r="J19" s="68"/>
      <c r="K19" s="68"/>
      <c r="L19" s="68"/>
    </row>
    <row r="20" spans="2:12">
      <c r="B20" s="105"/>
      <c r="C20" s="68"/>
      <c r="D20" s="68"/>
      <c r="E20" s="68"/>
      <c r="F20" s="68"/>
      <c r="G20" s="68"/>
      <c r="H20" s="68"/>
      <c r="I20" s="68"/>
      <c r="J20" s="68"/>
      <c r="K20" s="68"/>
      <c r="L20" s="68"/>
    </row>
    <row r="21" spans="2:12"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</row>
    <row r="22" spans="2:12"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</row>
    <row r="23" spans="2:12"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</row>
    <row r="24" spans="2:12"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</row>
    <row r="25" spans="2:12"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</row>
    <row r="26" spans="2:12"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</row>
    <row r="27" spans="2:12"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</row>
    <row r="28" spans="2:12"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</row>
    <row r="29" spans="2:12"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</row>
    <row r="30" spans="2:12"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</row>
    <row r="31" spans="2:12"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</row>
    <row r="32" spans="2:12"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</row>
    <row r="33" spans="2:12"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</row>
    <row r="34" spans="2:12"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</row>
    <row r="35" spans="2:12"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</row>
    <row r="36" spans="2:12"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</row>
    <row r="37" spans="2:12"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</row>
    <row r="38" spans="2:12"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</row>
    <row r="39" spans="2:12"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</row>
    <row r="40" spans="2:12"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</row>
    <row r="41" spans="2:12"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</row>
    <row r="42" spans="2:12"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</row>
    <row r="43" spans="2:12"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</row>
    <row r="44" spans="2:12"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</row>
    <row r="45" spans="2:12"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</row>
    <row r="46" spans="2:12"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</row>
    <row r="47" spans="2:12"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</row>
    <row r="48" spans="2:12"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</row>
    <row r="49" spans="2:12"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</row>
    <row r="50" spans="2:12"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</row>
    <row r="51" spans="2:12"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</row>
    <row r="52" spans="2:12"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</row>
    <row r="53" spans="2:12"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</row>
    <row r="54" spans="2:12"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</row>
    <row r="55" spans="2:12"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</row>
    <row r="56" spans="2:12"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</row>
    <row r="57" spans="2:12"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</row>
    <row r="58" spans="2:12"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</row>
    <row r="59" spans="2:12"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</row>
    <row r="60" spans="2:12"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</row>
    <row r="61" spans="2:12"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</row>
    <row r="62" spans="2:12"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</row>
    <row r="63" spans="2:12"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</row>
    <row r="64" spans="2:12"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</row>
    <row r="65" spans="2:12"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</row>
    <row r="66" spans="2:12"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</row>
    <row r="67" spans="2:12"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</row>
    <row r="68" spans="2:12"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</row>
    <row r="69" spans="2:12"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</row>
    <row r="70" spans="2:12"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</row>
    <row r="71" spans="2:12"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</row>
    <row r="72" spans="2:12"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</row>
    <row r="73" spans="2:12"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</row>
    <row r="74" spans="2:12"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</row>
    <row r="75" spans="2:12"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</row>
    <row r="76" spans="2:12"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</row>
    <row r="77" spans="2:12"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</row>
    <row r="78" spans="2:12"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</row>
    <row r="79" spans="2:12"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</row>
    <row r="80" spans="2:12"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</row>
    <row r="81" spans="2:12"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</row>
    <row r="82" spans="2:12"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</row>
    <row r="83" spans="2:12"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</row>
    <row r="84" spans="2:12"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</row>
    <row r="85" spans="2:12"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</row>
    <row r="86" spans="2:12"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</row>
    <row r="87" spans="2:12"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</row>
    <row r="88" spans="2:12"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</row>
    <row r="89" spans="2:12"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</row>
    <row r="90" spans="2:12"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</row>
    <row r="91" spans="2:12"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</row>
    <row r="92" spans="2:12"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</row>
    <row r="93" spans="2:12"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</row>
    <row r="94" spans="2:12"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</row>
    <row r="95" spans="2:12"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</row>
    <row r="96" spans="2:12"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</row>
    <row r="97" spans="2:12"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</row>
    <row r="98" spans="2:12"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</row>
    <row r="99" spans="2:12"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</row>
    <row r="100" spans="2:12"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</row>
    <row r="101" spans="2:12"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</row>
    <row r="102" spans="2:12"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</row>
    <row r="103" spans="2:12"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</row>
    <row r="104" spans="2:12"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</row>
    <row r="105" spans="2:12"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</row>
    <row r="106" spans="2:12"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</row>
    <row r="107" spans="2:12"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</row>
    <row r="108" spans="2:12"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</row>
    <row r="109" spans="2:12"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8"/>
    </row>
    <row r="110" spans="2:12"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68"/>
    </row>
    <row r="111" spans="2:12">
      <c r="B111" s="68"/>
      <c r="C111" s="68"/>
      <c r="D111" s="68"/>
      <c r="E111" s="68"/>
      <c r="F111" s="68"/>
      <c r="G111" s="68"/>
      <c r="H111" s="68"/>
      <c r="I111" s="68"/>
      <c r="J111" s="68"/>
      <c r="K111" s="68"/>
      <c r="L111" s="68"/>
    </row>
    <row r="112" spans="2:12"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8"/>
    </row>
    <row r="113" spans="2:12">
      <c r="B113" s="68"/>
      <c r="C113" s="68"/>
      <c r="D113" s="68"/>
      <c r="E113" s="68"/>
      <c r="F113" s="68"/>
      <c r="G113" s="68"/>
      <c r="H113" s="68"/>
      <c r="I113" s="68"/>
      <c r="J113" s="68"/>
      <c r="K113" s="68"/>
      <c r="L113" s="68"/>
    </row>
    <row r="114" spans="2:12"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8"/>
    </row>
    <row r="115" spans="2:12">
      <c r="B115" s="102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</row>
    <row r="116" spans="2:12">
      <c r="B116" s="102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</row>
    <row r="117" spans="2:12">
      <c r="B117" s="102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</row>
    <row r="118" spans="2:12">
      <c r="B118" s="102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</row>
    <row r="119" spans="2:12">
      <c r="B119" s="102"/>
      <c r="C119" s="103"/>
      <c r="D119" s="103"/>
      <c r="E119" s="103"/>
      <c r="F119" s="103"/>
      <c r="G119" s="103"/>
      <c r="H119" s="103"/>
      <c r="I119" s="103"/>
      <c r="J119" s="103"/>
      <c r="K119" s="103"/>
      <c r="L119" s="103"/>
    </row>
    <row r="120" spans="2:12">
      <c r="B120" s="102"/>
      <c r="C120" s="103"/>
      <c r="D120" s="103"/>
      <c r="E120" s="103"/>
      <c r="F120" s="103"/>
      <c r="G120" s="103"/>
      <c r="H120" s="103"/>
      <c r="I120" s="103"/>
      <c r="J120" s="103"/>
      <c r="K120" s="103"/>
      <c r="L120" s="103"/>
    </row>
    <row r="121" spans="2:12">
      <c r="B121" s="102"/>
      <c r="C121" s="103"/>
      <c r="D121" s="103"/>
      <c r="E121" s="103"/>
      <c r="F121" s="103"/>
      <c r="G121" s="103"/>
      <c r="H121" s="103"/>
      <c r="I121" s="103"/>
      <c r="J121" s="103"/>
      <c r="K121" s="103"/>
      <c r="L121" s="103"/>
    </row>
    <row r="122" spans="2:12">
      <c r="B122" s="102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</row>
    <row r="123" spans="2:12">
      <c r="B123" s="102"/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</row>
    <row r="124" spans="2:12">
      <c r="B124" s="102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</row>
    <row r="125" spans="2:12">
      <c r="B125" s="102"/>
      <c r="C125" s="103"/>
      <c r="D125" s="103"/>
      <c r="E125" s="103"/>
      <c r="F125" s="103"/>
      <c r="G125" s="103"/>
      <c r="H125" s="103"/>
      <c r="I125" s="103"/>
      <c r="J125" s="103"/>
      <c r="K125" s="103"/>
      <c r="L125" s="103"/>
    </row>
    <row r="126" spans="2:12">
      <c r="B126" s="102"/>
      <c r="C126" s="103"/>
      <c r="D126" s="103"/>
      <c r="E126" s="103"/>
      <c r="F126" s="103"/>
      <c r="G126" s="103"/>
      <c r="H126" s="103"/>
      <c r="I126" s="103"/>
      <c r="J126" s="103"/>
      <c r="K126" s="103"/>
      <c r="L126" s="103"/>
    </row>
    <row r="127" spans="2:12">
      <c r="B127" s="102"/>
      <c r="C127" s="103"/>
      <c r="D127" s="103"/>
      <c r="E127" s="103"/>
      <c r="F127" s="103"/>
      <c r="G127" s="103"/>
      <c r="H127" s="103"/>
      <c r="I127" s="103"/>
      <c r="J127" s="103"/>
      <c r="K127" s="103"/>
      <c r="L127" s="103"/>
    </row>
    <row r="128" spans="2:12">
      <c r="B128" s="102"/>
      <c r="C128" s="103"/>
      <c r="D128" s="103"/>
      <c r="E128" s="103"/>
      <c r="F128" s="103"/>
      <c r="G128" s="103"/>
      <c r="H128" s="103"/>
      <c r="I128" s="103"/>
      <c r="J128" s="103"/>
      <c r="K128" s="103"/>
      <c r="L128" s="103"/>
    </row>
    <row r="129" spans="2:12">
      <c r="B129" s="102"/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</row>
    <row r="130" spans="2:12">
      <c r="B130" s="102"/>
      <c r="C130" s="103"/>
      <c r="D130" s="103"/>
      <c r="E130" s="103"/>
      <c r="F130" s="103"/>
      <c r="G130" s="103"/>
      <c r="H130" s="103"/>
      <c r="I130" s="103"/>
      <c r="J130" s="103"/>
      <c r="K130" s="103"/>
      <c r="L130" s="103"/>
    </row>
    <row r="131" spans="2:12">
      <c r="B131" s="102"/>
      <c r="C131" s="103"/>
      <c r="D131" s="103"/>
      <c r="E131" s="103"/>
      <c r="F131" s="103"/>
      <c r="G131" s="103"/>
      <c r="H131" s="103"/>
      <c r="I131" s="103"/>
      <c r="J131" s="103"/>
      <c r="K131" s="103"/>
      <c r="L131" s="103"/>
    </row>
    <row r="132" spans="2:12">
      <c r="B132" s="102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</row>
    <row r="133" spans="2:12">
      <c r="B133" s="102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</row>
    <row r="134" spans="2:12">
      <c r="B134" s="102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</row>
    <row r="135" spans="2:12">
      <c r="B135" s="102"/>
      <c r="C135" s="103"/>
      <c r="D135" s="103"/>
      <c r="E135" s="103"/>
      <c r="F135" s="103"/>
      <c r="G135" s="103"/>
      <c r="H135" s="103"/>
      <c r="I135" s="103"/>
      <c r="J135" s="103"/>
      <c r="K135" s="103"/>
      <c r="L135" s="103"/>
    </row>
    <row r="136" spans="2:12">
      <c r="B136" s="102"/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</row>
    <row r="137" spans="2:12">
      <c r="B137" s="102"/>
      <c r="C137" s="103"/>
      <c r="D137" s="103"/>
      <c r="E137" s="103"/>
      <c r="F137" s="103"/>
      <c r="G137" s="103"/>
      <c r="H137" s="103"/>
      <c r="I137" s="103"/>
      <c r="J137" s="103"/>
      <c r="K137" s="103"/>
      <c r="L137" s="103"/>
    </row>
    <row r="138" spans="2:12">
      <c r="B138" s="102"/>
      <c r="C138" s="103"/>
      <c r="D138" s="103"/>
      <c r="E138" s="103"/>
      <c r="F138" s="103"/>
      <c r="G138" s="103"/>
      <c r="H138" s="103"/>
      <c r="I138" s="103"/>
      <c r="J138" s="103"/>
      <c r="K138" s="103"/>
      <c r="L138" s="103"/>
    </row>
    <row r="139" spans="2:12">
      <c r="B139" s="102"/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</row>
    <row r="140" spans="2:12">
      <c r="B140" s="102"/>
      <c r="C140" s="103"/>
      <c r="D140" s="103"/>
      <c r="E140" s="103"/>
      <c r="F140" s="103"/>
      <c r="G140" s="103"/>
      <c r="H140" s="103"/>
      <c r="I140" s="103"/>
      <c r="J140" s="103"/>
      <c r="K140" s="103"/>
      <c r="L140" s="103"/>
    </row>
    <row r="141" spans="2:12">
      <c r="B141" s="102"/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</row>
    <row r="142" spans="2:12">
      <c r="B142" s="102"/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</row>
    <row r="143" spans="2:12">
      <c r="B143" s="102"/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</row>
    <row r="144" spans="2:12">
      <c r="B144" s="102"/>
      <c r="C144" s="103"/>
      <c r="D144" s="103"/>
      <c r="E144" s="103"/>
      <c r="F144" s="103"/>
      <c r="G144" s="103"/>
      <c r="H144" s="103"/>
      <c r="I144" s="103"/>
      <c r="J144" s="103"/>
      <c r="K144" s="103"/>
      <c r="L144" s="103"/>
    </row>
    <row r="145" spans="2:12">
      <c r="B145" s="102"/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</row>
    <row r="146" spans="2:12">
      <c r="B146" s="102"/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</row>
    <row r="147" spans="2:12">
      <c r="B147" s="102"/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</row>
    <row r="148" spans="2:12">
      <c r="B148" s="102"/>
      <c r="C148" s="103"/>
      <c r="D148" s="103"/>
      <c r="E148" s="103"/>
      <c r="F148" s="103"/>
      <c r="G148" s="103"/>
      <c r="H148" s="103"/>
      <c r="I148" s="103"/>
      <c r="J148" s="103"/>
      <c r="K148" s="103"/>
      <c r="L148" s="103"/>
    </row>
    <row r="149" spans="2:12">
      <c r="B149" s="102"/>
      <c r="C149" s="103"/>
      <c r="D149" s="103"/>
      <c r="E149" s="103"/>
      <c r="F149" s="103"/>
      <c r="G149" s="103"/>
      <c r="H149" s="103"/>
      <c r="I149" s="103"/>
      <c r="J149" s="103"/>
      <c r="K149" s="103"/>
      <c r="L149" s="103"/>
    </row>
    <row r="150" spans="2:12">
      <c r="B150" s="102"/>
      <c r="C150" s="103"/>
      <c r="D150" s="103"/>
      <c r="E150" s="103"/>
      <c r="F150" s="103"/>
      <c r="G150" s="103"/>
      <c r="H150" s="103"/>
      <c r="I150" s="103"/>
      <c r="J150" s="103"/>
      <c r="K150" s="103"/>
      <c r="L150" s="103"/>
    </row>
    <row r="151" spans="2:12">
      <c r="B151" s="102"/>
      <c r="C151" s="103"/>
      <c r="D151" s="103"/>
      <c r="E151" s="103"/>
      <c r="F151" s="103"/>
      <c r="G151" s="103"/>
      <c r="H151" s="103"/>
      <c r="I151" s="103"/>
      <c r="J151" s="103"/>
      <c r="K151" s="103"/>
      <c r="L151" s="103"/>
    </row>
    <row r="152" spans="2:12">
      <c r="B152" s="102"/>
      <c r="C152" s="103"/>
      <c r="D152" s="103"/>
      <c r="E152" s="103"/>
      <c r="F152" s="103"/>
      <c r="G152" s="103"/>
      <c r="H152" s="103"/>
      <c r="I152" s="103"/>
      <c r="J152" s="103"/>
      <c r="K152" s="103"/>
      <c r="L152" s="103"/>
    </row>
    <row r="153" spans="2:12">
      <c r="B153" s="102"/>
      <c r="C153" s="103"/>
      <c r="D153" s="103"/>
      <c r="E153" s="103"/>
      <c r="F153" s="103"/>
      <c r="G153" s="103"/>
      <c r="H153" s="103"/>
      <c r="I153" s="103"/>
      <c r="J153" s="103"/>
      <c r="K153" s="103"/>
      <c r="L153" s="103"/>
    </row>
    <row r="154" spans="2:12">
      <c r="B154" s="102"/>
      <c r="C154" s="103"/>
      <c r="D154" s="103"/>
      <c r="E154" s="103"/>
      <c r="F154" s="103"/>
      <c r="G154" s="103"/>
      <c r="H154" s="103"/>
      <c r="I154" s="103"/>
      <c r="J154" s="103"/>
      <c r="K154" s="103"/>
      <c r="L154" s="103"/>
    </row>
    <row r="155" spans="2:12">
      <c r="B155" s="102"/>
      <c r="C155" s="103"/>
      <c r="D155" s="103"/>
      <c r="E155" s="103"/>
      <c r="F155" s="103"/>
      <c r="G155" s="103"/>
      <c r="H155" s="103"/>
      <c r="I155" s="103"/>
      <c r="J155" s="103"/>
      <c r="K155" s="103"/>
      <c r="L155" s="103"/>
    </row>
    <row r="156" spans="2:12">
      <c r="B156" s="102"/>
      <c r="C156" s="103"/>
      <c r="D156" s="103"/>
      <c r="E156" s="103"/>
      <c r="F156" s="103"/>
      <c r="G156" s="103"/>
      <c r="H156" s="103"/>
      <c r="I156" s="103"/>
      <c r="J156" s="103"/>
      <c r="K156" s="103"/>
      <c r="L156" s="103"/>
    </row>
    <row r="157" spans="2:12">
      <c r="B157" s="102"/>
      <c r="C157" s="103"/>
      <c r="D157" s="103"/>
      <c r="E157" s="103"/>
      <c r="F157" s="103"/>
      <c r="G157" s="103"/>
      <c r="H157" s="103"/>
      <c r="I157" s="103"/>
      <c r="J157" s="103"/>
      <c r="K157" s="103"/>
      <c r="L157" s="103"/>
    </row>
    <row r="158" spans="2:12">
      <c r="B158" s="102"/>
      <c r="C158" s="103"/>
      <c r="D158" s="103"/>
      <c r="E158" s="103"/>
      <c r="F158" s="103"/>
      <c r="G158" s="103"/>
      <c r="H158" s="103"/>
      <c r="I158" s="103"/>
      <c r="J158" s="103"/>
      <c r="K158" s="103"/>
      <c r="L158" s="103"/>
    </row>
    <row r="159" spans="2:12">
      <c r="B159" s="102"/>
      <c r="C159" s="103"/>
      <c r="D159" s="103"/>
      <c r="E159" s="103"/>
      <c r="F159" s="103"/>
      <c r="G159" s="103"/>
      <c r="H159" s="103"/>
      <c r="I159" s="103"/>
      <c r="J159" s="103"/>
      <c r="K159" s="103"/>
      <c r="L159" s="103"/>
    </row>
    <row r="160" spans="2:12">
      <c r="B160" s="102"/>
      <c r="C160" s="103"/>
      <c r="D160" s="103"/>
      <c r="E160" s="103"/>
      <c r="F160" s="103"/>
      <c r="G160" s="103"/>
      <c r="H160" s="103"/>
      <c r="I160" s="103"/>
      <c r="J160" s="103"/>
      <c r="K160" s="103"/>
      <c r="L160" s="103"/>
    </row>
    <row r="161" spans="2:12">
      <c r="B161" s="102"/>
      <c r="C161" s="103"/>
      <c r="D161" s="103"/>
      <c r="E161" s="103"/>
      <c r="F161" s="103"/>
      <c r="G161" s="103"/>
      <c r="H161" s="103"/>
      <c r="I161" s="103"/>
      <c r="J161" s="103"/>
      <c r="K161" s="103"/>
      <c r="L161" s="103"/>
    </row>
    <row r="162" spans="2:12">
      <c r="B162" s="102"/>
      <c r="C162" s="103"/>
      <c r="D162" s="103"/>
      <c r="E162" s="103"/>
      <c r="F162" s="103"/>
      <c r="G162" s="103"/>
      <c r="H162" s="103"/>
      <c r="I162" s="103"/>
      <c r="J162" s="103"/>
      <c r="K162" s="103"/>
      <c r="L162" s="103"/>
    </row>
    <row r="163" spans="2:12">
      <c r="B163" s="102"/>
      <c r="C163" s="103"/>
      <c r="D163" s="103"/>
      <c r="E163" s="103"/>
      <c r="F163" s="103"/>
      <c r="G163" s="103"/>
      <c r="H163" s="103"/>
      <c r="I163" s="103"/>
      <c r="J163" s="103"/>
      <c r="K163" s="103"/>
      <c r="L163" s="103"/>
    </row>
    <row r="164" spans="2:12">
      <c r="B164" s="102"/>
      <c r="C164" s="103"/>
      <c r="D164" s="103"/>
      <c r="E164" s="103"/>
      <c r="F164" s="103"/>
      <c r="G164" s="103"/>
      <c r="H164" s="103"/>
      <c r="I164" s="103"/>
      <c r="J164" s="103"/>
      <c r="K164" s="103"/>
      <c r="L164" s="103"/>
    </row>
    <row r="165" spans="2:12">
      <c r="B165" s="102"/>
      <c r="C165" s="103"/>
      <c r="D165" s="103"/>
      <c r="E165" s="103"/>
      <c r="F165" s="103"/>
      <c r="G165" s="103"/>
      <c r="H165" s="103"/>
      <c r="I165" s="103"/>
      <c r="J165" s="103"/>
      <c r="K165" s="103"/>
      <c r="L165" s="103"/>
    </row>
    <row r="166" spans="2:12">
      <c r="B166" s="102"/>
      <c r="C166" s="103"/>
      <c r="D166" s="103"/>
      <c r="E166" s="103"/>
      <c r="F166" s="103"/>
      <c r="G166" s="103"/>
      <c r="H166" s="103"/>
      <c r="I166" s="103"/>
      <c r="J166" s="103"/>
      <c r="K166" s="103"/>
      <c r="L166" s="103"/>
    </row>
    <row r="167" spans="2:12">
      <c r="B167" s="102"/>
      <c r="C167" s="103"/>
      <c r="D167" s="103"/>
      <c r="E167" s="103"/>
      <c r="F167" s="103"/>
      <c r="G167" s="103"/>
      <c r="H167" s="103"/>
      <c r="I167" s="103"/>
      <c r="J167" s="103"/>
      <c r="K167" s="103"/>
      <c r="L167" s="103"/>
    </row>
    <row r="168" spans="2:12">
      <c r="B168" s="102"/>
      <c r="C168" s="103"/>
      <c r="D168" s="103"/>
      <c r="E168" s="103"/>
      <c r="F168" s="103"/>
      <c r="G168" s="103"/>
      <c r="H168" s="103"/>
      <c r="I168" s="103"/>
      <c r="J168" s="103"/>
      <c r="K168" s="103"/>
      <c r="L168" s="103"/>
    </row>
    <row r="169" spans="2:12">
      <c r="B169" s="102"/>
      <c r="C169" s="103"/>
      <c r="D169" s="103"/>
      <c r="E169" s="103"/>
      <c r="F169" s="103"/>
      <c r="G169" s="103"/>
      <c r="H169" s="103"/>
      <c r="I169" s="103"/>
      <c r="J169" s="103"/>
      <c r="K169" s="103"/>
      <c r="L169" s="103"/>
    </row>
    <row r="170" spans="2:12">
      <c r="B170" s="102"/>
      <c r="C170" s="103"/>
      <c r="D170" s="103"/>
      <c r="E170" s="103"/>
      <c r="F170" s="103"/>
      <c r="G170" s="103"/>
      <c r="H170" s="103"/>
      <c r="I170" s="103"/>
      <c r="J170" s="103"/>
      <c r="K170" s="103"/>
      <c r="L170" s="103"/>
    </row>
    <row r="171" spans="2:12">
      <c r="B171" s="102"/>
      <c r="C171" s="103"/>
      <c r="D171" s="103"/>
      <c r="E171" s="103"/>
      <c r="F171" s="103"/>
      <c r="G171" s="103"/>
      <c r="H171" s="103"/>
      <c r="I171" s="103"/>
      <c r="J171" s="103"/>
      <c r="K171" s="103"/>
      <c r="L171" s="103"/>
    </row>
    <row r="172" spans="2:12">
      <c r="B172" s="102"/>
      <c r="C172" s="103"/>
      <c r="D172" s="103"/>
      <c r="E172" s="103"/>
      <c r="F172" s="103"/>
      <c r="G172" s="103"/>
      <c r="H172" s="103"/>
      <c r="I172" s="103"/>
      <c r="J172" s="103"/>
      <c r="K172" s="103"/>
      <c r="L172" s="103"/>
    </row>
    <row r="173" spans="2:12">
      <c r="B173" s="102"/>
      <c r="C173" s="103"/>
      <c r="D173" s="103"/>
      <c r="E173" s="103"/>
      <c r="F173" s="103"/>
      <c r="G173" s="103"/>
      <c r="H173" s="103"/>
      <c r="I173" s="103"/>
      <c r="J173" s="103"/>
      <c r="K173" s="103"/>
      <c r="L173" s="103"/>
    </row>
    <row r="174" spans="2:12">
      <c r="B174" s="102"/>
      <c r="C174" s="103"/>
      <c r="D174" s="103"/>
      <c r="E174" s="103"/>
      <c r="F174" s="103"/>
      <c r="G174" s="103"/>
      <c r="H174" s="103"/>
      <c r="I174" s="103"/>
      <c r="J174" s="103"/>
      <c r="K174" s="103"/>
      <c r="L174" s="103"/>
    </row>
    <row r="175" spans="2:12">
      <c r="B175" s="102"/>
      <c r="C175" s="103"/>
      <c r="D175" s="103"/>
      <c r="E175" s="103"/>
      <c r="F175" s="103"/>
      <c r="G175" s="103"/>
      <c r="H175" s="103"/>
      <c r="I175" s="103"/>
      <c r="J175" s="103"/>
      <c r="K175" s="103"/>
      <c r="L175" s="103"/>
    </row>
    <row r="176" spans="2:12">
      <c r="B176" s="102"/>
      <c r="C176" s="103"/>
      <c r="D176" s="103"/>
      <c r="E176" s="103"/>
      <c r="F176" s="103"/>
      <c r="G176" s="103"/>
      <c r="H176" s="103"/>
      <c r="I176" s="103"/>
      <c r="J176" s="103"/>
      <c r="K176" s="103"/>
      <c r="L176" s="103"/>
    </row>
    <row r="177" spans="2:12">
      <c r="B177" s="102"/>
      <c r="C177" s="103"/>
      <c r="D177" s="103"/>
      <c r="E177" s="103"/>
      <c r="F177" s="103"/>
      <c r="G177" s="103"/>
      <c r="H177" s="103"/>
      <c r="I177" s="103"/>
      <c r="J177" s="103"/>
      <c r="K177" s="103"/>
      <c r="L177" s="103"/>
    </row>
    <row r="178" spans="2:12">
      <c r="B178" s="102"/>
      <c r="C178" s="103"/>
      <c r="D178" s="103"/>
      <c r="E178" s="103"/>
      <c r="F178" s="103"/>
      <c r="G178" s="103"/>
      <c r="H178" s="103"/>
      <c r="I178" s="103"/>
      <c r="J178" s="103"/>
      <c r="K178" s="103"/>
      <c r="L178" s="103"/>
    </row>
    <row r="179" spans="2:12">
      <c r="B179" s="102"/>
      <c r="C179" s="103"/>
      <c r="D179" s="103"/>
      <c r="E179" s="103"/>
      <c r="F179" s="103"/>
      <c r="G179" s="103"/>
      <c r="H179" s="103"/>
      <c r="I179" s="103"/>
      <c r="J179" s="103"/>
      <c r="K179" s="103"/>
      <c r="L179" s="103"/>
    </row>
    <row r="180" spans="2:12">
      <c r="B180" s="102"/>
      <c r="C180" s="103"/>
      <c r="D180" s="103"/>
      <c r="E180" s="103"/>
      <c r="F180" s="103"/>
      <c r="G180" s="103"/>
      <c r="H180" s="103"/>
      <c r="I180" s="103"/>
      <c r="J180" s="103"/>
      <c r="K180" s="103"/>
      <c r="L180" s="103"/>
    </row>
    <row r="181" spans="2:12">
      <c r="B181" s="102"/>
      <c r="C181" s="103"/>
      <c r="D181" s="103"/>
      <c r="E181" s="103"/>
      <c r="F181" s="103"/>
      <c r="G181" s="103"/>
      <c r="H181" s="103"/>
      <c r="I181" s="103"/>
      <c r="J181" s="103"/>
      <c r="K181" s="103"/>
      <c r="L181" s="103"/>
    </row>
    <row r="182" spans="2:12">
      <c r="B182" s="102"/>
      <c r="C182" s="103"/>
      <c r="D182" s="103"/>
      <c r="E182" s="103"/>
      <c r="F182" s="103"/>
      <c r="G182" s="103"/>
      <c r="H182" s="103"/>
      <c r="I182" s="103"/>
      <c r="J182" s="103"/>
      <c r="K182" s="103"/>
      <c r="L182" s="103"/>
    </row>
    <row r="183" spans="2:12">
      <c r="B183" s="102"/>
      <c r="C183" s="103"/>
      <c r="D183" s="103"/>
      <c r="E183" s="103"/>
      <c r="F183" s="103"/>
      <c r="G183" s="103"/>
      <c r="H183" s="103"/>
      <c r="I183" s="103"/>
      <c r="J183" s="103"/>
      <c r="K183" s="103"/>
      <c r="L183" s="103"/>
    </row>
    <row r="184" spans="2:12">
      <c r="B184" s="102"/>
      <c r="C184" s="103"/>
      <c r="D184" s="103"/>
      <c r="E184" s="103"/>
      <c r="F184" s="103"/>
      <c r="G184" s="103"/>
      <c r="H184" s="103"/>
      <c r="I184" s="103"/>
      <c r="J184" s="103"/>
      <c r="K184" s="103"/>
      <c r="L184" s="103"/>
    </row>
    <row r="185" spans="2:12">
      <c r="B185" s="102"/>
      <c r="C185" s="103"/>
      <c r="D185" s="103"/>
      <c r="E185" s="103"/>
      <c r="F185" s="103"/>
      <c r="G185" s="103"/>
      <c r="H185" s="103"/>
      <c r="I185" s="103"/>
      <c r="J185" s="103"/>
      <c r="K185" s="103"/>
      <c r="L185" s="103"/>
    </row>
    <row r="186" spans="2:12">
      <c r="B186" s="102"/>
      <c r="C186" s="103"/>
      <c r="D186" s="103"/>
      <c r="E186" s="103"/>
      <c r="F186" s="103"/>
      <c r="G186" s="103"/>
      <c r="H186" s="103"/>
      <c r="I186" s="103"/>
      <c r="J186" s="103"/>
      <c r="K186" s="103"/>
      <c r="L186" s="103"/>
    </row>
    <row r="187" spans="2:12">
      <c r="B187" s="102"/>
      <c r="C187" s="103"/>
      <c r="D187" s="103"/>
      <c r="E187" s="103"/>
      <c r="F187" s="103"/>
      <c r="G187" s="103"/>
      <c r="H187" s="103"/>
      <c r="I187" s="103"/>
      <c r="J187" s="103"/>
      <c r="K187" s="103"/>
      <c r="L187" s="103"/>
    </row>
    <row r="188" spans="2:12">
      <c r="B188" s="102"/>
      <c r="C188" s="103"/>
      <c r="D188" s="103"/>
      <c r="E188" s="103"/>
      <c r="F188" s="103"/>
      <c r="G188" s="103"/>
      <c r="H188" s="103"/>
      <c r="I188" s="103"/>
      <c r="J188" s="103"/>
      <c r="K188" s="103"/>
      <c r="L188" s="103"/>
    </row>
    <row r="189" spans="2:12">
      <c r="B189" s="102"/>
      <c r="C189" s="103"/>
      <c r="D189" s="103"/>
      <c r="E189" s="103"/>
      <c r="F189" s="103"/>
      <c r="G189" s="103"/>
      <c r="H189" s="103"/>
      <c r="I189" s="103"/>
      <c r="J189" s="103"/>
      <c r="K189" s="103"/>
      <c r="L189" s="103"/>
    </row>
    <row r="190" spans="2:12">
      <c r="B190" s="102"/>
      <c r="C190" s="103"/>
      <c r="D190" s="103"/>
      <c r="E190" s="103"/>
      <c r="F190" s="103"/>
      <c r="G190" s="103"/>
      <c r="H190" s="103"/>
      <c r="I190" s="103"/>
      <c r="J190" s="103"/>
      <c r="K190" s="103"/>
      <c r="L190" s="103"/>
    </row>
    <row r="191" spans="2:12">
      <c r="B191" s="102"/>
      <c r="C191" s="103"/>
      <c r="D191" s="103"/>
      <c r="E191" s="103"/>
      <c r="F191" s="103"/>
      <c r="G191" s="103"/>
      <c r="H191" s="103"/>
      <c r="I191" s="103"/>
      <c r="J191" s="103"/>
      <c r="K191" s="103"/>
      <c r="L191" s="103"/>
    </row>
    <row r="192" spans="2:12">
      <c r="B192" s="102"/>
      <c r="C192" s="103"/>
      <c r="D192" s="103"/>
      <c r="E192" s="103"/>
      <c r="F192" s="103"/>
      <c r="G192" s="103"/>
      <c r="H192" s="103"/>
      <c r="I192" s="103"/>
      <c r="J192" s="103"/>
      <c r="K192" s="103"/>
      <c r="L192" s="103"/>
    </row>
    <row r="193" spans="2:12">
      <c r="B193" s="102"/>
      <c r="C193" s="103"/>
      <c r="D193" s="103"/>
      <c r="E193" s="103"/>
      <c r="F193" s="103"/>
      <c r="G193" s="103"/>
      <c r="H193" s="103"/>
      <c r="I193" s="103"/>
      <c r="J193" s="103"/>
      <c r="K193" s="103"/>
      <c r="L193" s="103"/>
    </row>
    <row r="194" spans="2:12">
      <c r="B194" s="102"/>
      <c r="C194" s="103"/>
      <c r="D194" s="103"/>
      <c r="E194" s="103"/>
      <c r="F194" s="103"/>
      <c r="G194" s="103"/>
      <c r="H194" s="103"/>
      <c r="I194" s="103"/>
      <c r="J194" s="103"/>
      <c r="K194" s="103"/>
      <c r="L194" s="103"/>
    </row>
    <row r="195" spans="2:12">
      <c r="B195" s="102"/>
      <c r="C195" s="103"/>
      <c r="D195" s="103"/>
      <c r="E195" s="103"/>
      <c r="F195" s="103"/>
      <c r="G195" s="103"/>
      <c r="H195" s="103"/>
      <c r="I195" s="103"/>
      <c r="J195" s="103"/>
      <c r="K195" s="103"/>
      <c r="L195" s="103"/>
    </row>
    <row r="196" spans="2:12">
      <c r="B196" s="102"/>
      <c r="C196" s="103"/>
      <c r="D196" s="103"/>
      <c r="E196" s="103"/>
      <c r="F196" s="103"/>
      <c r="G196" s="103"/>
      <c r="H196" s="103"/>
      <c r="I196" s="103"/>
      <c r="J196" s="103"/>
      <c r="K196" s="103"/>
      <c r="L196" s="103"/>
    </row>
    <row r="197" spans="2:12">
      <c r="B197" s="102"/>
      <c r="C197" s="103"/>
      <c r="D197" s="103"/>
      <c r="E197" s="103"/>
      <c r="F197" s="103"/>
      <c r="G197" s="103"/>
      <c r="H197" s="103"/>
      <c r="I197" s="103"/>
      <c r="J197" s="103"/>
      <c r="K197" s="103"/>
      <c r="L197" s="103"/>
    </row>
    <row r="198" spans="2:12">
      <c r="B198" s="102"/>
      <c r="C198" s="103"/>
      <c r="D198" s="103"/>
      <c r="E198" s="103"/>
      <c r="F198" s="103"/>
      <c r="G198" s="103"/>
      <c r="H198" s="103"/>
      <c r="I198" s="103"/>
      <c r="J198" s="103"/>
      <c r="K198" s="103"/>
      <c r="L198" s="103"/>
    </row>
    <row r="199" spans="2:12">
      <c r="B199" s="102"/>
      <c r="C199" s="103"/>
      <c r="D199" s="103"/>
      <c r="E199" s="103"/>
      <c r="F199" s="103"/>
      <c r="G199" s="103"/>
      <c r="H199" s="103"/>
      <c r="I199" s="103"/>
      <c r="J199" s="103"/>
      <c r="K199" s="103"/>
      <c r="L199" s="103"/>
    </row>
    <row r="200" spans="2:12">
      <c r="B200" s="102"/>
      <c r="C200" s="103"/>
      <c r="D200" s="103"/>
      <c r="E200" s="103"/>
      <c r="F200" s="103"/>
      <c r="G200" s="103"/>
      <c r="H200" s="103"/>
      <c r="I200" s="103"/>
      <c r="J200" s="103"/>
      <c r="K200" s="103"/>
      <c r="L200" s="103"/>
    </row>
    <row r="201" spans="2:12">
      <c r="B201" s="102"/>
      <c r="C201" s="103"/>
      <c r="D201" s="103"/>
      <c r="E201" s="103"/>
      <c r="F201" s="103"/>
      <c r="G201" s="103"/>
      <c r="H201" s="103"/>
      <c r="I201" s="103"/>
      <c r="J201" s="103"/>
      <c r="K201" s="103"/>
      <c r="L201" s="103"/>
    </row>
    <row r="202" spans="2:12">
      <c r="B202" s="102"/>
      <c r="C202" s="103"/>
      <c r="D202" s="103"/>
      <c r="E202" s="103"/>
      <c r="F202" s="103"/>
      <c r="G202" s="103"/>
      <c r="H202" s="103"/>
      <c r="I202" s="103"/>
      <c r="J202" s="103"/>
      <c r="K202" s="103"/>
      <c r="L202" s="103"/>
    </row>
    <row r="203" spans="2:12">
      <c r="B203" s="102"/>
      <c r="C203" s="103"/>
      <c r="D203" s="103"/>
      <c r="E203" s="103"/>
      <c r="F203" s="103"/>
      <c r="G203" s="103"/>
      <c r="H203" s="103"/>
      <c r="I203" s="103"/>
      <c r="J203" s="103"/>
      <c r="K203" s="103"/>
      <c r="L203" s="103"/>
    </row>
    <row r="204" spans="2:12">
      <c r="B204" s="102"/>
      <c r="C204" s="103"/>
      <c r="D204" s="103"/>
      <c r="E204" s="103"/>
      <c r="F204" s="103"/>
      <c r="G204" s="103"/>
      <c r="H204" s="103"/>
      <c r="I204" s="103"/>
      <c r="J204" s="103"/>
      <c r="K204" s="103"/>
      <c r="L204" s="103"/>
    </row>
    <row r="205" spans="2:12">
      <c r="B205" s="102"/>
      <c r="C205" s="103"/>
      <c r="D205" s="103"/>
      <c r="E205" s="103"/>
      <c r="F205" s="103"/>
      <c r="G205" s="103"/>
      <c r="H205" s="103"/>
      <c r="I205" s="103"/>
      <c r="J205" s="103"/>
      <c r="K205" s="103"/>
      <c r="L205" s="103"/>
    </row>
    <row r="206" spans="2:12">
      <c r="B206" s="102"/>
      <c r="C206" s="103"/>
      <c r="D206" s="103"/>
      <c r="E206" s="103"/>
      <c r="F206" s="103"/>
      <c r="G206" s="103"/>
      <c r="H206" s="103"/>
      <c r="I206" s="103"/>
      <c r="J206" s="103"/>
      <c r="K206" s="103"/>
      <c r="L206" s="103"/>
    </row>
    <row r="207" spans="2:12">
      <c r="B207" s="102"/>
      <c r="C207" s="103"/>
      <c r="D207" s="103"/>
      <c r="E207" s="103"/>
      <c r="F207" s="103"/>
      <c r="G207" s="103"/>
      <c r="H207" s="103"/>
      <c r="I207" s="103"/>
      <c r="J207" s="103"/>
      <c r="K207" s="103"/>
      <c r="L207" s="103"/>
    </row>
    <row r="208" spans="2:12">
      <c r="B208" s="102"/>
      <c r="C208" s="103"/>
      <c r="D208" s="103"/>
      <c r="E208" s="103"/>
      <c r="F208" s="103"/>
      <c r="G208" s="103"/>
      <c r="H208" s="103"/>
      <c r="I208" s="103"/>
      <c r="J208" s="103"/>
      <c r="K208" s="103"/>
      <c r="L208" s="103"/>
    </row>
    <row r="209" spans="2:12">
      <c r="B209" s="102"/>
      <c r="C209" s="103"/>
      <c r="D209" s="103"/>
      <c r="E209" s="103"/>
      <c r="F209" s="103"/>
      <c r="G209" s="103"/>
      <c r="H209" s="103"/>
      <c r="I209" s="103"/>
      <c r="J209" s="103"/>
      <c r="K209" s="103"/>
      <c r="L209" s="103"/>
    </row>
    <row r="210" spans="2:12">
      <c r="B210" s="102"/>
      <c r="C210" s="103"/>
      <c r="D210" s="103"/>
      <c r="E210" s="103"/>
      <c r="F210" s="103"/>
      <c r="G210" s="103"/>
      <c r="H210" s="103"/>
      <c r="I210" s="103"/>
      <c r="J210" s="103"/>
      <c r="K210" s="103"/>
      <c r="L210" s="103"/>
    </row>
    <row r="211" spans="2:12">
      <c r="B211" s="102"/>
      <c r="C211" s="103"/>
      <c r="D211" s="103"/>
      <c r="E211" s="103"/>
      <c r="F211" s="103"/>
      <c r="G211" s="103"/>
      <c r="H211" s="103"/>
      <c r="I211" s="103"/>
      <c r="J211" s="103"/>
      <c r="K211" s="103"/>
      <c r="L211" s="103"/>
    </row>
    <row r="212" spans="2:12">
      <c r="B212" s="102"/>
      <c r="C212" s="103"/>
      <c r="D212" s="103"/>
      <c r="E212" s="103"/>
      <c r="F212" s="103"/>
      <c r="G212" s="103"/>
      <c r="H212" s="103"/>
      <c r="I212" s="103"/>
      <c r="J212" s="103"/>
      <c r="K212" s="103"/>
      <c r="L212" s="103"/>
    </row>
    <row r="213" spans="2:12">
      <c r="B213" s="102"/>
      <c r="C213" s="103"/>
      <c r="D213" s="103"/>
      <c r="E213" s="103"/>
      <c r="F213" s="103"/>
      <c r="G213" s="103"/>
      <c r="H213" s="103"/>
      <c r="I213" s="103"/>
      <c r="J213" s="103"/>
      <c r="K213" s="103"/>
      <c r="L213" s="103"/>
    </row>
    <row r="214" spans="2:12">
      <c r="B214" s="102"/>
      <c r="C214" s="103"/>
      <c r="D214" s="103"/>
      <c r="E214" s="103"/>
      <c r="F214" s="103"/>
      <c r="G214" s="103"/>
      <c r="H214" s="103"/>
      <c r="I214" s="103"/>
      <c r="J214" s="103"/>
      <c r="K214" s="103"/>
      <c r="L214" s="103"/>
    </row>
    <row r="215" spans="2:12">
      <c r="B215" s="102"/>
      <c r="C215" s="103"/>
      <c r="D215" s="103"/>
      <c r="E215" s="103"/>
      <c r="F215" s="103"/>
      <c r="G215" s="103"/>
      <c r="H215" s="103"/>
      <c r="I215" s="103"/>
      <c r="J215" s="103"/>
      <c r="K215" s="103"/>
      <c r="L215" s="103"/>
    </row>
    <row r="216" spans="2:12">
      <c r="B216" s="102"/>
      <c r="C216" s="103"/>
      <c r="D216" s="103"/>
      <c r="E216" s="103"/>
      <c r="F216" s="103"/>
      <c r="G216" s="103"/>
      <c r="H216" s="103"/>
      <c r="I216" s="103"/>
      <c r="J216" s="103"/>
      <c r="K216" s="103"/>
      <c r="L216" s="103"/>
    </row>
    <row r="217" spans="2:12">
      <c r="B217" s="102"/>
      <c r="C217" s="103"/>
      <c r="D217" s="103"/>
      <c r="E217" s="103"/>
      <c r="F217" s="103"/>
      <c r="G217" s="103"/>
      <c r="H217" s="103"/>
      <c r="I217" s="103"/>
      <c r="J217" s="103"/>
      <c r="K217" s="103"/>
      <c r="L217" s="103"/>
    </row>
    <row r="218" spans="2:12">
      <c r="B218" s="102"/>
      <c r="C218" s="103"/>
      <c r="D218" s="103"/>
      <c r="E218" s="103"/>
      <c r="F218" s="103"/>
      <c r="G218" s="103"/>
      <c r="H218" s="103"/>
      <c r="I218" s="103"/>
      <c r="J218" s="103"/>
      <c r="K218" s="103"/>
      <c r="L218" s="103"/>
    </row>
    <row r="219" spans="2:12">
      <c r="B219" s="102"/>
      <c r="C219" s="103"/>
      <c r="D219" s="103"/>
      <c r="E219" s="103"/>
      <c r="F219" s="103"/>
      <c r="G219" s="103"/>
      <c r="H219" s="103"/>
      <c r="I219" s="103"/>
      <c r="J219" s="103"/>
      <c r="K219" s="103"/>
      <c r="L219" s="103"/>
    </row>
    <row r="220" spans="2:12">
      <c r="B220" s="102"/>
      <c r="C220" s="103"/>
      <c r="D220" s="103"/>
      <c r="E220" s="103"/>
      <c r="F220" s="103"/>
      <c r="G220" s="103"/>
      <c r="H220" s="103"/>
      <c r="I220" s="103"/>
      <c r="J220" s="103"/>
      <c r="K220" s="103"/>
      <c r="L220" s="103"/>
    </row>
    <row r="221" spans="2:12">
      <c r="B221" s="102"/>
      <c r="C221" s="103"/>
      <c r="D221" s="103"/>
      <c r="E221" s="103"/>
      <c r="F221" s="103"/>
      <c r="G221" s="103"/>
      <c r="H221" s="103"/>
      <c r="I221" s="103"/>
      <c r="J221" s="103"/>
      <c r="K221" s="103"/>
      <c r="L221" s="103"/>
    </row>
    <row r="222" spans="2:12">
      <c r="B222" s="102"/>
      <c r="C222" s="103"/>
      <c r="D222" s="103"/>
      <c r="E222" s="103"/>
      <c r="F222" s="103"/>
      <c r="G222" s="103"/>
      <c r="H222" s="103"/>
      <c r="I222" s="103"/>
      <c r="J222" s="103"/>
      <c r="K222" s="103"/>
      <c r="L222" s="103"/>
    </row>
    <row r="223" spans="2:12">
      <c r="B223" s="102"/>
      <c r="C223" s="103"/>
      <c r="D223" s="103"/>
      <c r="E223" s="103"/>
      <c r="F223" s="103"/>
      <c r="G223" s="103"/>
      <c r="H223" s="103"/>
      <c r="I223" s="103"/>
      <c r="J223" s="103"/>
      <c r="K223" s="103"/>
      <c r="L223" s="103"/>
    </row>
    <row r="224" spans="2:12">
      <c r="B224" s="102"/>
      <c r="C224" s="103"/>
      <c r="D224" s="103"/>
      <c r="E224" s="103"/>
      <c r="F224" s="103"/>
      <c r="G224" s="103"/>
      <c r="H224" s="103"/>
      <c r="I224" s="103"/>
      <c r="J224" s="103"/>
      <c r="K224" s="103"/>
      <c r="L224" s="103"/>
    </row>
    <row r="225" spans="2:12">
      <c r="B225" s="102"/>
      <c r="C225" s="103"/>
      <c r="D225" s="103"/>
      <c r="E225" s="103"/>
      <c r="F225" s="103"/>
      <c r="G225" s="103"/>
      <c r="H225" s="103"/>
      <c r="I225" s="103"/>
      <c r="J225" s="103"/>
      <c r="K225" s="103"/>
      <c r="L225" s="103"/>
    </row>
    <row r="226" spans="2:12">
      <c r="B226" s="102"/>
      <c r="C226" s="103"/>
      <c r="D226" s="103"/>
      <c r="E226" s="103"/>
      <c r="F226" s="103"/>
      <c r="G226" s="103"/>
      <c r="H226" s="103"/>
      <c r="I226" s="103"/>
      <c r="J226" s="103"/>
      <c r="K226" s="103"/>
      <c r="L226" s="103"/>
    </row>
    <row r="227" spans="2:12">
      <c r="B227" s="102"/>
      <c r="C227" s="103"/>
      <c r="D227" s="103"/>
      <c r="E227" s="103"/>
      <c r="F227" s="103"/>
      <c r="G227" s="103"/>
      <c r="H227" s="103"/>
      <c r="I227" s="103"/>
      <c r="J227" s="103"/>
      <c r="K227" s="103"/>
      <c r="L227" s="103"/>
    </row>
    <row r="228" spans="2:12">
      <c r="B228" s="102"/>
      <c r="C228" s="103"/>
      <c r="D228" s="103"/>
      <c r="E228" s="103"/>
      <c r="F228" s="103"/>
      <c r="G228" s="103"/>
      <c r="H228" s="103"/>
      <c r="I228" s="103"/>
      <c r="J228" s="103"/>
      <c r="K228" s="103"/>
      <c r="L228" s="103"/>
    </row>
    <row r="229" spans="2:12">
      <c r="B229" s="102"/>
      <c r="C229" s="103"/>
      <c r="D229" s="103"/>
      <c r="E229" s="103"/>
      <c r="F229" s="103"/>
      <c r="G229" s="103"/>
      <c r="H229" s="103"/>
      <c r="I229" s="103"/>
      <c r="J229" s="103"/>
      <c r="K229" s="103"/>
      <c r="L229" s="103"/>
    </row>
    <row r="230" spans="2:12">
      <c r="B230" s="102"/>
      <c r="C230" s="103"/>
      <c r="D230" s="103"/>
      <c r="E230" s="103"/>
      <c r="F230" s="103"/>
      <c r="G230" s="103"/>
      <c r="H230" s="103"/>
      <c r="I230" s="103"/>
      <c r="J230" s="103"/>
      <c r="K230" s="103"/>
      <c r="L230" s="103"/>
    </row>
    <row r="231" spans="2:12">
      <c r="B231" s="102"/>
      <c r="C231" s="103"/>
      <c r="D231" s="103"/>
      <c r="E231" s="103"/>
      <c r="F231" s="103"/>
      <c r="G231" s="103"/>
      <c r="H231" s="103"/>
      <c r="I231" s="103"/>
      <c r="J231" s="103"/>
      <c r="K231" s="103"/>
      <c r="L231" s="103"/>
    </row>
    <row r="232" spans="2:12">
      <c r="B232" s="102"/>
      <c r="C232" s="103"/>
      <c r="D232" s="103"/>
      <c r="E232" s="103"/>
      <c r="F232" s="103"/>
      <c r="G232" s="103"/>
      <c r="H232" s="103"/>
      <c r="I232" s="103"/>
      <c r="J232" s="103"/>
      <c r="K232" s="103"/>
      <c r="L232" s="103"/>
    </row>
    <row r="233" spans="2:12">
      <c r="B233" s="102"/>
      <c r="C233" s="103"/>
      <c r="D233" s="103"/>
      <c r="E233" s="103"/>
      <c r="F233" s="103"/>
      <c r="G233" s="103"/>
      <c r="H233" s="103"/>
      <c r="I233" s="103"/>
      <c r="J233" s="103"/>
      <c r="K233" s="103"/>
      <c r="L233" s="103"/>
    </row>
    <row r="234" spans="2:12">
      <c r="B234" s="102"/>
      <c r="C234" s="103"/>
      <c r="D234" s="103"/>
      <c r="E234" s="103"/>
      <c r="F234" s="103"/>
      <c r="G234" s="103"/>
      <c r="H234" s="103"/>
      <c r="I234" s="103"/>
      <c r="J234" s="103"/>
      <c r="K234" s="103"/>
      <c r="L234" s="103"/>
    </row>
    <row r="235" spans="2:12">
      <c r="B235" s="102"/>
      <c r="C235" s="103"/>
      <c r="D235" s="103"/>
      <c r="E235" s="103"/>
      <c r="F235" s="103"/>
      <c r="G235" s="103"/>
      <c r="H235" s="103"/>
      <c r="I235" s="103"/>
      <c r="J235" s="103"/>
      <c r="K235" s="103"/>
      <c r="L235" s="103"/>
    </row>
    <row r="236" spans="2:12">
      <c r="B236" s="102"/>
      <c r="C236" s="103"/>
      <c r="D236" s="103"/>
      <c r="E236" s="103"/>
      <c r="F236" s="103"/>
      <c r="G236" s="103"/>
      <c r="H236" s="103"/>
      <c r="I236" s="103"/>
      <c r="J236" s="103"/>
      <c r="K236" s="103"/>
      <c r="L236" s="103"/>
    </row>
    <row r="237" spans="2:12">
      <c r="B237" s="102"/>
      <c r="C237" s="103"/>
      <c r="D237" s="103"/>
      <c r="E237" s="103"/>
      <c r="F237" s="103"/>
      <c r="G237" s="103"/>
      <c r="H237" s="103"/>
      <c r="I237" s="103"/>
      <c r="J237" s="103"/>
      <c r="K237" s="103"/>
      <c r="L237" s="103"/>
    </row>
    <row r="238" spans="2:12">
      <c r="B238" s="102"/>
      <c r="C238" s="103"/>
      <c r="D238" s="103"/>
      <c r="E238" s="103"/>
      <c r="F238" s="103"/>
      <c r="G238" s="103"/>
      <c r="H238" s="103"/>
      <c r="I238" s="103"/>
      <c r="J238" s="103"/>
      <c r="K238" s="103"/>
      <c r="L238" s="103"/>
    </row>
    <row r="239" spans="2:12">
      <c r="B239" s="102"/>
      <c r="C239" s="103"/>
      <c r="D239" s="103"/>
      <c r="E239" s="103"/>
      <c r="F239" s="103"/>
      <c r="G239" s="103"/>
      <c r="H239" s="103"/>
      <c r="I239" s="103"/>
      <c r="J239" s="103"/>
      <c r="K239" s="103"/>
      <c r="L239" s="103"/>
    </row>
    <row r="240" spans="2:12">
      <c r="B240" s="102"/>
      <c r="C240" s="103"/>
      <c r="D240" s="103"/>
      <c r="E240" s="103"/>
      <c r="F240" s="103"/>
      <c r="G240" s="103"/>
      <c r="H240" s="103"/>
      <c r="I240" s="103"/>
      <c r="J240" s="103"/>
      <c r="K240" s="103"/>
      <c r="L240" s="103"/>
    </row>
    <row r="241" spans="2:12">
      <c r="B241" s="102"/>
      <c r="C241" s="103"/>
      <c r="D241" s="103"/>
      <c r="E241" s="103"/>
      <c r="F241" s="103"/>
      <c r="G241" s="103"/>
      <c r="H241" s="103"/>
      <c r="I241" s="103"/>
      <c r="J241" s="103"/>
      <c r="K241" s="103"/>
      <c r="L241" s="103"/>
    </row>
    <row r="242" spans="2:12">
      <c r="B242" s="102"/>
      <c r="C242" s="103"/>
      <c r="D242" s="103"/>
      <c r="E242" s="103"/>
      <c r="F242" s="103"/>
      <c r="G242" s="103"/>
      <c r="H242" s="103"/>
      <c r="I242" s="103"/>
      <c r="J242" s="103"/>
      <c r="K242" s="103"/>
      <c r="L242" s="103"/>
    </row>
    <row r="243" spans="2:12">
      <c r="B243" s="102"/>
      <c r="C243" s="103"/>
      <c r="D243" s="103"/>
      <c r="E243" s="103"/>
      <c r="F243" s="103"/>
      <c r="G243" s="103"/>
      <c r="H243" s="103"/>
      <c r="I243" s="103"/>
      <c r="J243" s="103"/>
      <c r="K243" s="103"/>
      <c r="L243" s="103"/>
    </row>
    <row r="244" spans="2:12">
      <c r="B244" s="102"/>
      <c r="C244" s="103"/>
      <c r="D244" s="103"/>
      <c r="E244" s="103"/>
      <c r="F244" s="103"/>
      <c r="G244" s="103"/>
      <c r="H244" s="103"/>
      <c r="I244" s="103"/>
      <c r="J244" s="103"/>
      <c r="K244" s="103"/>
      <c r="L244" s="103"/>
    </row>
    <row r="245" spans="2:12">
      <c r="B245" s="102"/>
      <c r="C245" s="103"/>
      <c r="D245" s="103"/>
      <c r="E245" s="103"/>
      <c r="F245" s="103"/>
      <c r="G245" s="103"/>
      <c r="H245" s="103"/>
      <c r="I245" s="103"/>
      <c r="J245" s="103"/>
      <c r="K245" s="103"/>
      <c r="L245" s="103"/>
    </row>
    <row r="246" spans="2:12">
      <c r="B246" s="102"/>
      <c r="C246" s="103"/>
      <c r="D246" s="103"/>
      <c r="E246" s="103"/>
      <c r="F246" s="103"/>
      <c r="G246" s="103"/>
      <c r="H246" s="103"/>
      <c r="I246" s="103"/>
      <c r="J246" s="103"/>
      <c r="K246" s="103"/>
      <c r="L246" s="103"/>
    </row>
    <row r="247" spans="2:12">
      <c r="B247" s="102"/>
      <c r="C247" s="103"/>
      <c r="D247" s="103"/>
      <c r="E247" s="103"/>
      <c r="F247" s="103"/>
      <c r="G247" s="103"/>
      <c r="H247" s="103"/>
      <c r="I247" s="103"/>
      <c r="J247" s="103"/>
      <c r="K247" s="103"/>
      <c r="L247" s="103"/>
    </row>
    <row r="248" spans="2:12">
      <c r="B248" s="102"/>
      <c r="C248" s="103"/>
      <c r="D248" s="103"/>
      <c r="E248" s="103"/>
      <c r="F248" s="103"/>
      <c r="G248" s="103"/>
      <c r="H248" s="103"/>
      <c r="I248" s="103"/>
      <c r="J248" s="103"/>
      <c r="K248" s="103"/>
      <c r="L248" s="103"/>
    </row>
    <row r="249" spans="2:12">
      <c r="B249" s="102"/>
      <c r="C249" s="103"/>
      <c r="D249" s="103"/>
      <c r="E249" s="103"/>
      <c r="F249" s="103"/>
      <c r="G249" s="103"/>
      <c r="H249" s="103"/>
      <c r="I249" s="103"/>
      <c r="J249" s="103"/>
      <c r="K249" s="103"/>
      <c r="L249" s="103"/>
    </row>
    <row r="250" spans="2:12">
      <c r="B250" s="102"/>
      <c r="C250" s="103"/>
      <c r="D250" s="103"/>
      <c r="E250" s="103"/>
      <c r="F250" s="103"/>
      <c r="G250" s="103"/>
      <c r="H250" s="103"/>
      <c r="I250" s="103"/>
      <c r="J250" s="103"/>
      <c r="K250" s="103"/>
      <c r="L250" s="103"/>
    </row>
    <row r="251" spans="2:12">
      <c r="B251" s="102"/>
      <c r="C251" s="103"/>
      <c r="D251" s="103"/>
      <c r="E251" s="103"/>
      <c r="F251" s="103"/>
      <c r="G251" s="103"/>
      <c r="H251" s="103"/>
      <c r="I251" s="103"/>
      <c r="J251" s="103"/>
      <c r="K251" s="103"/>
      <c r="L251" s="103"/>
    </row>
    <row r="252" spans="2:12">
      <c r="B252" s="102"/>
      <c r="C252" s="103"/>
      <c r="D252" s="103"/>
      <c r="E252" s="103"/>
      <c r="F252" s="103"/>
      <c r="G252" s="103"/>
      <c r="H252" s="103"/>
      <c r="I252" s="103"/>
      <c r="J252" s="103"/>
      <c r="K252" s="103"/>
      <c r="L252" s="103"/>
    </row>
    <row r="253" spans="2:12">
      <c r="B253" s="102"/>
      <c r="C253" s="103"/>
      <c r="D253" s="103"/>
      <c r="E253" s="103"/>
      <c r="F253" s="103"/>
      <c r="G253" s="103"/>
      <c r="H253" s="103"/>
      <c r="I253" s="103"/>
      <c r="J253" s="103"/>
      <c r="K253" s="103"/>
      <c r="L253" s="103"/>
    </row>
    <row r="254" spans="2:12">
      <c r="B254" s="102"/>
      <c r="C254" s="103"/>
      <c r="D254" s="103"/>
      <c r="E254" s="103"/>
      <c r="F254" s="103"/>
      <c r="G254" s="103"/>
      <c r="H254" s="103"/>
      <c r="I254" s="103"/>
      <c r="J254" s="103"/>
      <c r="K254" s="103"/>
      <c r="L254" s="103"/>
    </row>
    <row r="255" spans="2:12">
      <c r="B255" s="102"/>
      <c r="C255" s="103"/>
      <c r="D255" s="103"/>
      <c r="E255" s="103"/>
      <c r="F255" s="103"/>
      <c r="G255" s="103"/>
      <c r="H255" s="103"/>
      <c r="I255" s="103"/>
      <c r="J255" s="103"/>
      <c r="K255" s="103"/>
      <c r="L255" s="103"/>
    </row>
    <row r="256" spans="2:12">
      <c r="B256" s="102"/>
      <c r="C256" s="103"/>
      <c r="D256" s="103"/>
      <c r="E256" s="103"/>
      <c r="F256" s="103"/>
      <c r="G256" s="103"/>
      <c r="H256" s="103"/>
      <c r="I256" s="103"/>
      <c r="J256" s="103"/>
      <c r="K256" s="103"/>
      <c r="L256" s="103"/>
    </row>
    <row r="257" spans="2:12">
      <c r="B257" s="102"/>
      <c r="C257" s="103"/>
      <c r="D257" s="103"/>
      <c r="E257" s="103"/>
      <c r="F257" s="103"/>
      <c r="G257" s="103"/>
      <c r="H257" s="103"/>
      <c r="I257" s="103"/>
      <c r="J257" s="103"/>
      <c r="K257" s="103"/>
      <c r="L257" s="103"/>
    </row>
    <row r="258" spans="2:12">
      <c r="B258" s="102"/>
      <c r="C258" s="103"/>
      <c r="D258" s="103"/>
      <c r="E258" s="103"/>
      <c r="F258" s="103"/>
      <c r="G258" s="103"/>
      <c r="H258" s="103"/>
      <c r="I258" s="103"/>
      <c r="J258" s="103"/>
      <c r="K258" s="103"/>
      <c r="L258" s="103"/>
    </row>
    <row r="259" spans="2:12">
      <c r="B259" s="102"/>
      <c r="C259" s="103"/>
      <c r="D259" s="103"/>
      <c r="E259" s="103"/>
      <c r="F259" s="103"/>
      <c r="G259" s="103"/>
      <c r="H259" s="103"/>
      <c r="I259" s="103"/>
      <c r="J259" s="103"/>
      <c r="K259" s="103"/>
      <c r="L259" s="103"/>
    </row>
    <row r="260" spans="2:12">
      <c r="B260" s="102"/>
      <c r="C260" s="103"/>
      <c r="D260" s="103"/>
      <c r="E260" s="103"/>
      <c r="F260" s="103"/>
      <c r="G260" s="103"/>
      <c r="H260" s="103"/>
      <c r="I260" s="103"/>
      <c r="J260" s="103"/>
      <c r="K260" s="103"/>
      <c r="L260" s="103"/>
    </row>
    <row r="261" spans="2:12">
      <c r="B261" s="102"/>
      <c r="C261" s="103"/>
      <c r="D261" s="103"/>
      <c r="E261" s="103"/>
      <c r="F261" s="103"/>
      <c r="G261" s="103"/>
      <c r="H261" s="103"/>
      <c r="I261" s="103"/>
      <c r="J261" s="103"/>
      <c r="K261" s="103"/>
      <c r="L261" s="103"/>
    </row>
    <row r="262" spans="2:12">
      <c r="B262" s="102"/>
      <c r="C262" s="103"/>
      <c r="D262" s="103"/>
      <c r="E262" s="103"/>
      <c r="F262" s="103"/>
      <c r="G262" s="103"/>
      <c r="H262" s="103"/>
      <c r="I262" s="103"/>
      <c r="J262" s="103"/>
      <c r="K262" s="103"/>
      <c r="L262" s="103"/>
    </row>
    <row r="263" spans="2:12">
      <c r="B263" s="102"/>
      <c r="C263" s="103"/>
      <c r="D263" s="103"/>
      <c r="E263" s="103"/>
      <c r="F263" s="103"/>
      <c r="G263" s="103"/>
      <c r="H263" s="103"/>
      <c r="I263" s="103"/>
      <c r="J263" s="103"/>
      <c r="K263" s="103"/>
      <c r="L263" s="103"/>
    </row>
    <row r="264" spans="2:12">
      <c r="B264" s="102"/>
      <c r="C264" s="103"/>
      <c r="D264" s="103"/>
      <c r="E264" s="103"/>
      <c r="F264" s="103"/>
      <c r="G264" s="103"/>
      <c r="H264" s="103"/>
      <c r="I264" s="103"/>
      <c r="J264" s="103"/>
      <c r="K264" s="103"/>
      <c r="L264" s="103"/>
    </row>
    <row r="265" spans="2:12">
      <c r="B265" s="102"/>
      <c r="C265" s="103"/>
      <c r="D265" s="103"/>
      <c r="E265" s="103"/>
      <c r="F265" s="103"/>
      <c r="G265" s="103"/>
      <c r="H265" s="103"/>
      <c r="I265" s="103"/>
      <c r="J265" s="103"/>
      <c r="K265" s="103"/>
      <c r="L265" s="103"/>
    </row>
    <row r="266" spans="2:12">
      <c r="B266" s="102"/>
      <c r="C266" s="103"/>
      <c r="D266" s="103"/>
      <c r="E266" s="103"/>
      <c r="F266" s="103"/>
      <c r="G266" s="103"/>
      <c r="H266" s="103"/>
      <c r="I266" s="103"/>
      <c r="J266" s="103"/>
      <c r="K266" s="103"/>
      <c r="L266" s="103"/>
    </row>
    <row r="267" spans="2:12">
      <c r="B267" s="102"/>
      <c r="C267" s="103"/>
      <c r="D267" s="103"/>
      <c r="E267" s="103"/>
      <c r="F267" s="103"/>
      <c r="G267" s="103"/>
      <c r="H267" s="103"/>
      <c r="I267" s="103"/>
      <c r="J267" s="103"/>
      <c r="K267" s="103"/>
      <c r="L267" s="103"/>
    </row>
    <row r="268" spans="2:12">
      <c r="B268" s="102"/>
      <c r="C268" s="103"/>
      <c r="D268" s="103"/>
      <c r="E268" s="103"/>
      <c r="F268" s="103"/>
      <c r="G268" s="103"/>
      <c r="H268" s="103"/>
      <c r="I268" s="103"/>
      <c r="J268" s="103"/>
      <c r="K268" s="103"/>
      <c r="L268" s="103"/>
    </row>
    <row r="269" spans="2:12">
      <c r="B269" s="102"/>
      <c r="C269" s="103"/>
      <c r="D269" s="103"/>
      <c r="E269" s="103"/>
      <c r="F269" s="103"/>
      <c r="G269" s="103"/>
      <c r="H269" s="103"/>
      <c r="I269" s="103"/>
      <c r="J269" s="103"/>
      <c r="K269" s="103"/>
      <c r="L269" s="103"/>
    </row>
    <row r="270" spans="2:12">
      <c r="B270" s="102"/>
      <c r="C270" s="103"/>
      <c r="D270" s="103"/>
      <c r="E270" s="103"/>
      <c r="F270" s="103"/>
      <c r="G270" s="103"/>
      <c r="H270" s="103"/>
      <c r="I270" s="103"/>
      <c r="J270" s="103"/>
      <c r="K270" s="103"/>
      <c r="L270" s="103"/>
    </row>
    <row r="271" spans="2:12">
      <c r="B271" s="102"/>
      <c r="C271" s="103"/>
      <c r="D271" s="103"/>
      <c r="E271" s="103"/>
      <c r="F271" s="103"/>
      <c r="G271" s="103"/>
      <c r="H271" s="103"/>
      <c r="I271" s="103"/>
      <c r="J271" s="103"/>
      <c r="K271" s="103"/>
      <c r="L271" s="103"/>
    </row>
    <row r="272" spans="2:12">
      <c r="B272" s="102"/>
      <c r="C272" s="103"/>
      <c r="D272" s="103"/>
      <c r="E272" s="103"/>
      <c r="F272" s="103"/>
      <c r="G272" s="103"/>
      <c r="H272" s="103"/>
      <c r="I272" s="103"/>
      <c r="J272" s="103"/>
      <c r="K272" s="103"/>
      <c r="L272" s="103"/>
    </row>
    <row r="273" spans="2:12">
      <c r="B273" s="102"/>
      <c r="C273" s="103"/>
      <c r="D273" s="103"/>
      <c r="E273" s="103"/>
      <c r="F273" s="103"/>
      <c r="G273" s="103"/>
      <c r="H273" s="103"/>
      <c r="I273" s="103"/>
      <c r="J273" s="103"/>
      <c r="K273" s="103"/>
      <c r="L273" s="103"/>
    </row>
    <row r="274" spans="2:12">
      <c r="B274" s="102"/>
      <c r="C274" s="103"/>
      <c r="D274" s="103"/>
      <c r="E274" s="103"/>
      <c r="F274" s="103"/>
      <c r="G274" s="103"/>
      <c r="H274" s="103"/>
      <c r="I274" s="103"/>
      <c r="J274" s="103"/>
      <c r="K274" s="103"/>
      <c r="L274" s="103"/>
    </row>
    <row r="275" spans="2:12">
      <c r="B275" s="102"/>
      <c r="C275" s="103"/>
      <c r="D275" s="103"/>
      <c r="E275" s="103"/>
      <c r="F275" s="103"/>
      <c r="G275" s="103"/>
      <c r="H275" s="103"/>
      <c r="I275" s="103"/>
      <c r="J275" s="103"/>
      <c r="K275" s="103"/>
      <c r="L275" s="103"/>
    </row>
    <row r="276" spans="2:12">
      <c r="B276" s="102"/>
      <c r="C276" s="103"/>
      <c r="D276" s="103"/>
      <c r="E276" s="103"/>
      <c r="F276" s="103"/>
      <c r="G276" s="103"/>
      <c r="H276" s="103"/>
      <c r="I276" s="103"/>
      <c r="J276" s="103"/>
      <c r="K276" s="103"/>
      <c r="L276" s="103"/>
    </row>
    <row r="277" spans="2:12">
      <c r="B277" s="102"/>
      <c r="C277" s="103"/>
      <c r="D277" s="103"/>
      <c r="E277" s="103"/>
      <c r="F277" s="103"/>
      <c r="G277" s="103"/>
      <c r="H277" s="103"/>
      <c r="I277" s="103"/>
      <c r="J277" s="103"/>
      <c r="K277" s="103"/>
      <c r="L277" s="103"/>
    </row>
    <row r="278" spans="2:12">
      <c r="B278" s="102"/>
      <c r="C278" s="103"/>
      <c r="D278" s="103"/>
      <c r="E278" s="103"/>
      <c r="F278" s="103"/>
      <c r="G278" s="103"/>
      <c r="H278" s="103"/>
      <c r="I278" s="103"/>
      <c r="J278" s="103"/>
      <c r="K278" s="103"/>
      <c r="L278" s="103"/>
    </row>
    <row r="279" spans="2:12">
      <c r="B279" s="102"/>
      <c r="C279" s="103"/>
      <c r="D279" s="103"/>
      <c r="E279" s="103"/>
      <c r="F279" s="103"/>
      <c r="G279" s="103"/>
      <c r="H279" s="103"/>
      <c r="I279" s="103"/>
      <c r="J279" s="103"/>
      <c r="K279" s="103"/>
      <c r="L279" s="103"/>
    </row>
    <row r="280" spans="2:12">
      <c r="B280" s="102"/>
      <c r="C280" s="103"/>
      <c r="D280" s="103"/>
      <c r="E280" s="103"/>
      <c r="F280" s="103"/>
      <c r="G280" s="103"/>
      <c r="H280" s="103"/>
      <c r="I280" s="103"/>
      <c r="J280" s="103"/>
      <c r="K280" s="103"/>
      <c r="L280" s="103"/>
    </row>
    <row r="281" spans="2:12">
      <c r="B281" s="102"/>
      <c r="C281" s="103"/>
      <c r="D281" s="103"/>
      <c r="E281" s="103"/>
      <c r="F281" s="103"/>
      <c r="G281" s="103"/>
      <c r="H281" s="103"/>
      <c r="I281" s="103"/>
      <c r="J281" s="103"/>
      <c r="K281" s="103"/>
      <c r="L281" s="103"/>
    </row>
    <row r="282" spans="2:12">
      <c r="B282" s="102"/>
      <c r="C282" s="103"/>
      <c r="D282" s="103"/>
      <c r="E282" s="103"/>
      <c r="F282" s="103"/>
      <c r="G282" s="103"/>
      <c r="H282" s="103"/>
      <c r="I282" s="103"/>
      <c r="J282" s="103"/>
      <c r="K282" s="103"/>
      <c r="L282" s="103"/>
    </row>
    <row r="283" spans="2:12">
      <c r="B283" s="102"/>
      <c r="C283" s="103"/>
      <c r="D283" s="103"/>
      <c r="E283" s="103"/>
      <c r="F283" s="103"/>
      <c r="G283" s="103"/>
      <c r="H283" s="103"/>
      <c r="I283" s="103"/>
      <c r="J283" s="103"/>
      <c r="K283" s="103"/>
      <c r="L283" s="103"/>
    </row>
    <row r="284" spans="2:12">
      <c r="B284" s="102"/>
      <c r="C284" s="103"/>
      <c r="D284" s="103"/>
      <c r="E284" s="103"/>
      <c r="F284" s="103"/>
      <c r="G284" s="103"/>
      <c r="H284" s="103"/>
      <c r="I284" s="103"/>
      <c r="J284" s="103"/>
      <c r="K284" s="103"/>
      <c r="L284" s="103"/>
    </row>
    <row r="285" spans="2:12">
      <c r="B285" s="102"/>
      <c r="C285" s="103"/>
      <c r="D285" s="103"/>
      <c r="E285" s="103"/>
      <c r="F285" s="103"/>
      <c r="G285" s="103"/>
      <c r="H285" s="103"/>
      <c r="I285" s="103"/>
      <c r="J285" s="103"/>
      <c r="K285" s="103"/>
      <c r="L285" s="103"/>
    </row>
    <row r="286" spans="2:12">
      <c r="B286" s="102"/>
      <c r="C286" s="103"/>
      <c r="D286" s="103"/>
      <c r="E286" s="103"/>
      <c r="F286" s="103"/>
      <c r="G286" s="103"/>
      <c r="H286" s="103"/>
      <c r="I286" s="103"/>
      <c r="J286" s="103"/>
      <c r="K286" s="103"/>
      <c r="L286" s="103"/>
    </row>
    <row r="287" spans="2:12">
      <c r="B287" s="102"/>
      <c r="C287" s="103"/>
      <c r="D287" s="103"/>
      <c r="E287" s="103"/>
      <c r="F287" s="103"/>
      <c r="G287" s="103"/>
      <c r="H287" s="103"/>
      <c r="I287" s="103"/>
      <c r="J287" s="103"/>
      <c r="K287" s="103"/>
      <c r="L287" s="103"/>
    </row>
    <row r="288" spans="2:12">
      <c r="B288" s="102"/>
      <c r="C288" s="103"/>
      <c r="D288" s="103"/>
      <c r="E288" s="103"/>
      <c r="F288" s="103"/>
      <c r="G288" s="103"/>
      <c r="H288" s="103"/>
      <c r="I288" s="103"/>
      <c r="J288" s="103"/>
      <c r="K288" s="103"/>
      <c r="L288" s="103"/>
    </row>
    <row r="289" spans="2:12">
      <c r="B289" s="102"/>
      <c r="C289" s="103"/>
      <c r="D289" s="103"/>
      <c r="E289" s="103"/>
      <c r="F289" s="103"/>
      <c r="G289" s="103"/>
      <c r="H289" s="103"/>
      <c r="I289" s="103"/>
      <c r="J289" s="103"/>
      <c r="K289" s="103"/>
      <c r="L289" s="103"/>
    </row>
    <row r="290" spans="2:12">
      <c r="B290" s="102"/>
      <c r="C290" s="103"/>
      <c r="D290" s="103"/>
      <c r="E290" s="103"/>
      <c r="F290" s="103"/>
      <c r="G290" s="103"/>
      <c r="H290" s="103"/>
      <c r="I290" s="103"/>
      <c r="J290" s="103"/>
      <c r="K290" s="103"/>
      <c r="L290" s="103"/>
    </row>
    <row r="291" spans="2:12">
      <c r="B291" s="102"/>
      <c r="C291" s="103"/>
      <c r="D291" s="103"/>
      <c r="E291" s="103"/>
      <c r="F291" s="103"/>
      <c r="G291" s="103"/>
      <c r="H291" s="103"/>
      <c r="I291" s="103"/>
      <c r="J291" s="103"/>
      <c r="K291" s="103"/>
      <c r="L291" s="103"/>
    </row>
    <row r="292" spans="2:12">
      <c r="B292" s="102"/>
      <c r="C292" s="103"/>
      <c r="D292" s="103"/>
      <c r="E292" s="103"/>
      <c r="F292" s="103"/>
      <c r="G292" s="103"/>
      <c r="H292" s="103"/>
      <c r="I292" s="103"/>
      <c r="J292" s="103"/>
      <c r="K292" s="103"/>
      <c r="L292" s="103"/>
    </row>
    <row r="293" spans="2:12">
      <c r="B293" s="102"/>
      <c r="C293" s="103"/>
      <c r="D293" s="103"/>
      <c r="E293" s="103"/>
      <c r="F293" s="103"/>
      <c r="G293" s="103"/>
      <c r="H293" s="103"/>
      <c r="I293" s="103"/>
      <c r="J293" s="103"/>
      <c r="K293" s="103"/>
      <c r="L293" s="103"/>
    </row>
    <row r="294" spans="2:12">
      <c r="B294" s="102"/>
      <c r="C294" s="103"/>
      <c r="D294" s="103"/>
      <c r="E294" s="103"/>
      <c r="F294" s="103"/>
      <c r="G294" s="103"/>
      <c r="H294" s="103"/>
      <c r="I294" s="103"/>
      <c r="J294" s="103"/>
      <c r="K294" s="103"/>
      <c r="L294" s="103"/>
    </row>
    <row r="295" spans="2:12">
      <c r="B295" s="102"/>
      <c r="C295" s="103"/>
      <c r="D295" s="103"/>
      <c r="E295" s="103"/>
      <c r="F295" s="103"/>
      <c r="G295" s="103"/>
      <c r="H295" s="103"/>
      <c r="I295" s="103"/>
      <c r="J295" s="103"/>
      <c r="K295" s="103"/>
      <c r="L295" s="103"/>
    </row>
    <row r="296" spans="2:12">
      <c r="B296" s="102"/>
      <c r="C296" s="103"/>
      <c r="D296" s="103"/>
      <c r="E296" s="103"/>
      <c r="F296" s="103"/>
      <c r="G296" s="103"/>
      <c r="H296" s="103"/>
      <c r="I296" s="103"/>
      <c r="J296" s="103"/>
      <c r="K296" s="103"/>
      <c r="L296" s="103"/>
    </row>
    <row r="297" spans="2:12">
      <c r="B297" s="102"/>
      <c r="C297" s="103"/>
      <c r="D297" s="103"/>
      <c r="E297" s="103"/>
      <c r="F297" s="103"/>
      <c r="G297" s="103"/>
      <c r="H297" s="103"/>
      <c r="I297" s="103"/>
      <c r="J297" s="103"/>
      <c r="K297" s="103"/>
      <c r="L297" s="103"/>
    </row>
    <row r="298" spans="2:12">
      <c r="B298" s="102"/>
      <c r="C298" s="103"/>
      <c r="D298" s="103"/>
      <c r="E298" s="103"/>
      <c r="F298" s="103"/>
      <c r="G298" s="103"/>
      <c r="H298" s="103"/>
      <c r="I298" s="103"/>
      <c r="J298" s="103"/>
      <c r="K298" s="103"/>
      <c r="L298" s="103"/>
    </row>
    <row r="299" spans="2:12">
      <c r="B299" s="102"/>
      <c r="C299" s="103"/>
      <c r="D299" s="103"/>
      <c r="E299" s="103"/>
      <c r="F299" s="103"/>
      <c r="G299" s="103"/>
      <c r="H299" s="103"/>
      <c r="I299" s="103"/>
      <c r="J299" s="103"/>
      <c r="K299" s="103"/>
      <c r="L299" s="103"/>
    </row>
    <row r="300" spans="2:12">
      <c r="B300" s="102"/>
      <c r="C300" s="103"/>
      <c r="D300" s="103"/>
      <c r="E300" s="103"/>
      <c r="F300" s="103"/>
      <c r="G300" s="103"/>
      <c r="H300" s="103"/>
      <c r="I300" s="103"/>
      <c r="J300" s="103"/>
      <c r="K300" s="103"/>
      <c r="L300" s="103"/>
    </row>
    <row r="301" spans="2:12">
      <c r="B301" s="102"/>
      <c r="C301" s="103"/>
      <c r="D301" s="103"/>
      <c r="E301" s="103"/>
      <c r="F301" s="103"/>
      <c r="G301" s="103"/>
      <c r="H301" s="103"/>
      <c r="I301" s="103"/>
      <c r="J301" s="103"/>
      <c r="K301" s="103"/>
      <c r="L301" s="103"/>
    </row>
    <row r="302" spans="2:12">
      <c r="B302" s="102"/>
      <c r="C302" s="103"/>
      <c r="D302" s="103"/>
      <c r="E302" s="103"/>
      <c r="F302" s="103"/>
      <c r="G302" s="103"/>
      <c r="H302" s="103"/>
      <c r="I302" s="103"/>
      <c r="J302" s="103"/>
      <c r="K302" s="103"/>
      <c r="L302" s="103"/>
    </row>
    <row r="303" spans="2:12">
      <c r="B303" s="102"/>
      <c r="C303" s="103"/>
      <c r="D303" s="103"/>
      <c r="E303" s="103"/>
      <c r="F303" s="103"/>
      <c r="G303" s="103"/>
      <c r="H303" s="103"/>
      <c r="I303" s="103"/>
      <c r="J303" s="103"/>
      <c r="K303" s="103"/>
      <c r="L303" s="103"/>
    </row>
    <row r="304" spans="2:12">
      <c r="B304" s="102"/>
      <c r="C304" s="103"/>
      <c r="D304" s="103"/>
      <c r="E304" s="103"/>
      <c r="F304" s="103"/>
      <c r="G304" s="103"/>
      <c r="H304" s="103"/>
      <c r="I304" s="103"/>
      <c r="J304" s="103"/>
      <c r="K304" s="103"/>
      <c r="L304" s="103"/>
    </row>
    <row r="305" spans="2:12">
      <c r="B305" s="102"/>
      <c r="C305" s="103"/>
      <c r="D305" s="103"/>
      <c r="E305" s="103"/>
      <c r="F305" s="103"/>
      <c r="G305" s="103"/>
      <c r="H305" s="103"/>
      <c r="I305" s="103"/>
      <c r="J305" s="103"/>
      <c r="K305" s="103"/>
      <c r="L305" s="103"/>
    </row>
    <row r="306" spans="2:12">
      <c r="B306" s="102"/>
      <c r="C306" s="103"/>
      <c r="D306" s="103"/>
      <c r="E306" s="103"/>
      <c r="F306" s="103"/>
      <c r="G306" s="103"/>
      <c r="H306" s="103"/>
      <c r="I306" s="103"/>
      <c r="J306" s="103"/>
      <c r="K306" s="103"/>
      <c r="L306" s="103"/>
    </row>
    <row r="307" spans="2:12">
      <c r="B307" s="102"/>
      <c r="C307" s="103"/>
      <c r="D307" s="103"/>
      <c r="E307" s="103"/>
      <c r="F307" s="103"/>
      <c r="G307" s="103"/>
      <c r="H307" s="103"/>
      <c r="I307" s="103"/>
      <c r="J307" s="103"/>
      <c r="K307" s="103"/>
      <c r="L307" s="103"/>
    </row>
    <row r="308" spans="2:12">
      <c r="B308" s="102"/>
      <c r="C308" s="103"/>
      <c r="D308" s="103"/>
      <c r="E308" s="103"/>
      <c r="F308" s="103"/>
      <c r="G308" s="103"/>
      <c r="H308" s="103"/>
      <c r="I308" s="103"/>
      <c r="J308" s="103"/>
      <c r="K308" s="103"/>
      <c r="L308" s="103"/>
    </row>
    <row r="309" spans="2:12">
      <c r="B309" s="102"/>
      <c r="C309" s="103"/>
      <c r="D309" s="103"/>
      <c r="E309" s="103"/>
      <c r="F309" s="103"/>
      <c r="G309" s="103"/>
      <c r="H309" s="103"/>
      <c r="I309" s="103"/>
      <c r="J309" s="103"/>
      <c r="K309" s="103"/>
      <c r="L309" s="103"/>
    </row>
    <row r="310" spans="2:12">
      <c r="B310" s="102"/>
      <c r="C310" s="103"/>
      <c r="D310" s="103"/>
      <c r="E310" s="103"/>
      <c r="F310" s="103"/>
      <c r="G310" s="103"/>
      <c r="H310" s="103"/>
      <c r="I310" s="103"/>
      <c r="J310" s="103"/>
      <c r="K310" s="103"/>
      <c r="L310" s="103"/>
    </row>
    <row r="311" spans="2:12">
      <c r="B311" s="102"/>
      <c r="C311" s="103"/>
      <c r="D311" s="103"/>
      <c r="E311" s="103"/>
      <c r="F311" s="103"/>
      <c r="G311" s="103"/>
      <c r="H311" s="103"/>
      <c r="I311" s="103"/>
      <c r="J311" s="103"/>
      <c r="K311" s="103"/>
      <c r="L311" s="103"/>
    </row>
    <row r="312" spans="2:12">
      <c r="B312" s="102"/>
      <c r="C312" s="103"/>
      <c r="D312" s="103"/>
      <c r="E312" s="103"/>
      <c r="F312" s="103"/>
      <c r="G312" s="103"/>
      <c r="H312" s="103"/>
      <c r="I312" s="103"/>
      <c r="J312" s="103"/>
      <c r="K312" s="103"/>
      <c r="L312" s="103"/>
    </row>
    <row r="313" spans="2:12">
      <c r="B313" s="102"/>
      <c r="C313" s="103"/>
      <c r="D313" s="103"/>
      <c r="E313" s="103"/>
      <c r="F313" s="103"/>
      <c r="G313" s="103"/>
      <c r="H313" s="103"/>
      <c r="I313" s="103"/>
      <c r="J313" s="103"/>
      <c r="K313" s="103"/>
      <c r="L313" s="103"/>
    </row>
    <row r="314" spans="2:12">
      <c r="B314" s="102"/>
      <c r="C314" s="103"/>
      <c r="D314" s="103"/>
      <c r="E314" s="103"/>
      <c r="F314" s="103"/>
      <c r="G314" s="103"/>
      <c r="H314" s="103"/>
      <c r="I314" s="103"/>
      <c r="J314" s="103"/>
      <c r="K314" s="103"/>
      <c r="L314" s="103"/>
    </row>
    <row r="315" spans="2:12">
      <c r="B315" s="102"/>
      <c r="C315" s="103"/>
      <c r="D315" s="103"/>
      <c r="E315" s="103"/>
      <c r="F315" s="103"/>
      <c r="G315" s="103"/>
      <c r="H315" s="103"/>
      <c r="I315" s="103"/>
      <c r="J315" s="103"/>
      <c r="K315" s="103"/>
      <c r="L315" s="103"/>
    </row>
    <row r="316" spans="2:12">
      <c r="B316" s="102"/>
      <c r="C316" s="103"/>
      <c r="D316" s="103"/>
      <c r="E316" s="103"/>
      <c r="F316" s="103"/>
      <c r="G316" s="103"/>
      <c r="H316" s="103"/>
      <c r="I316" s="103"/>
      <c r="J316" s="103"/>
      <c r="K316" s="103"/>
      <c r="L316" s="103"/>
    </row>
    <row r="317" spans="2:12">
      <c r="B317" s="102"/>
      <c r="C317" s="103"/>
      <c r="D317" s="103"/>
      <c r="E317" s="103"/>
      <c r="F317" s="103"/>
      <c r="G317" s="103"/>
      <c r="H317" s="103"/>
      <c r="I317" s="103"/>
      <c r="J317" s="103"/>
      <c r="K317" s="103"/>
      <c r="L317" s="103"/>
    </row>
    <row r="318" spans="2:12">
      <c r="B318" s="102"/>
      <c r="C318" s="103"/>
      <c r="D318" s="103"/>
      <c r="E318" s="103"/>
      <c r="F318" s="103"/>
      <c r="G318" s="103"/>
      <c r="H318" s="103"/>
      <c r="I318" s="103"/>
      <c r="J318" s="103"/>
      <c r="K318" s="103"/>
      <c r="L318" s="103"/>
    </row>
    <row r="319" spans="2:12">
      <c r="B319" s="102"/>
      <c r="C319" s="103"/>
      <c r="D319" s="103"/>
      <c r="E319" s="103"/>
      <c r="F319" s="103"/>
      <c r="G319" s="103"/>
      <c r="H319" s="103"/>
      <c r="I319" s="103"/>
      <c r="J319" s="103"/>
      <c r="K319" s="103"/>
      <c r="L319" s="103"/>
    </row>
    <row r="320" spans="2:12">
      <c r="B320" s="102"/>
      <c r="C320" s="103"/>
      <c r="D320" s="103"/>
      <c r="E320" s="103"/>
      <c r="F320" s="103"/>
      <c r="G320" s="103"/>
      <c r="H320" s="103"/>
      <c r="I320" s="103"/>
      <c r="J320" s="103"/>
      <c r="K320" s="103"/>
      <c r="L320" s="103"/>
    </row>
    <row r="321" spans="2:12">
      <c r="B321" s="102"/>
      <c r="C321" s="103"/>
      <c r="D321" s="103"/>
      <c r="E321" s="103"/>
      <c r="F321" s="103"/>
      <c r="G321" s="103"/>
      <c r="H321" s="103"/>
      <c r="I321" s="103"/>
      <c r="J321" s="103"/>
      <c r="K321" s="103"/>
      <c r="L321" s="103"/>
    </row>
    <row r="322" spans="2:12">
      <c r="B322" s="102"/>
      <c r="C322" s="103"/>
      <c r="D322" s="103"/>
      <c r="E322" s="103"/>
      <c r="F322" s="103"/>
      <c r="G322" s="103"/>
      <c r="H322" s="103"/>
      <c r="I322" s="103"/>
      <c r="J322" s="103"/>
      <c r="K322" s="103"/>
      <c r="L322" s="103"/>
    </row>
    <row r="323" spans="2:12">
      <c r="B323" s="102"/>
      <c r="C323" s="103"/>
      <c r="D323" s="103"/>
      <c r="E323" s="103"/>
      <c r="F323" s="103"/>
      <c r="G323" s="103"/>
      <c r="H323" s="103"/>
      <c r="I323" s="103"/>
      <c r="J323" s="103"/>
      <c r="K323" s="103"/>
      <c r="L323" s="103"/>
    </row>
    <row r="324" spans="2:12">
      <c r="B324" s="102"/>
      <c r="C324" s="103"/>
      <c r="D324" s="103"/>
      <c r="E324" s="103"/>
      <c r="F324" s="103"/>
      <c r="G324" s="103"/>
      <c r="H324" s="103"/>
      <c r="I324" s="103"/>
      <c r="J324" s="103"/>
      <c r="K324" s="103"/>
      <c r="L324" s="103"/>
    </row>
    <row r="325" spans="2:12">
      <c r="B325" s="102"/>
      <c r="C325" s="103"/>
      <c r="D325" s="103"/>
      <c r="E325" s="103"/>
      <c r="F325" s="103"/>
      <c r="G325" s="103"/>
      <c r="H325" s="103"/>
      <c r="I325" s="103"/>
      <c r="J325" s="103"/>
      <c r="K325" s="103"/>
      <c r="L325" s="103"/>
    </row>
    <row r="326" spans="2:12">
      <c r="B326" s="102"/>
      <c r="C326" s="103"/>
      <c r="D326" s="103"/>
      <c r="E326" s="103"/>
      <c r="F326" s="103"/>
      <c r="G326" s="103"/>
      <c r="H326" s="103"/>
      <c r="I326" s="103"/>
      <c r="J326" s="103"/>
      <c r="K326" s="103"/>
      <c r="L326" s="103"/>
    </row>
    <row r="327" spans="2:12">
      <c r="B327" s="102"/>
      <c r="C327" s="103"/>
      <c r="D327" s="103"/>
      <c r="E327" s="103"/>
      <c r="F327" s="103"/>
      <c r="G327" s="103"/>
      <c r="H327" s="103"/>
      <c r="I327" s="103"/>
      <c r="J327" s="103"/>
      <c r="K327" s="103"/>
      <c r="L327" s="103"/>
    </row>
    <row r="328" spans="2:12">
      <c r="B328" s="102"/>
      <c r="C328" s="103"/>
      <c r="D328" s="103"/>
      <c r="E328" s="103"/>
      <c r="F328" s="103"/>
      <c r="G328" s="103"/>
      <c r="H328" s="103"/>
      <c r="I328" s="103"/>
      <c r="J328" s="103"/>
      <c r="K328" s="103"/>
      <c r="L328" s="103"/>
    </row>
    <row r="329" spans="2:12">
      <c r="B329" s="102"/>
      <c r="C329" s="103"/>
      <c r="D329" s="103"/>
      <c r="E329" s="103"/>
      <c r="F329" s="103"/>
      <c r="G329" s="103"/>
      <c r="H329" s="103"/>
      <c r="I329" s="103"/>
      <c r="J329" s="103"/>
      <c r="K329" s="103"/>
      <c r="L329" s="103"/>
    </row>
    <row r="330" spans="2:12">
      <c r="B330" s="102"/>
      <c r="C330" s="103"/>
      <c r="D330" s="103"/>
      <c r="E330" s="103"/>
      <c r="F330" s="103"/>
      <c r="G330" s="103"/>
      <c r="H330" s="103"/>
      <c r="I330" s="103"/>
      <c r="J330" s="103"/>
      <c r="K330" s="103"/>
      <c r="L330" s="103"/>
    </row>
    <row r="331" spans="2:12">
      <c r="B331" s="102"/>
      <c r="C331" s="103"/>
      <c r="D331" s="103"/>
      <c r="E331" s="103"/>
      <c r="F331" s="103"/>
      <c r="G331" s="103"/>
      <c r="H331" s="103"/>
      <c r="I331" s="103"/>
      <c r="J331" s="103"/>
      <c r="K331" s="103"/>
      <c r="L331" s="103"/>
    </row>
    <row r="332" spans="2:12">
      <c r="B332" s="102"/>
      <c r="C332" s="103"/>
      <c r="D332" s="103"/>
      <c r="E332" s="103"/>
      <c r="F332" s="103"/>
      <c r="G332" s="103"/>
      <c r="H332" s="103"/>
      <c r="I332" s="103"/>
      <c r="J332" s="103"/>
      <c r="K332" s="103"/>
      <c r="L332" s="103"/>
    </row>
    <row r="333" spans="2:12">
      <c r="B333" s="102"/>
      <c r="C333" s="103"/>
      <c r="D333" s="103"/>
      <c r="E333" s="103"/>
      <c r="F333" s="103"/>
      <c r="G333" s="103"/>
      <c r="H333" s="103"/>
      <c r="I333" s="103"/>
      <c r="J333" s="103"/>
      <c r="K333" s="103"/>
      <c r="L333" s="103"/>
    </row>
    <row r="334" spans="2:12">
      <c r="B334" s="102"/>
      <c r="C334" s="103"/>
      <c r="D334" s="103"/>
      <c r="E334" s="103"/>
      <c r="F334" s="103"/>
      <c r="G334" s="103"/>
      <c r="H334" s="103"/>
      <c r="I334" s="103"/>
      <c r="J334" s="103"/>
      <c r="K334" s="103"/>
      <c r="L334" s="103"/>
    </row>
    <row r="335" spans="2:12">
      <c r="B335" s="102"/>
      <c r="C335" s="103"/>
      <c r="D335" s="103"/>
      <c r="E335" s="103"/>
      <c r="F335" s="103"/>
      <c r="G335" s="103"/>
      <c r="H335" s="103"/>
      <c r="I335" s="103"/>
      <c r="J335" s="103"/>
      <c r="K335" s="103"/>
      <c r="L335" s="103"/>
    </row>
    <row r="336" spans="2:12">
      <c r="B336" s="102"/>
      <c r="C336" s="103"/>
      <c r="D336" s="103"/>
      <c r="E336" s="103"/>
      <c r="F336" s="103"/>
      <c r="G336" s="103"/>
      <c r="H336" s="103"/>
      <c r="I336" s="103"/>
      <c r="J336" s="103"/>
      <c r="K336" s="103"/>
      <c r="L336" s="103"/>
    </row>
    <row r="337" spans="2:12">
      <c r="B337" s="102"/>
      <c r="C337" s="103"/>
      <c r="D337" s="103"/>
      <c r="E337" s="103"/>
      <c r="F337" s="103"/>
      <c r="G337" s="103"/>
      <c r="H337" s="103"/>
      <c r="I337" s="103"/>
      <c r="J337" s="103"/>
      <c r="K337" s="103"/>
      <c r="L337" s="103"/>
    </row>
    <row r="338" spans="2:12">
      <c r="B338" s="102"/>
      <c r="C338" s="103"/>
      <c r="D338" s="103"/>
      <c r="E338" s="103"/>
      <c r="F338" s="103"/>
      <c r="G338" s="103"/>
      <c r="H338" s="103"/>
      <c r="I338" s="103"/>
      <c r="J338" s="103"/>
      <c r="K338" s="103"/>
      <c r="L338" s="103"/>
    </row>
    <row r="339" spans="2:12">
      <c r="B339" s="102"/>
      <c r="C339" s="103"/>
      <c r="D339" s="103"/>
      <c r="E339" s="103"/>
      <c r="F339" s="103"/>
      <c r="G339" s="103"/>
      <c r="H339" s="103"/>
      <c r="I339" s="103"/>
      <c r="J339" s="103"/>
      <c r="K339" s="103"/>
      <c r="L339" s="103"/>
    </row>
    <row r="340" spans="2:12">
      <c r="B340" s="102"/>
      <c r="C340" s="103"/>
      <c r="D340" s="103"/>
      <c r="E340" s="103"/>
      <c r="F340" s="103"/>
      <c r="G340" s="103"/>
      <c r="H340" s="103"/>
      <c r="I340" s="103"/>
      <c r="J340" s="103"/>
      <c r="K340" s="103"/>
      <c r="L340" s="103"/>
    </row>
    <row r="341" spans="2:12">
      <c r="B341" s="102"/>
      <c r="C341" s="103"/>
      <c r="D341" s="103"/>
      <c r="E341" s="103"/>
      <c r="F341" s="103"/>
      <c r="G341" s="103"/>
      <c r="H341" s="103"/>
      <c r="I341" s="103"/>
      <c r="J341" s="103"/>
      <c r="K341" s="103"/>
      <c r="L341" s="103"/>
    </row>
    <row r="342" spans="2:12">
      <c r="B342" s="102"/>
      <c r="C342" s="103"/>
      <c r="D342" s="103"/>
      <c r="E342" s="103"/>
      <c r="F342" s="103"/>
      <c r="G342" s="103"/>
      <c r="H342" s="103"/>
      <c r="I342" s="103"/>
      <c r="J342" s="103"/>
      <c r="K342" s="103"/>
      <c r="L342" s="103"/>
    </row>
    <row r="343" spans="2:12">
      <c r="B343" s="102"/>
      <c r="C343" s="103"/>
      <c r="D343" s="103"/>
      <c r="E343" s="103"/>
      <c r="F343" s="103"/>
      <c r="G343" s="103"/>
      <c r="H343" s="103"/>
      <c r="I343" s="103"/>
      <c r="J343" s="103"/>
      <c r="K343" s="103"/>
      <c r="L343" s="103"/>
    </row>
    <row r="344" spans="2:12">
      <c r="B344" s="102"/>
      <c r="C344" s="103"/>
      <c r="D344" s="103"/>
      <c r="E344" s="103"/>
      <c r="F344" s="103"/>
      <c r="G344" s="103"/>
      <c r="H344" s="103"/>
      <c r="I344" s="103"/>
      <c r="J344" s="103"/>
      <c r="K344" s="103"/>
      <c r="L344" s="103"/>
    </row>
    <row r="345" spans="2:12">
      <c r="B345" s="102"/>
      <c r="C345" s="103"/>
      <c r="D345" s="103"/>
      <c r="E345" s="103"/>
      <c r="F345" s="103"/>
      <c r="G345" s="103"/>
      <c r="H345" s="103"/>
      <c r="I345" s="103"/>
      <c r="J345" s="103"/>
      <c r="K345" s="103"/>
      <c r="L345" s="103"/>
    </row>
    <row r="346" spans="2:12">
      <c r="B346" s="102"/>
      <c r="C346" s="103"/>
      <c r="D346" s="103"/>
      <c r="E346" s="103"/>
      <c r="F346" s="103"/>
      <c r="G346" s="103"/>
      <c r="H346" s="103"/>
      <c r="I346" s="103"/>
      <c r="J346" s="103"/>
      <c r="K346" s="103"/>
      <c r="L346" s="103"/>
    </row>
    <row r="347" spans="2:12">
      <c r="B347" s="102"/>
      <c r="C347" s="103"/>
      <c r="D347" s="103"/>
      <c r="E347" s="103"/>
      <c r="F347" s="103"/>
      <c r="G347" s="103"/>
      <c r="H347" s="103"/>
      <c r="I347" s="103"/>
      <c r="J347" s="103"/>
      <c r="K347" s="103"/>
      <c r="L347" s="103"/>
    </row>
    <row r="348" spans="2:12">
      <c r="B348" s="102"/>
      <c r="C348" s="103"/>
      <c r="D348" s="103"/>
      <c r="E348" s="103"/>
      <c r="F348" s="103"/>
      <c r="G348" s="103"/>
      <c r="H348" s="103"/>
      <c r="I348" s="103"/>
      <c r="J348" s="103"/>
      <c r="K348" s="103"/>
      <c r="L348" s="103"/>
    </row>
    <row r="349" spans="2:12">
      <c r="B349" s="102"/>
      <c r="C349" s="103"/>
      <c r="D349" s="103"/>
      <c r="E349" s="103"/>
      <c r="F349" s="103"/>
      <c r="G349" s="103"/>
      <c r="H349" s="103"/>
      <c r="I349" s="103"/>
      <c r="J349" s="103"/>
      <c r="K349" s="103"/>
      <c r="L349" s="103"/>
    </row>
    <row r="350" spans="2:12">
      <c r="B350" s="102"/>
      <c r="C350" s="103"/>
      <c r="D350" s="103"/>
      <c r="E350" s="103"/>
      <c r="F350" s="103"/>
      <c r="G350" s="103"/>
      <c r="H350" s="103"/>
      <c r="I350" s="103"/>
      <c r="J350" s="103"/>
      <c r="K350" s="103"/>
      <c r="L350" s="103"/>
    </row>
    <row r="351" spans="2:12">
      <c r="B351" s="102"/>
      <c r="C351" s="103"/>
      <c r="D351" s="103"/>
      <c r="E351" s="103"/>
      <c r="F351" s="103"/>
      <c r="G351" s="103"/>
      <c r="H351" s="103"/>
      <c r="I351" s="103"/>
      <c r="J351" s="103"/>
      <c r="K351" s="103"/>
      <c r="L351" s="103"/>
    </row>
    <row r="352" spans="2:12">
      <c r="B352" s="102"/>
      <c r="C352" s="103"/>
      <c r="D352" s="103"/>
      <c r="E352" s="103"/>
      <c r="F352" s="103"/>
      <c r="G352" s="103"/>
      <c r="H352" s="103"/>
      <c r="I352" s="103"/>
      <c r="J352" s="103"/>
      <c r="K352" s="103"/>
      <c r="L352" s="103"/>
    </row>
    <row r="353" spans="2:12">
      <c r="B353" s="102"/>
      <c r="C353" s="103"/>
      <c r="D353" s="103"/>
      <c r="E353" s="103"/>
      <c r="F353" s="103"/>
      <c r="G353" s="103"/>
      <c r="H353" s="103"/>
      <c r="I353" s="103"/>
      <c r="J353" s="103"/>
      <c r="K353" s="103"/>
      <c r="L353" s="103"/>
    </row>
    <row r="354" spans="2:12">
      <c r="B354" s="102"/>
      <c r="C354" s="103"/>
      <c r="D354" s="103"/>
      <c r="E354" s="103"/>
      <c r="F354" s="103"/>
      <c r="G354" s="103"/>
      <c r="H354" s="103"/>
      <c r="I354" s="103"/>
      <c r="J354" s="103"/>
      <c r="K354" s="103"/>
      <c r="L354" s="103"/>
    </row>
    <row r="355" spans="2:12">
      <c r="B355" s="102"/>
      <c r="C355" s="103"/>
      <c r="D355" s="103"/>
      <c r="E355" s="103"/>
      <c r="F355" s="103"/>
      <c r="G355" s="103"/>
      <c r="H355" s="103"/>
      <c r="I355" s="103"/>
      <c r="J355" s="103"/>
      <c r="K355" s="103"/>
      <c r="L355" s="103"/>
    </row>
    <row r="356" spans="2:12">
      <c r="B356" s="102"/>
      <c r="C356" s="103"/>
      <c r="D356" s="103"/>
      <c r="E356" s="103"/>
      <c r="F356" s="103"/>
      <c r="G356" s="103"/>
      <c r="H356" s="103"/>
      <c r="I356" s="103"/>
      <c r="J356" s="103"/>
      <c r="K356" s="103"/>
      <c r="L356" s="103"/>
    </row>
    <row r="357" spans="2:12">
      <c r="B357" s="102"/>
      <c r="C357" s="103"/>
      <c r="D357" s="103"/>
      <c r="E357" s="103"/>
      <c r="F357" s="103"/>
      <c r="G357" s="103"/>
      <c r="H357" s="103"/>
      <c r="I357" s="103"/>
      <c r="J357" s="103"/>
      <c r="K357" s="103"/>
      <c r="L357" s="103"/>
    </row>
    <row r="358" spans="2:12">
      <c r="B358" s="102"/>
      <c r="C358" s="103"/>
      <c r="D358" s="103"/>
      <c r="E358" s="103"/>
      <c r="F358" s="103"/>
      <c r="G358" s="103"/>
      <c r="H358" s="103"/>
      <c r="I358" s="103"/>
      <c r="J358" s="103"/>
      <c r="K358" s="103"/>
      <c r="L358" s="103"/>
    </row>
    <row r="359" spans="2:12">
      <c r="B359" s="102"/>
      <c r="C359" s="103"/>
      <c r="D359" s="103"/>
      <c r="E359" s="103"/>
      <c r="F359" s="103"/>
      <c r="G359" s="103"/>
      <c r="H359" s="103"/>
      <c r="I359" s="103"/>
      <c r="J359" s="103"/>
      <c r="K359" s="103"/>
      <c r="L359" s="103"/>
    </row>
    <row r="360" spans="2:12">
      <c r="B360" s="102"/>
      <c r="C360" s="103"/>
      <c r="D360" s="103"/>
      <c r="E360" s="103"/>
      <c r="F360" s="103"/>
      <c r="G360" s="103"/>
      <c r="H360" s="103"/>
      <c r="I360" s="103"/>
      <c r="J360" s="103"/>
      <c r="K360" s="103"/>
      <c r="L360" s="103"/>
    </row>
    <row r="361" spans="2:12">
      <c r="B361" s="102"/>
      <c r="C361" s="103"/>
      <c r="D361" s="103"/>
      <c r="E361" s="103"/>
      <c r="F361" s="103"/>
      <c r="G361" s="103"/>
      <c r="H361" s="103"/>
      <c r="I361" s="103"/>
      <c r="J361" s="103"/>
      <c r="K361" s="103"/>
      <c r="L361" s="103"/>
    </row>
    <row r="362" spans="2:12">
      <c r="B362" s="102"/>
      <c r="C362" s="103"/>
      <c r="D362" s="103"/>
      <c r="E362" s="103"/>
      <c r="F362" s="103"/>
      <c r="G362" s="103"/>
      <c r="H362" s="103"/>
      <c r="I362" s="103"/>
      <c r="J362" s="103"/>
      <c r="K362" s="103"/>
      <c r="L362" s="103"/>
    </row>
    <row r="363" spans="2:12">
      <c r="B363" s="102"/>
      <c r="C363" s="103"/>
      <c r="D363" s="103"/>
      <c r="E363" s="103"/>
      <c r="F363" s="103"/>
      <c r="G363" s="103"/>
      <c r="H363" s="103"/>
      <c r="I363" s="103"/>
      <c r="J363" s="103"/>
      <c r="K363" s="103"/>
      <c r="L363" s="103"/>
    </row>
    <row r="364" spans="2:12">
      <c r="B364" s="102"/>
      <c r="C364" s="103"/>
      <c r="D364" s="103"/>
      <c r="E364" s="103"/>
      <c r="F364" s="103"/>
      <c r="G364" s="103"/>
      <c r="H364" s="103"/>
      <c r="I364" s="103"/>
      <c r="J364" s="103"/>
      <c r="K364" s="103"/>
      <c r="L364" s="103"/>
    </row>
    <row r="365" spans="2:12">
      <c r="B365" s="102"/>
      <c r="C365" s="103"/>
      <c r="D365" s="103"/>
      <c r="E365" s="103"/>
      <c r="F365" s="103"/>
      <c r="G365" s="103"/>
      <c r="H365" s="103"/>
      <c r="I365" s="103"/>
      <c r="J365" s="103"/>
      <c r="K365" s="103"/>
      <c r="L365" s="103"/>
    </row>
    <row r="366" spans="2:12">
      <c r="B366" s="102"/>
      <c r="C366" s="103"/>
      <c r="D366" s="103"/>
      <c r="E366" s="103"/>
      <c r="F366" s="103"/>
      <c r="G366" s="103"/>
      <c r="H366" s="103"/>
      <c r="I366" s="103"/>
      <c r="J366" s="103"/>
      <c r="K366" s="103"/>
      <c r="L366" s="103"/>
    </row>
    <row r="367" spans="2:12">
      <c r="B367" s="102"/>
      <c r="C367" s="103"/>
      <c r="D367" s="103"/>
      <c r="E367" s="103"/>
      <c r="F367" s="103"/>
      <c r="G367" s="103"/>
      <c r="H367" s="103"/>
      <c r="I367" s="103"/>
      <c r="J367" s="103"/>
      <c r="K367" s="103"/>
      <c r="L367" s="103"/>
    </row>
    <row r="368" spans="2:12">
      <c r="B368" s="102"/>
      <c r="C368" s="103"/>
      <c r="D368" s="103"/>
      <c r="E368" s="103"/>
      <c r="F368" s="103"/>
      <c r="G368" s="103"/>
      <c r="H368" s="103"/>
      <c r="I368" s="103"/>
      <c r="J368" s="103"/>
      <c r="K368" s="103"/>
      <c r="L368" s="103"/>
    </row>
    <row r="369" spans="2:12">
      <c r="B369" s="102"/>
      <c r="C369" s="103"/>
      <c r="D369" s="103"/>
      <c r="E369" s="103"/>
      <c r="F369" s="103"/>
      <c r="G369" s="103"/>
      <c r="H369" s="103"/>
      <c r="I369" s="103"/>
      <c r="J369" s="103"/>
      <c r="K369" s="103"/>
      <c r="L369" s="103"/>
    </row>
    <row r="370" spans="2:12">
      <c r="B370" s="102"/>
      <c r="C370" s="103"/>
      <c r="D370" s="103"/>
      <c r="E370" s="103"/>
      <c r="F370" s="103"/>
      <c r="G370" s="103"/>
      <c r="H370" s="103"/>
      <c r="I370" s="103"/>
      <c r="J370" s="103"/>
      <c r="K370" s="103"/>
      <c r="L370" s="103"/>
    </row>
    <row r="371" spans="2:12">
      <c r="B371" s="102"/>
      <c r="C371" s="103"/>
      <c r="D371" s="103"/>
      <c r="E371" s="103"/>
      <c r="F371" s="103"/>
      <c r="G371" s="103"/>
      <c r="H371" s="103"/>
      <c r="I371" s="103"/>
      <c r="J371" s="103"/>
      <c r="K371" s="103"/>
      <c r="L371" s="103"/>
    </row>
    <row r="372" spans="2:12">
      <c r="B372" s="102"/>
      <c r="C372" s="103"/>
      <c r="D372" s="103"/>
      <c r="E372" s="103"/>
      <c r="F372" s="103"/>
      <c r="G372" s="103"/>
      <c r="H372" s="103"/>
      <c r="I372" s="103"/>
      <c r="J372" s="103"/>
      <c r="K372" s="103"/>
      <c r="L372" s="103"/>
    </row>
    <row r="373" spans="2:12">
      <c r="B373" s="102"/>
      <c r="C373" s="103"/>
      <c r="D373" s="103"/>
      <c r="E373" s="103"/>
      <c r="F373" s="103"/>
      <c r="G373" s="103"/>
      <c r="H373" s="103"/>
      <c r="I373" s="103"/>
      <c r="J373" s="103"/>
      <c r="K373" s="103"/>
      <c r="L373" s="103"/>
    </row>
    <row r="374" spans="2:12">
      <c r="B374" s="102"/>
      <c r="C374" s="103"/>
      <c r="D374" s="103"/>
      <c r="E374" s="103"/>
      <c r="F374" s="103"/>
      <c r="G374" s="103"/>
      <c r="H374" s="103"/>
      <c r="I374" s="103"/>
      <c r="J374" s="103"/>
      <c r="K374" s="103"/>
      <c r="L374" s="103"/>
    </row>
    <row r="375" spans="2:12">
      <c r="B375" s="102"/>
      <c r="C375" s="103"/>
      <c r="D375" s="103"/>
      <c r="E375" s="103"/>
      <c r="F375" s="103"/>
      <c r="G375" s="103"/>
      <c r="H375" s="103"/>
      <c r="I375" s="103"/>
      <c r="J375" s="103"/>
      <c r="K375" s="103"/>
      <c r="L375" s="103"/>
    </row>
    <row r="376" spans="2:12">
      <c r="B376" s="102"/>
      <c r="C376" s="103"/>
      <c r="D376" s="103"/>
      <c r="E376" s="103"/>
      <c r="F376" s="103"/>
      <c r="G376" s="103"/>
      <c r="H376" s="103"/>
      <c r="I376" s="103"/>
      <c r="J376" s="103"/>
      <c r="K376" s="103"/>
      <c r="L376" s="103"/>
    </row>
    <row r="377" spans="2:12">
      <c r="B377" s="102"/>
      <c r="C377" s="103"/>
      <c r="D377" s="103"/>
      <c r="E377" s="103"/>
      <c r="F377" s="103"/>
      <c r="G377" s="103"/>
      <c r="H377" s="103"/>
      <c r="I377" s="103"/>
      <c r="J377" s="103"/>
      <c r="K377" s="103"/>
      <c r="L377" s="103"/>
    </row>
    <row r="378" spans="2:12">
      <c r="B378" s="102"/>
      <c r="C378" s="103"/>
      <c r="D378" s="103"/>
      <c r="E378" s="103"/>
      <c r="F378" s="103"/>
      <c r="G378" s="103"/>
      <c r="H378" s="103"/>
      <c r="I378" s="103"/>
      <c r="J378" s="103"/>
      <c r="K378" s="103"/>
      <c r="L378" s="103"/>
    </row>
    <row r="379" spans="2:12">
      <c r="B379" s="102"/>
      <c r="C379" s="103"/>
      <c r="D379" s="103"/>
      <c r="E379" s="103"/>
      <c r="F379" s="103"/>
      <c r="G379" s="103"/>
      <c r="H379" s="103"/>
      <c r="I379" s="103"/>
      <c r="J379" s="103"/>
      <c r="K379" s="103"/>
      <c r="L379" s="103"/>
    </row>
    <row r="380" spans="2:12">
      <c r="B380" s="102"/>
      <c r="C380" s="103"/>
      <c r="D380" s="103"/>
      <c r="E380" s="103"/>
      <c r="F380" s="103"/>
      <c r="G380" s="103"/>
      <c r="H380" s="103"/>
      <c r="I380" s="103"/>
      <c r="J380" s="103"/>
      <c r="K380" s="103"/>
      <c r="L380" s="103"/>
    </row>
    <row r="381" spans="2:12">
      <c r="B381" s="102"/>
      <c r="C381" s="103"/>
      <c r="D381" s="103"/>
      <c r="E381" s="103"/>
      <c r="F381" s="103"/>
      <c r="G381" s="103"/>
      <c r="H381" s="103"/>
      <c r="I381" s="103"/>
      <c r="J381" s="103"/>
      <c r="K381" s="103"/>
      <c r="L381" s="103"/>
    </row>
    <row r="382" spans="2:12">
      <c r="B382" s="102"/>
      <c r="C382" s="103"/>
      <c r="D382" s="103"/>
      <c r="E382" s="103"/>
      <c r="F382" s="103"/>
      <c r="G382" s="103"/>
      <c r="H382" s="103"/>
      <c r="I382" s="103"/>
      <c r="J382" s="103"/>
      <c r="K382" s="103"/>
      <c r="L382" s="103"/>
    </row>
    <row r="383" spans="2:12">
      <c r="B383" s="102"/>
      <c r="C383" s="103"/>
      <c r="D383" s="103"/>
      <c r="E383" s="103"/>
      <c r="F383" s="103"/>
      <c r="G383" s="103"/>
      <c r="H383" s="103"/>
      <c r="I383" s="103"/>
      <c r="J383" s="103"/>
      <c r="K383" s="103"/>
      <c r="L383" s="103"/>
    </row>
    <row r="384" spans="2:12">
      <c r="B384" s="102"/>
      <c r="C384" s="103"/>
      <c r="D384" s="103"/>
      <c r="E384" s="103"/>
      <c r="F384" s="103"/>
      <c r="G384" s="103"/>
      <c r="H384" s="103"/>
      <c r="I384" s="103"/>
      <c r="J384" s="103"/>
      <c r="K384" s="103"/>
      <c r="L384" s="103"/>
    </row>
    <row r="385" spans="2:12">
      <c r="B385" s="102"/>
      <c r="C385" s="103"/>
      <c r="D385" s="103"/>
      <c r="E385" s="103"/>
      <c r="F385" s="103"/>
      <c r="G385" s="103"/>
      <c r="H385" s="103"/>
      <c r="I385" s="103"/>
      <c r="J385" s="103"/>
      <c r="K385" s="103"/>
      <c r="L385" s="103"/>
    </row>
    <row r="386" spans="2:12">
      <c r="B386" s="102"/>
      <c r="C386" s="103"/>
      <c r="D386" s="103"/>
      <c r="E386" s="103"/>
      <c r="F386" s="103"/>
      <c r="G386" s="103"/>
      <c r="H386" s="103"/>
      <c r="I386" s="103"/>
      <c r="J386" s="103"/>
      <c r="K386" s="103"/>
      <c r="L386" s="103"/>
    </row>
    <row r="387" spans="2:12">
      <c r="B387" s="102"/>
      <c r="C387" s="103"/>
      <c r="D387" s="103"/>
      <c r="E387" s="103"/>
      <c r="F387" s="103"/>
      <c r="G387" s="103"/>
      <c r="H387" s="103"/>
      <c r="I387" s="103"/>
      <c r="J387" s="103"/>
      <c r="K387" s="103"/>
      <c r="L387" s="103"/>
    </row>
    <row r="388" spans="2:12">
      <c r="B388" s="102"/>
      <c r="C388" s="103"/>
      <c r="D388" s="103"/>
      <c r="E388" s="103"/>
      <c r="F388" s="103"/>
      <c r="G388" s="103"/>
      <c r="H388" s="103"/>
      <c r="I388" s="103"/>
      <c r="J388" s="103"/>
      <c r="K388" s="103"/>
      <c r="L388" s="103"/>
    </row>
    <row r="389" spans="2:12">
      <c r="B389" s="102"/>
      <c r="C389" s="103"/>
      <c r="D389" s="103"/>
      <c r="E389" s="103"/>
      <c r="F389" s="103"/>
      <c r="G389" s="103"/>
      <c r="H389" s="103"/>
      <c r="I389" s="103"/>
      <c r="J389" s="103"/>
      <c r="K389" s="103"/>
      <c r="L389" s="103"/>
    </row>
    <row r="390" spans="2:12">
      <c r="B390" s="102"/>
      <c r="C390" s="103"/>
      <c r="D390" s="103"/>
      <c r="E390" s="103"/>
      <c r="F390" s="103"/>
      <c r="G390" s="103"/>
      <c r="H390" s="103"/>
      <c r="I390" s="103"/>
      <c r="J390" s="103"/>
      <c r="K390" s="103"/>
      <c r="L390" s="103"/>
    </row>
    <row r="391" spans="2:12">
      <c r="B391" s="102"/>
      <c r="C391" s="103"/>
      <c r="D391" s="103"/>
      <c r="E391" s="103"/>
      <c r="F391" s="103"/>
      <c r="G391" s="103"/>
      <c r="H391" s="103"/>
      <c r="I391" s="103"/>
      <c r="J391" s="103"/>
      <c r="K391" s="103"/>
      <c r="L391" s="103"/>
    </row>
    <row r="392" spans="2:12">
      <c r="B392" s="102"/>
      <c r="C392" s="103"/>
      <c r="D392" s="103"/>
      <c r="E392" s="103"/>
      <c r="F392" s="103"/>
      <c r="G392" s="103"/>
      <c r="H392" s="103"/>
      <c r="I392" s="103"/>
      <c r="J392" s="103"/>
      <c r="K392" s="103"/>
      <c r="L392" s="103"/>
    </row>
    <row r="393" spans="2:12">
      <c r="B393" s="102"/>
      <c r="C393" s="103"/>
      <c r="D393" s="103"/>
      <c r="E393" s="103"/>
      <c r="F393" s="103"/>
      <c r="G393" s="103"/>
      <c r="H393" s="103"/>
      <c r="I393" s="103"/>
      <c r="J393" s="103"/>
      <c r="K393" s="103"/>
      <c r="L393" s="103"/>
    </row>
    <row r="394" spans="2:12">
      <c r="B394" s="102"/>
      <c r="C394" s="103"/>
      <c r="D394" s="103"/>
      <c r="E394" s="103"/>
      <c r="F394" s="103"/>
      <c r="G394" s="103"/>
      <c r="H394" s="103"/>
      <c r="I394" s="103"/>
      <c r="J394" s="103"/>
      <c r="K394" s="103"/>
      <c r="L394" s="103"/>
    </row>
    <row r="395" spans="2:12">
      <c r="B395" s="102"/>
      <c r="C395" s="103"/>
      <c r="D395" s="103"/>
      <c r="E395" s="103"/>
      <c r="F395" s="103"/>
      <c r="G395" s="103"/>
      <c r="H395" s="103"/>
      <c r="I395" s="103"/>
      <c r="J395" s="103"/>
      <c r="K395" s="103"/>
      <c r="L395" s="103"/>
    </row>
    <row r="396" spans="2:12">
      <c r="B396" s="102"/>
      <c r="C396" s="103"/>
      <c r="D396" s="103"/>
      <c r="E396" s="103"/>
      <c r="F396" s="103"/>
      <c r="G396" s="103"/>
      <c r="H396" s="103"/>
      <c r="I396" s="103"/>
      <c r="J396" s="103"/>
      <c r="K396" s="103"/>
      <c r="L396" s="103"/>
    </row>
    <row r="397" spans="2:12">
      <c r="B397" s="102"/>
      <c r="C397" s="103"/>
      <c r="D397" s="103"/>
      <c r="E397" s="103"/>
      <c r="F397" s="103"/>
      <c r="G397" s="103"/>
      <c r="H397" s="103"/>
      <c r="I397" s="103"/>
      <c r="J397" s="103"/>
      <c r="K397" s="103"/>
      <c r="L397" s="103"/>
    </row>
    <row r="398" spans="2:12">
      <c r="B398" s="102"/>
      <c r="C398" s="103"/>
      <c r="D398" s="103"/>
      <c r="E398" s="103"/>
      <c r="F398" s="103"/>
      <c r="G398" s="103"/>
      <c r="H398" s="103"/>
      <c r="I398" s="103"/>
      <c r="J398" s="103"/>
      <c r="K398" s="103"/>
      <c r="L398" s="103"/>
    </row>
    <row r="399" spans="2:12">
      <c r="B399" s="102"/>
      <c r="C399" s="103"/>
      <c r="D399" s="103"/>
      <c r="E399" s="103"/>
      <c r="F399" s="103"/>
      <c r="G399" s="103"/>
      <c r="H399" s="103"/>
      <c r="I399" s="103"/>
      <c r="J399" s="103"/>
      <c r="K399" s="103"/>
      <c r="L399" s="103"/>
    </row>
    <row r="400" spans="2:12">
      <c r="B400" s="102"/>
      <c r="C400" s="103"/>
      <c r="D400" s="103"/>
      <c r="E400" s="103"/>
      <c r="F400" s="103"/>
      <c r="G400" s="103"/>
      <c r="H400" s="103"/>
      <c r="I400" s="103"/>
      <c r="J400" s="103"/>
      <c r="K400" s="103"/>
      <c r="L400" s="103"/>
    </row>
    <row r="401" spans="2:12">
      <c r="B401" s="102"/>
      <c r="C401" s="103"/>
      <c r="D401" s="103"/>
      <c r="E401" s="103"/>
      <c r="F401" s="103"/>
      <c r="G401" s="103"/>
      <c r="H401" s="103"/>
      <c r="I401" s="103"/>
      <c r="J401" s="103"/>
      <c r="K401" s="103"/>
      <c r="L401" s="103"/>
    </row>
    <row r="402" spans="2:12">
      <c r="B402" s="102"/>
      <c r="C402" s="103"/>
      <c r="D402" s="103"/>
      <c r="E402" s="103"/>
      <c r="F402" s="103"/>
      <c r="G402" s="103"/>
      <c r="H402" s="103"/>
      <c r="I402" s="103"/>
      <c r="J402" s="103"/>
      <c r="K402" s="103"/>
      <c r="L402" s="103"/>
    </row>
    <row r="403" spans="2:12">
      <c r="B403" s="102"/>
      <c r="C403" s="103"/>
      <c r="D403" s="103"/>
      <c r="E403" s="103"/>
      <c r="F403" s="103"/>
      <c r="G403" s="103"/>
      <c r="H403" s="103"/>
      <c r="I403" s="103"/>
      <c r="J403" s="103"/>
      <c r="K403" s="103"/>
      <c r="L403" s="103"/>
    </row>
    <row r="404" spans="2:12">
      <c r="B404" s="102"/>
      <c r="C404" s="103"/>
      <c r="D404" s="103"/>
      <c r="E404" s="103"/>
      <c r="F404" s="103"/>
      <c r="G404" s="103"/>
      <c r="H404" s="103"/>
      <c r="I404" s="103"/>
      <c r="J404" s="103"/>
      <c r="K404" s="103"/>
      <c r="L404" s="103"/>
    </row>
    <row r="405" spans="2:12">
      <c r="B405" s="102"/>
      <c r="C405" s="103"/>
      <c r="D405" s="103"/>
      <c r="E405" s="103"/>
      <c r="F405" s="103"/>
      <c r="G405" s="103"/>
      <c r="H405" s="103"/>
      <c r="I405" s="103"/>
      <c r="J405" s="103"/>
      <c r="K405" s="103"/>
      <c r="L405" s="103"/>
    </row>
    <row r="406" spans="2:12">
      <c r="B406" s="102"/>
      <c r="C406" s="103"/>
      <c r="D406" s="103"/>
      <c r="E406" s="103"/>
      <c r="F406" s="103"/>
      <c r="G406" s="103"/>
      <c r="H406" s="103"/>
      <c r="I406" s="103"/>
      <c r="J406" s="103"/>
      <c r="K406" s="103"/>
      <c r="L406" s="103"/>
    </row>
    <row r="407" spans="2:12">
      <c r="B407" s="102"/>
      <c r="C407" s="103"/>
      <c r="D407" s="103"/>
      <c r="E407" s="103"/>
      <c r="F407" s="103"/>
      <c r="G407" s="103"/>
      <c r="H407" s="103"/>
      <c r="I407" s="103"/>
      <c r="J407" s="103"/>
      <c r="K407" s="103"/>
      <c r="L407" s="103"/>
    </row>
    <row r="408" spans="2:12">
      <c r="B408" s="102"/>
      <c r="C408" s="103"/>
      <c r="D408" s="103"/>
      <c r="E408" s="103"/>
      <c r="F408" s="103"/>
      <c r="G408" s="103"/>
      <c r="H408" s="103"/>
      <c r="I408" s="103"/>
      <c r="J408" s="103"/>
      <c r="K408" s="103"/>
      <c r="L408" s="103"/>
    </row>
    <row r="409" spans="2:12">
      <c r="B409" s="102"/>
      <c r="C409" s="103"/>
      <c r="D409" s="103"/>
      <c r="E409" s="103"/>
      <c r="F409" s="103"/>
      <c r="G409" s="103"/>
      <c r="H409" s="103"/>
      <c r="I409" s="103"/>
      <c r="J409" s="103"/>
      <c r="K409" s="103"/>
      <c r="L409" s="103"/>
    </row>
    <row r="410" spans="2:12">
      <c r="B410" s="102"/>
      <c r="C410" s="103"/>
      <c r="D410" s="103"/>
      <c r="E410" s="103"/>
      <c r="F410" s="103"/>
      <c r="G410" s="103"/>
      <c r="H410" s="103"/>
      <c r="I410" s="103"/>
      <c r="J410" s="103"/>
      <c r="K410" s="103"/>
      <c r="L410" s="103"/>
    </row>
    <row r="411" spans="2:12">
      <c r="B411" s="102"/>
      <c r="C411" s="103"/>
      <c r="D411" s="103"/>
      <c r="E411" s="103"/>
      <c r="F411" s="103"/>
      <c r="G411" s="103"/>
      <c r="H411" s="103"/>
      <c r="I411" s="103"/>
      <c r="J411" s="103"/>
      <c r="K411" s="103"/>
      <c r="L411" s="103"/>
    </row>
    <row r="412" spans="2:12">
      <c r="B412" s="102"/>
      <c r="C412" s="103"/>
      <c r="D412" s="103"/>
      <c r="E412" s="103"/>
      <c r="F412" s="103"/>
      <c r="G412" s="103"/>
      <c r="H412" s="103"/>
      <c r="I412" s="103"/>
      <c r="J412" s="103"/>
      <c r="K412" s="103"/>
      <c r="L412" s="103"/>
    </row>
    <row r="413" spans="2:12">
      <c r="B413" s="102"/>
      <c r="C413" s="103"/>
      <c r="D413" s="103"/>
      <c r="E413" s="103"/>
      <c r="F413" s="103"/>
      <c r="G413" s="103"/>
      <c r="H413" s="103"/>
      <c r="I413" s="103"/>
      <c r="J413" s="103"/>
      <c r="K413" s="103"/>
      <c r="L413" s="103"/>
    </row>
    <row r="414" spans="2:12">
      <c r="B414" s="102"/>
      <c r="C414" s="103"/>
      <c r="D414" s="103"/>
      <c r="E414" s="103"/>
      <c r="F414" s="103"/>
      <c r="G414" s="103"/>
      <c r="H414" s="103"/>
      <c r="I414" s="103"/>
      <c r="J414" s="103"/>
      <c r="K414" s="103"/>
      <c r="L414" s="103"/>
    </row>
    <row r="415" spans="2:12">
      <c r="B415" s="102"/>
      <c r="C415" s="103"/>
      <c r="D415" s="103"/>
      <c r="E415" s="103"/>
      <c r="F415" s="103"/>
      <c r="G415" s="103"/>
      <c r="H415" s="103"/>
      <c r="I415" s="103"/>
      <c r="J415" s="103"/>
      <c r="K415" s="103"/>
      <c r="L415" s="103"/>
    </row>
    <row r="416" spans="2:12">
      <c r="B416" s="102"/>
      <c r="C416" s="103"/>
      <c r="D416" s="103"/>
      <c r="E416" s="103"/>
      <c r="F416" s="103"/>
      <c r="G416" s="103"/>
      <c r="H416" s="103"/>
      <c r="I416" s="103"/>
      <c r="J416" s="103"/>
      <c r="K416" s="103"/>
      <c r="L416" s="103"/>
    </row>
    <row r="417" spans="2:12">
      <c r="B417" s="102"/>
      <c r="C417" s="103"/>
      <c r="D417" s="103"/>
      <c r="E417" s="103"/>
      <c r="F417" s="103"/>
      <c r="G417" s="103"/>
      <c r="H417" s="103"/>
      <c r="I417" s="103"/>
      <c r="J417" s="103"/>
      <c r="K417" s="103"/>
      <c r="L417" s="103"/>
    </row>
    <row r="418" spans="2:12">
      <c r="B418" s="102"/>
      <c r="C418" s="103"/>
      <c r="D418" s="103"/>
      <c r="E418" s="103"/>
      <c r="F418" s="103"/>
      <c r="G418" s="103"/>
      <c r="H418" s="103"/>
      <c r="I418" s="103"/>
      <c r="J418" s="103"/>
      <c r="K418" s="103"/>
      <c r="L418" s="103"/>
    </row>
    <row r="419" spans="2:12">
      <c r="B419" s="102"/>
      <c r="C419" s="103"/>
      <c r="D419" s="103"/>
      <c r="E419" s="103"/>
      <c r="F419" s="103"/>
      <c r="G419" s="103"/>
      <c r="H419" s="103"/>
      <c r="I419" s="103"/>
      <c r="J419" s="103"/>
      <c r="K419" s="103"/>
      <c r="L419" s="103"/>
    </row>
    <row r="420" spans="2:12">
      <c r="B420" s="102"/>
      <c r="C420" s="103"/>
      <c r="D420" s="103"/>
      <c r="E420" s="103"/>
      <c r="F420" s="103"/>
      <c r="G420" s="103"/>
      <c r="H420" s="103"/>
      <c r="I420" s="103"/>
      <c r="J420" s="103"/>
      <c r="K420" s="103"/>
      <c r="L420" s="103"/>
    </row>
    <row r="421" spans="2:12">
      <c r="B421" s="102"/>
      <c r="C421" s="103"/>
      <c r="D421" s="103"/>
      <c r="E421" s="103"/>
      <c r="F421" s="103"/>
      <c r="G421" s="103"/>
      <c r="H421" s="103"/>
      <c r="I421" s="103"/>
      <c r="J421" s="103"/>
      <c r="K421" s="103"/>
      <c r="L421" s="103"/>
    </row>
    <row r="422" spans="2:12">
      <c r="B422" s="102"/>
      <c r="C422" s="103"/>
      <c r="D422" s="103"/>
      <c r="E422" s="103"/>
      <c r="F422" s="103"/>
      <c r="G422" s="103"/>
      <c r="H422" s="103"/>
      <c r="I422" s="103"/>
      <c r="J422" s="103"/>
      <c r="K422" s="103"/>
      <c r="L422" s="103"/>
    </row>
    <row r="423" spans="2:12">
      <c r="B423" s="102"/>
      <c r="C423" s="103"/>
      <c r="D423" s="103"/>
      <c r="E423" s="103"/>
      <c r="F423" s="103"/>
      <c r="G423" s="103"/>
      <c r="H423" s="103"/>
      <c r="I423" s="103"/>
      <c r="J423" s="103"/>
      <c r="K423" s="103"/>
      <c r="L423" s="103"/>
    </row>
    <row r="424" spans="2:12">
      <c r="B424" s="102"/>
      <c r="C424" s="103"/>
      <c r="D424" s="103"/>
      <c r="E424" s="103"/>
      <c r="F424" s="103"/>
      <c r="G424" s="103"/>
      <c r="H424" s="103"/>
      <c r="I424" s="103"/>
      <c r="J424" s="103"/>
      <c r="K424" s="103"/>
      <c r="L424" s="103"/>
    </row>
    <row r="425" spans="2:12">
      <c r="B425" s="102"/>
      <c r="C425" s="103"/>
      <c r="D425" s="103"/>
      <c r="E425" s="103"/>
      <c r="F425" s="103"/>
      <c r="G425" s="103"/>
      <c r="H425" s="103"/>
      <c r="I425" s="103"/>
      <c r="J425" s="103"/>
      <c r="K425" s="103"/>
      <c r="L425" s="103"/>
    </row>
    <row r="426" spans="2:12">
      <c r="B426" s="102"/>
      <c r="C426" s="103"/>
      <c r="D426" s="103"/>
      <c r="E426" s="103"/>
      <c r="F426" s="103"/>
      <c r="G426" s="103"/>
      <c r="H426" s="103"/>
      <c r="I426" s="103"/>
      <c r="J426" s="103"/>
      <c r="K426" s="103"/>
      <c r="L426" s="103"/>
    </row>
    <row r="427" spans="2:12">
      <c r="B427" s="102"/>
      <c r="C427" s="103"/>
      <c r="D427" s="103"/>
      <c r="E427" s="103"/>
      <c r="F427" s="103"/>
      <c r="G427" s="103"/>
      <c r="H427" s="103"/>
      <c r="I427" s="103"/>
      <c r="J427" s="103"/>
      <c r="K427" s="103"/>
      <c r="L427" s="103"/>
    </row>
    <row r="428" spans="2:12">
      <c r="B428" s="102"/>
      <c r="C428" s="103"/>
      <c r="D428" s="103"/>
      <c r="E428" s="103"/>
      <c r="F428" s="103"/>
      <c r="G428" s="103"/>
      <c r="H428" s="103"/>
      <c r="I428" s="103"/>
      <c r="J428" s="103"/>
      <c r="K428" s="103"/>
      <c r="L428" s="103"/>
    </row>
    <row r="429" spans="2:12">
      <c r="B429" s="102"/>
      <c r="C429" s="103"/>
      <c r="D429" s="103"/>
      <c r="E429" s="103"/>
      <c r="F429" s="103"/>
      <c r="G429" s="103"/>
      <c r="H429" s="103"/>
      <c r="I429" s="103"/>
      <c r="J429" s="103"/>
      <c r="K429" s="103"/>
      <c r="L429" s="103"/>
    </row>
    <row r="430" spans="2:12">
      <c r="B430" s="102"/>
      <c r="C430" s="103"/>
      <c r="D430" s="103"/>
      <c r="E430" s="103"/>
      <c r="F430" s="103"/>
      <c r="G430" s="103"/>
      <c r="H430" s="103"/>
      <c r="I430" s="103"/>
      <c r="J430" s="103"/>
      <c r="K430" s="103"/>
      <c r="L430" s="103"/>
    </row>
    <row r="431" spans="2:12">
      <c r="B431" s="102"/>
      <c r="C431" s="103"/>
      <c r="D431" s="103"/>
      <c r="E431" s="103"/>
      <c r="F431" s="103"/>
      <c r="G431" s="103"/>
      <c r="H431" s="103"/>
      <c r="I431" s="103"/>
      <c r="J431" s="103"/>
      <c r="K431" s="103"/>
      <c r="L431" s="103"/>
    </row>
    <row r="432" spans="2:12">
      <c r="B432" s="102"/>
      <c r="C432" s="103"/>
      <c r="D432" s="103"/>
      <c r="E432" s="103"/>
      <c r="F432" s="103"/>
      <c r="G432" s="103"/>
      <c r="H432" s="103"/>
      <c r="I432" s="103"/>
      <c r="J432" s="103"/>
      <c r="K432" s="103"/>
      <c r="L432" s="103"/>
    </row>
    <row r="433" spans="2:12">
      <c r="B433" s="102"/>
      <c r="C433" s="103"/>
      <c r="D433" s="103"/>
      <c r="E433" s="103"/>
      <c r="F433" s="103"/>
      <c r="G433" s="103"/>
      <c r="H433" s="103"/>
      <c r="I433" s="103"/>
      <c r="J433" s="103"/>
      <c r="K433" s="103"/>
      <c r="L433" s="103"/>
    </row>
    <row r="434" spans="2:12">
      <c r="B434" s="102"/>
      <c r="C434" s="103"/>
      <c r="D434" s="103"/>
      <c r="E434" s="103"/>
      <c r="F434" s="103"/>
      <c r="G434" s="103"/>
      <c r="H434" s="103"/>
      <c r="I434" s="103"/>
      <c r="J434" s="103"/>
      <c r="K434" s="103"/>
      <c r="L434" s="103"/>
    </row>
    <row r="435" spans="2:12">
      <c r="B435" s="102"/>
      <c r="C435" s="103"/>
      <c r="D435" s="103"/>
      <c r="E435" s="103"/>
      <c r="F435" s="103"/>
      <c r="G435" s="103"/>
      <c r="H435" s="103"/>
      <c r="I435" s="103"/>
      <c r="J435" s="103"/>
      <c r="K435" s="103"/>
      <c r="L435" s="103"/>
    </row>
    <row r="436" spans="2:12">
      <c r="B436" s="102"/>
      <c r="C436" s="103"/>
      <c r="D436" s="103"/>
      <c r="E436" s="103"/>
      <c r="F436" s="103"/>
      <c r="G436" s="103"/>
      <c r="H436" s="103"/>
      <c r="I436" s="103"/>
      <c r="J436" s="103"/>
      <c r="K436" s="103"/>
      <c r="L436" s="103"/>
    </row>
    <row r="437" spans="2:12">
      <c r="B437" s="102"/>
      <c r="C437" s="103"/>
      <c r="D437" s="103"/>
      <c r="E437" s="103"/>
      <c r="F437" s="103"/>
      <c r="G437" s="103"/>
      <c r="H437" s="103"/>
      <c r="I437" s="103"/>
      <c r="J437" s="103"/>
      <c r="K437" s="103"/>
      <c r="L437" s="103"/>
    </row>
    <row r="438" spans="2:12">
      <c r="B438" s="102"/>
      <c r="C438" s="103"/>
      <c r="D438" s="103"/>
      <c r="E438" s="103"/>
      <c r="F438" s="103"/>
      <c r="G438" s="103"/>
      <c r="H438" s="103"/>
      <c r="I438" s="103"/>
      <c r="J438" s="103"/>
      <c r="K438" s="103"/>
      <c r="L438" s="103"/>
    </row>
    <row r="439" spans="2:12">
      <c r="B439" s="102"/>
      <c r="C439" s="103"/>
      <c r="D439" s="103"/>
      <c r="E439" s="103"/>
      <c r="F439" s="103"/>
      <c r="G439" s="103"/>
      <c r="H439" s="103"/>
      <c r="I439" s="103"/>
      <c r="J439" s="103"/>
      <c r="K439" s="103"/>
      <c r="L439" s="103"/>
    </row>
    <row r="440" spans="2:12">
      <c r="B440" s="102"/>
      <c r="C440" s="103"/>
      <c r="D440" s="103"/>
      <c r="E440" s="103"/>
      <c r="F440" s="103"/>
      <c r="G440" s="103"/>
      <c r="H440" s="103"/>
      <c r="I440" s="103"/>
      <c r="J440" s="103"/>
      <c r="K440" s="103"/>
      <c r="L440" s="103"/>
    </row>
    <row r="441" spans="2:12">
      <c r="B441" s="102"/>
      <c r="C441" s="103"/>
      <c r="D441" s="103"/>
      <c r="E441" s="103"/>
      <c r="F441" s="103"/>
      <c r="G441" s="103"/>
      <c r="H441" s="103"/>
      <c r="I441" s="103"/>
      <c r="J441" s="103"/>
      <c r="K441" s="103"/>
      <c r="L441" s="103"/>
    </row>
    <row r="442" spans="2:12">
      <c r="B442" s="102"/>
      <c r="C442" s="103"/>
      <c r="D442" s="103"/>
      <c r="E442" s="103"/>
      <c r="F442" s="103"/>
      <c r="G442" s="103"/>
      <c r="H442" s="103"/>
      <c r="I442" s="103"/>
      <c r="J442" s="103"/>
      <c r="K442" s="103"/>
      <c r="L442" s="103"/>
    </row>
    <row r="443" spans="2:12">
      <c r="B443" s="102"/>
      <c r="C443" s="103"/>
      <c r="D443" s="103"/>
      <c r="E443" s="103"/>
      <c r="F443" s="103"/>
      <c r="G443" s="103"/>
      <c r="H443" s="103"/>
      <c r="I443" s="103"/>
      <c r="J443" s="103"/>
      <c r="K443" s="103"/>
      <c r="L443" s="103"/>
    </row>
    <row r="444" spans="2:12">
      <c r="B444" s="102"/>
      <c r="C444" s="103"/>
      <c r="D444" s="103"/>
      <c r="E444" s="103"/>
      <c r="F444" s="103"/>
      <c r="G444" s="103"/>
      <c r="H444" s="103"/>
      <c r="I444" s="103"/>
      <c r="J444" s="103"/>
      <c r="K444" s="103"/>
      <c r="L444" s="103"/>
    </row>
    <row r="445" spans="2:12">
      <c r="B445" s="102"/>
      <c r="C445" s="103"/>
      <c r="D445" s="103"/>
      <c r="E445" s="103"/>
      <c r="F445" s="103"/>
      <c r="G445" s="103"/>
      <c r="H445" s="103"/>
      <c r="I445" s="103"/>
      <c r="J445" s="103"/>
      <c r="K445" s="103"/>
      <c r="L445" s="103"/>
    </row>
    <row r="446" spans="2:12">
      <c r="B446" s="102"/>
      <c r="C446" s="103"/>
      <c r="D446" s="103"/>
      <c r="E446" s="103"/>
      <c r="F446" s="103"/>
      <c r="G446" s="103"/>
      <c r="H446" s="103"/>
      <c r="I446" s="103"/>
      <c r="J446" s="103"/>
      <c r="K446" s="103"/>
      <c r="L446" s="103"/>
    </row>
    <row r="447" spans="2:12">
      <c r="B447" s="102"/>
      <c r="C447" s="103"/>
      <c r="D447" s="103"/>
      <c r="E447" s="103"/>
      <c r="F447" s="103"/>
      <c r="G447" s="103"/>
      <c r="H447" s="103"/>
      <c r="I447" s="103"/>
      <c r="J447" s="103"/>
      <c r="K447" s="103"/>
      <c r="L447" s="103"/>
    </row>
    <row r="448" spans="2:12">
      <c r="B448" s="102"/>
      <c r="C448" s="103"/>
      <c r="D448" s="103"/>
      <c r="E448" s="103"/>
      <c r="F448" s="103"/>
      <c r="G448" s="103"/>
      <c r="H448" s="103"/>
      <c r="I448" s="103"/>
      <c r="J448" s="103"/>
      <c r="K448" s="103"/>
      <c r="L448" s="103"/>
    </row>
    <row r="449" spans="2:12">
      <c r="B449" s="102"/>
      <c r="C449" s="103"/>
      <c r="D449" s="103"/>
      <c r="E449" s="103"/>
      <c r="F449" s="103"/>
      <c r="G449" s="103"/>
      <c r="H449" s="103"/>
      <c r="I449" s="103"/>
      <c r="J449" s="103"/>
      <c r="K449" s="103"/>
      <c r="L449" s="103"/>
    </row>
    <row r="450" spans="2:12">
      <c r="B450" s="102"/>
      <c r="C450" s="103"/>
      <c r="D450" s="103"/>
      <c r="E450" s="103"/>
      <c r="F450" s="103"/>
      <c r="G450" s="103"/>
      <c r="H450" s="103"/>
      <c r="I450" s="103"/>
      <c r="J450" s="103"/>
      <c r="K450" s="103"/>
      <c r="L450" s="103"/>
    </row>
    <row r="451" spans="2:12">
      <c r="B451" s="102"/>
      <c r="C451" s="103"/>
      <c r="D451" s="103"/>
      <c r="E451" s="103"/>
      <c r="F451" s="103"/>
      <c r="G451" s="103"/>
      <c r="H451" s="103"/>
      <c r="I451" s="103"/>
      <c r="J451" s="103"/>
      <c r="K451" s="103"/>
      <c r="L451" s="103"/>
    </row>
    <row r="452" spans="2:12">
      <c r="B452" s="102"/>
      <c r="C452" s="103"/>
      <c r="D452" s="103"/>
      <c r="E452" s="103"/>
      <c r="F452" s="103"/>
      <c r="G452" s="103"/>
      <c r="H452" s="103"/>
      <c r="I452" s="103"/>
      <c r="J452" s="103"/>
      <c r="K452" s="103"/>
      <c r="L452" s="103"/>
    </row>
    <row r="453" spans="2:12">
      <c r="B453" s="102"/>
      <c r="C453" s="103"/>
      <c r="D453" s="103"/>
      <c r="E453" s="103"/>
      <c r="F453" s="103"/>
      <c r="G453" s="103"/>
      <c r="H453" s="103"/>
      <c r="I453" s="103"/>
      <c r="J453" s="103"/>
      <c r="K453" s="103"/>
      <c r="L453" s="103"/>
    </row>
    <row r="454" spans="2:12">
      <c r="B454" s="102"/>
      <c r="C454" s="103"/>
      <c r="D454" s="103"/>
      <c r="E454" s="103"/>
      <c r="F454" s="103"/>
      <c r="G454" s="103"/>
      <c r="H454" s="103"/>
      <c r="I454" s="103"/>
      <c r="J454" s="103"/>
      <c r="K454" s="103"/>
      <c r="L454" s="103"/>
    </row>
    <row r="455" spans="2:12">
      <c r="B455" s="102"/>
      <c r="C455" s="103"/>
      <c r="D455" s="103"/>
      <c r="E455" s="103"/>
      <c r="F455" s="103"/>
      <c r="G455" s="103"/>
      <c r="H455" s="103"/>
      <c r="I455" s="103"/>
      <c r="J455" s="103"/>
      <c r="K455" s="103"/>
      <c r="L455" s="103"/>
    </row>
    <row r="456" spans="2:12">
      <c r="B456" s="102"/>
      <c r="C456" s="103"/>
      <c r="D456" s="103"/>
      <c r="E456" s="103"/>
      <c r="F456" s="103"/>
      <c r="G456" s="103"/>
      <c r="H456" s="103"/>
      <c r="I456" s="103"/>
      <c r="J456" s="103"/>
      <c r="K456" s="103"/>
      <c r="L456" s="103"/>
    </row>
    <row r="457" spans="2:12">
      <c r="B457" s="102"/>
      <c r="C457" s="103"/>
      <c r="D457" s="103"/>
      <c r="E457" s="103"/>
      <c r="F457" s="103"/>
      <c r="G457" s="103"/>
      <c r="H457" s="103"/>
      <c r="I457" s="103"/>
      <c r="J457" s="103"/>
      <c r="K457" s="103"/>
      <c r="L457" s="103"/>
    </row>
    <row r="458" spans="2:12">
      <c r="B458" s="102"/>
      <c r="C458" s="103"/>
      <c r="D458" s="103"/>
      <c r="E458" s="103"/>
      <c r="F458" s="103"/>
      <c r="G458" s="103"/>
      <c r="H458" s="103"/>
      <c r="I458" s="103"/>
      <c r="J458" s="103"/>
      <c r="K458" s="103"/>
      <c r="L458" s="103"/>
    </row>
    <row r="459" spans="2:12">
      <c r="B459" s="102"/>
      <c r="C459" s="103"/>
      <c r="D459" s="103"/>
      <c r="E459" s="103"/>
      <c r="F459" s="103"/>
      <c r="G459" s="103"/>
      <c r="H459" s="103"/>
      <c r="I459" s="103"/>
      <c r="J459" s="103"/>
      <c r="K459" s="103"/>
      <c r="L459" s="103"/>
    </row>
    <row r="460" spans="2:12">
      <c r="B460" s="102"/>
      <c r="C460" s="103"/>
      <c r="D460" s="103"/>
      <c r="E460" s="103"/>
      <c r="F460" s="103"/>
      <c r="G460" s="103"/>
      <c r="H460" s="103"/>
      <c r="I460" s="103"/>
      <c r="J460" s="103"/>
      <c r="K460" s="103"/>
      <c r="L460" s="103"/>
    </row>
    <row r="461" spans="2:12">
      <c r="B461" s="102"/>
      <c r="C461" s="103"/>
      <c r="D461" s="103"/>
      <c r="E461" s="103"/>
      <c r="F461" s="103"/>
      <c r="G461" s="103"/>
      <c r="H461" s="103"/>
      <c r="I461" s="103"/>
      <c r="J461" s="103"/>
      <c r="K461" s="103"/>
      <c r="L461" s="103"/>
    </row>
    <row r="462" spans="2:12">
      <c r="B462" s="102"/>
      <c r="C462" s="103"/>
      <c r="D462" s="103"/>
      <c r="E462" s="103"/>
      <c r="F462" s="103"/>
      <c r="G462" s="103"/>
      <c r="H462" s="103"/>
      <c r="I462" s="103"/>
      <c r="J462" s="103"/>
      <c r="K462" s="103"/>
      <c r="L462" s="103"/>
    </row>
    <row r="463" spans="2:12">
      <c r="B463" s="102"/>
      <c r="C463" s="103"/>
      <c r="D463" s="103"/>
      <c r="E463" s="103"/>
      <c r="F463" s="103"/>
      <c r="G463" s="103"/>
      <c r="H463" s="103"/>
      <c r="I463" s="103"/>
      <c r="J463" s="103"/>
      <c r="K463" s="103"/>
      <c r="L463" s="103"/>
    </row>
    <row r="464" spans="2:12">
      <c r="B464" s="102"/>
      <c r="C464" s="103"/>
      <c r="D464" s="103"/>
      <c r="E464" s="103"/>
      <c r="F464" s="103"/>
      <c r="G464" s="103"/>
      <c r="H464" s="103"/>
      <c r="I464" s="103"/>
      <c r="J464" s="103"/>
      <c r="K464" s="103"/>
      <c r="L464" s="103"/>
    </row>
    <row r="465" spans="2:12">
      <c r="B465" s="102"/>
      <c r="C465" s="103"/>
      <c r="D465" s="103"/>
      <c r="E465" s="103"/>
      <c r="F465" s="103"/>
      <c r="G465" s="103"/>
      <c r="H465" s="103"/>
      <c r="I465" s="103"/>
      <c r="J465" s="103"/>
      <c r="K465" s="103"/>
      <c r="L465" s="103"/>
    </row>
    <row r="466" spans="2:12">
      <c r="B466" s="102"/>
      <c r="C466" s="103"/>
      <c r="D466" s="103"/>
      <c r="E466" s="103"/>
      <c r="F466" s="103"/>
      <c r="G466" s="103"/>
      <c r="H466" s="103"/>
      <c r="I466" s="103"/>
      <c r="J466" s="103"/>
      <c r="K466" s="103"/>
      <c r="L466" s="103"/>
    </row>
    <row r="467" spans="2:12">
      <c r="B467" s="102"/>
      <c r="C467" s="103"/>
      <c r="D467" s="103"/>
      <c r="E467" s="103"/>
      <c r="F467" s="103"/>
      <c r="G467" s="103"/>
      <c r="H467" s="103"/>
      <c r="I467" s="103"/>
      <c r="J467" s="103"/>
      <c r="K467" s="103"/>
      <c r="L467" s="103"/>
    </row>
    <row r="468" spans="2:12">
      <c r="B468" s="102"/>
      <c r="C468" s="103"/>
      <c r="D468" s="103"/>
      <c r="E468" s="103"/>
      <c r="F468" s="103"/>
      <c r="G468" s="103"/>
      <c r="H468" s="103"/>
      <c r="I468" s="103"/>
      <c r="J468" s="103"/>
      <c r="K468" s="103"/>
      <c r="L468" s="103"/>
    </row>
    <row r="469" spans="2:12">
      <c r="B469" s="102"/>
      <c r="C469" s="103"/>
      <c r="D469" s="103"/>
      <c r="E469" s="103"/>
      <c r="F469" s="103"/>
      <c r="G469" s="103"/>
      <c r="H469" s="103"/>
      <c r="I469" s="103"/>
      <c r="J469" s="103"/>
      <c r="K469" s="103"/>
      <c r="L469" s="103"/>
    </row>
    <row r="470" spans="2:12">
      <c r="B470" s="102"/>
      <c r="C470" s="103"/>
      <c r="D470" s="103"/>
      <c r="E470" s="103"/>
      <c r="F470" s="103"/>
      <c r="G470" s="103"/>
      <c r="H470" s="103"/>
      <c r="I470" s="103"/>
      <c r="J470" s="103"/>
      <c r="K470" s="103"/>
      <c r="L470" s="103"/>
    </row>
    <row r="471" spans="2:12">
      <c r="B471" s="102"/>
      <c r="C471" s="103"/>
      <c r="D471" s="103"/>
      <c r="E471" s="103"/>
      <c r="F471" s="103"/>
      <c r="G471" s="103"/>
      <c r="H471" s="103"/>
      <c r="I471" s="103"/>
      <c r="J471" s="103"/>
      <c r="K471" s="103"/>
      <c r="L471" s="103"/>
    </row>
    <row r="472" spans="2:12">
      <c r="B472" s="102"/>
      <c r="C472" s="103"/>
      <c r="D472" s="103"/>
      <c r="E472" s="103"/>
      <c r="F472" s="103"/>
      <c r="G472" s="103"/>
      <c r="H472" s="103"/>
      <c r="I472" s="103"/>
      <c r="J472" s="103"/>
      <c r="K472" s="103"/>
      <c r="L472" s="103"/>
    </row>
    <row r="473" spans="2:12">
      <c r="B473" s="102"/>
      <c r="C473" s="103"/>
      <c r="D473" s="103"/>
      <c r="E473" s="103"/>
      <c r="F473" s="103"/>
      <c r="G473" s="103"/>
      <c r="H473" s="103"/>
      <c r="I473" s="103"/>
      <c r="J473" s="103"/>
      <c r="K473" s="103"/>
      <c r="L473" s="103"/>
    </row>
    <row r="474" spans="2:12">
      <c r="B474" s="102"/>
      <c r="C474" s="103"/>
      <c r="D474" s="103"/>
      <c r="E474" s="103"/>
      <c r="F474" s="103"/>
      <c r="G474" s="103"/>
      <c r="H474" s="103"/>
      <c r="I474" s="103"/>
      <c r="J474" s="103"/>
      <c r="K474" s="103"/>
      <c r="L474" s="103"/>
    </row>
    <row r="475" spans="2:12">
      <c r="B475" s="102"/>
      <c r="C475" s="103"/>
      <c r="D475" s="103"/>
      <c r="E475" s="103"/>
      <c r="F475" s="103"/>
      <c r="G475" s="103"/>
      <c r="H475" s="103"/>
      <c r="I475" s="103"/>
      <c r="J475" s="103"/>
      <c r="K475" s="103"/>
      <c r="L475" s="103"/>
    </row>
    <row r="476" spans="2:12">
      <c r="B476" s="102"/>
      <c r="C476" s="103"/>
      <c r="D476" s="103"/>
      <c r="E476" s="103"/>
      <c r="F476" s="103"/>
      <c r="G476" s="103"/>
      <c r="H476" s="103"/>
      <c r="I476" s="103"/>
      <c r="J476" s="103"/>
      <c r="K476" s="103"/>
      <c r="L476" s="103"/>
    </row>
    <row r="477" spans="2:12">
      <c r="B477" s="102"/>
      <c r="C477" s="103"/>
      <c r="D477" s="103"/>
      <c r="E477" s="103"/>
      <c r="F477" s="103"/>
      <c r="G477" s="103"/>
      <c r="H477" s="103"/>
      <c r="I477" s="103"/>
      <c r="J477" s="103"/>
      <c r="K477" s="103"/>
      <c r="L477" s="103"/>
    </row>
    <row r="478" spans="2:12">
      <c r="B478" s="102"/>
      <c r="C478" s="103"/>
      <c r="D478" s="103"/>
      <c r="E478" s="103"/>
      <c r="F478" s="103"/>
      <c r="G478" s="103"/>
      <c r="H478" s="103"/>
      <c r="I478" s="103"/>
      <c r="J478" s="103"/>
      <c r="K478" s="103"/>
      <c r="L478" s="103"/>
    </row>
    <row r="479" spans="2:12">
      <c r="B479" s="102"/>
      <c r="C479" s="103"/>
      <c r="D479" s="103"/>
      <c r="E479" s="103"/>
      <c r="F479" s="103"/>
      <c r="G479" s="103"/>
      <c r="H479" s="103"/>
      <c r="I479" s="103"/>
      <c r="J479" s="103"/>
      <c r="K479" s="103"/>
      <c r="L479" s="103"/>
    </row>
    <row r="480" spans="2:12">
      <c r="B480" s="102"/>
      <c r="C480" s="103"/>
      <c r="D480" s="103"/>
      <c r="E480" s="103"/>
      <c r="F480" s="103"/>
      <c r="G480" s="103"/>
      <c r="H480" s="103"/>
      <c r="I480" s="103"/>
      <c r="J480" s="103"/>
      <c r="K480" s="103"/>
      <c r="L480" s="103"/>
    </row>
    <row r="481" spans="2:12">
      <c r="B481" s="102"/>
      <c r="C481" s="103"/>
      <c r="D481" s="103"/>
      <c r="E481" s="103"/>
      <c r="F481" s="103"/>
      <c r="G481" s="103"/>
      <c r="H481" s="103"/>
      <c r="I481" s="103"/>
      <c r="J481" s="103"/>
      <c r="K481" s="103"/>
      <c r="L481" s="103"/>
    </row>
    <row r="482" spans="2:12">
      <c r="B482" s="102"/>
      <c r="C482" s="103"/>
      <c r="D482" s="103"/>
      <c r="E482" s="103"/>
      <c r="F482" s="103"/>
      <c r="G482" s="103"/>
      <c r="H482" s="103"/>
      <c r="I482" s="103"/>
      <c r="J482" s="103"/>
      <c r="K482" s="103"/>
      <c r="L482" s="103"/>
    </row>
    <row r="483" spans="2:12">
      <c r="B483" s="102"/>
      <c r="C483" s="103"/>
      <c r="D483" s="103"/>
      <c r="E483" s="103"/>
      <c r="F483" s="103"/>
      <c r="G483" s="103"/>
      <c r="H483" s="103"/>
      <c r="I483" s="103"/>
      <c r="J483" s="103"/>
      <c r="K483" s="103"/>
      <c r="L483" s="103"/>
    </row>
    <row r="484" spans="2:12">
      <c r="B484" s="102"/>
      <c r="C484" s="103"/>
      <c r="D484" s="103"/>
      <c r="E484" s="103"/>
      <c r="F484" s="103"/>
      <c r="G484" s="103"/>
      <c r="H484" s="103"/>
      <c r="I484" s="103"/>
      <c r="J484" s="103"/>
      <c r="K484" s="103"/>
      <c r="L484" s="103"/>
    </row>
    <row r="485" spans="2:12">
      <c r="B485" s="102"/>
      <c r="C485" s="103"/>
      <c r="D485" s="103"/>
      <c r="E485" s="103"/>
      <c r="F485" s="103"/>
      <c r="G485" s="103"/>
      <c r="H485" s="103"/>
      <c r="I485" s="103"/>
      <c r="J485" s="103"/>
      <c r="K485" s="103"/>
      <c r="L485" s="103"/>
    </row>
    <row r="486" spans="2:12">
      <c r="B486" s="102"/>
      <c r="C486" s="103"/>
      <c r="D486" s="103"/>
      <c r="E486" s="103"/>
      <c r="F486" s="103"/>
      <c r="G486" s="103"/>
      <c r="H486" s="103"/>
      <c r="I486" s="103"/>
      <c r="J486" s="103"/>
      <c r="K486" s="103"/>
      <c r="L486" s="103"/>
    </row>
    <row r="487" spans="2:12">
      <c r="B487" s="102"/>
      <c r="C487" s="103"/>
      <c r="D487" s="103"/>
      <c r="E487" s="103"/>
      <c r="F487" s="103"/>
      <c r="G487" s="103"/>
      <c r="H487" s="103"/>
      <c r="I487" s="103"/>
      <c r="J487" s="103"/>
      <c r="K487" s="103"/>
      <c r="L487" s="103"/>
    </row>
    <row r="488" spans="2:12">
      <c r="B488" s="102"/>
      <c r="C488" s="103"/>
      <c r="D488" s="103"/>
      <c r="E488" s="103"/>
      <c r="F488" s="103"/>
      <c r="G488" s="103"/>
      <c r="H488" s="103"/>
      <c r="I488" s="103"/>
      <c r="J488" s="103"/>
      <c r="K488" s="103"/>
      <c r="L488" s="103"/>
    </row>
    <row r="489" spans="2:12">
      <c r="B489" s="102"/>
      <c r="C489" s="103"/>
      <c r="D489" s="103"/>
      <c r="E489" s="103"/>
      <c r="F489" s="103"/>
      <c r="G489" s="103"/>
      <c r="H489" s="103"/>
      <c r="I489" s="103"/>
      <c r="J489" s="103"/>
      <c r="K489" s="103"/>
      <c r="L489" s="103"/>
    </row>
    <row r="490" spans="2:12">
      <c r="B490" s="102"/>
      <c r="C490" s="103"/>
      <c r="D490" s="103"/>
      <c r="E490" s="103"/>
      <c r="F490" s="103"/>
      <c r="G490" s="103"/>
      <c r="H490" s="103"/>
      <c r="I490" s="103"/>
      <c r="J490" s="103"/>
      <c r="K490" s="103"/>
      <c r="L490" s="103"/>
    </row>
    <row r="491" spans="2:12">
      <c r="B491" s="102"/>
      <c r="C491" s="103"/>
      <c r="D491" s="103"/>
      <c r="E491" s="103"/>
      <c r="F491" s="103"/>
      <c r="G491" s="103"/>
      <c r="H491" s="103"/>
      <c r="I491" s="103"/>
      <c r="J491" s="103"/>
      <c r="K491" s="103"/>
      <c r="L491" s="103"/>
    </row>
    <row r="492" spans="2:12">
      <c r="B492" s="102"/>
      <c r="C492" s="103"/>
      <c r="D492" s="103"/>
      <c r="E492" s="103"/>
      <c r="F492" s="103"/>
      <c r="G492" s="103"/>
      <c r="H492" s="103"/>
      <c r="I492" s="103"/>
      <c r="J492" s="103"/>
      <c r="K492" s="103"/>
      <c r="L492" s="103"/>
    </row>
    <row r="493" spans="2:12">
      <c r="B493" s="102"/>
      <c r="C493" s="103"/>
      <c r="D493" s="103"/>
      <c r="E493" s="103"/>
      <c r="F493" s="103"/>
      <c r="G493" s="103"/>
      <c r="H493" s="103"/>
      <c r="I493" s="103"/>
      <c r="J493" s="103"/>
      <c r="K493" s="103"/>
      <c r="L493" s="103"/>
    </row>
    <row r="494" spans="2:12">
      <c r="B494" s="102"/>
      <c r="C494" s="103"/>
      <c r="D494" s="103"/>
      <c r="E494" s="103"/>
      <c r="F494" s="103"/>
      <c r="G494" s="103"/>
      <c r="H494" s="103"/>
      <c r="I494" s="103"/>
      <c r="J494" s="103"/>
      <c r="K494" s="103"/>
      <c r="L494" s="103"/>
    </row>
    <row r="495" spans="2:12">
      <c r="B495" s="102"/>
      <c r="C495" s="103"/>
      <c r="D495" s="103"/>
      <c r="E495" s="103"/>
      <c r="F495" s="103"/>
      <c r="G495" s="103"/>
      <c r="H495" s="103"/>
      <c r="I495" s="103"/>
      <c r="J495" s="103"/>
      <c r="K495" s="103"/>
      <c r="L495" s="103"/>
    </row>
    <row r="496" spans="2:12">
      <c r="B496" s="102"/>
      <c r="C496" s="103"/>
      <c r="D496" s="103"/>
      <c r="E496" s="103"/>
      <c r="F496" s="103"/>
      <c r="G496" s="103"/>
      <c r="H496" s="103"/>
      <c r="I496" s="103"/>
      <c r="J496" s="103"/>
      <c r="K496" s="103"/>
      <c r="L496" s="103"/>
    </row>
    <row r="497" spans="2:12">
      <c r="B497" s="102"/>
      <c r="C497" s="103"/>
      <c r="D497" s="103"/>
      <c r="E497" s="103"/>
      <c r="F497" s="103"/>
      <c r="G497" s="103"/>
      <c r="H497" s="103"/>
      <c r="I497" s="103"/>
      <c r="J497" s="103"/>
      <c r="K497" s="103"/>
      <c r="L497" s="103"/>
    </row>
    <row r="498" spans="2:12">
      <c r="B498" s="102"/>
      <c r="C498" s="103"/>
      <c r="D498" s="103"/>
      <c r="E498" s="103"/>
      <c r="F498" s="103"/>
      <c r="G498" s="103"/>
      <c r="H498" s="103"/>
      <c r="I498" s="103"/>
      <c r="J498" s="103"/>
      <c r="K498" s="103"/>
      <c r="L498" s="103"/>
    </row>
    <row r="499" spans="2:12">
      <c r="B499" s="102"/>
      <c r="C499" s="103"/>
      <c r="D499" s="103"/>
      <c r="E499" s="103"/>
      <c r="F499" s="103"/>
      <c r="G499" s="103"/>
      <c r="H499" s="103"/>
      <c r="I499" s="103"/>
      <c r="J499" s="103"/>
      <c r="K499" s="103"/>
      <c r="L499" s="103"/>
    </row>
    <row r="500" spans="2:12">
      <c r="B500" s="102"/>
      <c r="C500" s="103"/>
      <c r="D500" s="103"/>
      <c r="E500" s="103"/>
      <c r="F500" s="103"/>
      <c r="G500" s="103"/>
      <c r="H500" s="103"/>
      <c r="I500" s="103"/>
      <c r="J500" s="103"/>
      <c r="K500" s="103"/>
      <c r="L500" s="103"/>
    </row>
    <row r="501" spans="2:12">
      <c r="B501" s="102"/>
      <c r="C501" s="103"/>
      <c r="D501" s="103"/>
      <c r="E501" s="103"/>
      <c r="F501" s="103"/>
      <c r="G501" s="103"/>
      <c r="H501" s="103"/>
      <c r="I501" s="103"/>
      <c r="J501" s="103"/>
      <c r="K501" s="103"/>
      <c r="L501" s="103"/>
    </row>
    <row r="502" spans="2:12">
      <c r="B502" s="102"/>
      <c r="C502" s="103"/>
      <c r="D502" s="103"/>
      <c r="E502" s="103"/>
      <c r="F502" s="103"/>
      <c r="G502" s="103"/>
      <c r="H502" s="103"/>
      <c r="I502" s="103"/>
      <c r="J502" s="103"/>
      <c r="K502" s="103"/>
      <c r="L502" s="103"/>
    </row>
    <row r="503" spans="2:12">
      <c r="B503" s="102"/>
      <c r="C503" s="103"/>
      <c r="D503" s="103"/>
      <c r="E503" s="103"/>
      <c r="F503" s="103"/>
      <c r="G503" s="103"/>
      <c r="H503" s="103"/>
      <c r="I503" s="103"/>
      <c r="J503" s="103"/>
      <c r="K503" s="103"/>
      <c r="L503" s="103"/>
    </row>
    <row r="504" spans="2:12">
      <c r="B504" s="102"/>
      <c r="C504" s="103"/>
      <c r="D504" s="103"/>
      <c r="E504" s="103"/>
      <c r="F504" s="103"/>
      <c r="G504" s="103"/>
      <c r="H504" s="103"/>
      <c r="I504" s="103"/>
      <c r="J504" s="103"/>
      <c r="K504" s="103"/>
      <c r="L504" s="103"/>
    </row>
    <row r="505" spans="2:12">
      <c r="B505" s="102"/>
      <c r="C505" s="103"/>
      <c r="D505" s="103"/>
      <c r="E505" s="103"/>
      <c r="F505" s="103"/>
      <c r="G505" s="103"/>
      <c r="H505" s="103"/>
      <c r="I505" s="103"/>
      <c r="J505" s="103"/>
      <c r="K505" s="103"/>
      <c r="L505" s="103"/>
    </row>
    <row r="506" spans="2:12">
      <c r="B506" s="102"/>
      <c r="C506" s="103"/>
      <c r="D506" s="103"/>
      <c r="E506" s="103"/>
      <c r="F506" s="103"/>
      <c r="G506" s="103"/>
      <c r="H506" s="103"/>
      <c r="I506" s="103"/>
      <c r="J506" s="103"/>
      <c r="K506" s="103"/>
      <c r="L506" s="103"/>
    </row>
    <row r="507" spans="2:12">
      <c r="B507" s="102"/>
      <c r="C507" s="103"/>
      <c r="D507" s="103"/>
      <c r="E507" s="103"/>
      <c r="F507" s="103"/>
      <c r="G507" s="103"/>
      <c r="H507" s="103"/>
      <c r="I507" s="103"/>
      <c r="J507" s="103"/>
      <c r="K507" s="103"/>
      <c r="L507" s="103"/>
    </row>
    <row r="508" spans="2:12">
      <c r="B508" s="102"/>
      <c r="C508" s="103"/>
      <c r="D508" s="103"/>
      <c r="E508" s="103"/>
      <c r="F508" s="103"/>
      <c r="G508" s="103"/>
      <c r="H508" s="103"/>
      <c r="I508" s="103"/>
      <c r="J508" s="103"/>
      <c r="K508" s="103"/>
      <c r="L508" s="103"/>
    </row>
    <row r="509" spans="2:12">
      <c r="B509" s="102"/>
      <c r="C509" s="103"/>
      <c r="D509" s="103"/>
      <c r="E509" s="103"/>
      <c r="F509" s="103"/>
      <c r="G509" s="103"/>
      <c r="H509" s="103"/>
      <c r="I509" s="103"/>
      <c r="J509" s="103"/>
      <c r="K509" s="103"/>
      <c r="L509" s="103"/>
    </row>
    <row r="510" spans="2:12">
      <c r="B510" s="102"/>
      <c r="C510" s="103"/>
      <c r="D510" s="103"/>
      <c r="E510" s="103"/>
      <c r="F510" s="103"/>
      <c r="G510" s="103"/>
      <c r="H510" s="103"/>
      <c r="I510" s="103"/>
      <c r="J510" s="103"/>
      <c r="K510" s="103"/>
      <c r="L510" s="103"/>
    </row>
    <row r="511" spans="2:12">
      <c r="B511" s="102"/>
      <c r="C511" s="103"/>
      <c r="D511" s="103"/>
      <c r="E511" s="103"/>
      <c r="F511" s="103"/>
      <c r="G511" s="103"/>
      <c r="H511" s="103"/>
      <c r="I511" s="103"/>
      <c r="J511" s="103"/>
      <c r="K511" s="103"/>
      <c r="L511" s="103"/>
    </row>
    <row r="512" spans="2:12">
      <c r="B512" s="102"/>
      <c r="C512" s="103"/>
      <c r="D512" s="103"/>
      <c r="E512" s="103"/>
      <c r="F512" s="103"/>
      <c r="G512" s="103"/>
      <c r="H512" s="103"/>
      <c r="I512" s="103"/>
      <c r="J512" s="103"/>
      <c r="K512" s="103"/>
      <c r="L512" s="103"/>
    </row>
    <row r="513" spans="2:12">
      <c r="B513" s="102"/>
      <c r="C513" s="103"/>
      <c r="D513" s="103"/>
      <c r="E513" s="103"/>
      <c r="F513" s="103"/>
      <c r="G513" s="103"/>
      <c r="H513" s="103"/>
      <c r="I513" s="103"/>
      <c r="J513" s="103"/>
      <c r="K513" s="103"/>
      <c r="L513" s="103"/>
    </row>
    <row r="514" spans="2:12">
      <c r="B514" s="102"/>
      <c r="C514" s="103"/>
      <c r="D514" s="103"/>
      <c r="E514" s="103"/>
      <c r="F514" s="103"/>
      <c r="G514" s="103"/>
      <c r="H514" s="103"/>
      <c r="I514" s="103"/>
      <c r="J514" s="103"/>
      <c r="K514" s="103"/>
      <c r="L514" s="103"/>
    </row>
    <row r="515" spans="2:12">
      <c r="B515" s="102"/>
      <c r="C515" s="103"/>
      <c r="D515" s="103"/>
      <c r="E515" s="103"/>
      <c r="F515" s="103"/>
      <c r="G515" s="103"/>
      <c r="H515" s="103"/>
      <c r="I515" s="103"/>
      <c r="J515" s="103"/>
      <c r="K515" s="103"/>
      <c r="L515" s="103"/>
    </row>
    <row r="516" spans="2:12">
      <c r="B516" s="102"/>
      <c r="C516" s="103"/>
      <c r="D516" s="103"/>
      <c r="E516" s="103"/>
      <c r="F516" s="103"/>
      <c r="G516" s="103"/>
      <c r="H516" s="103"/>
      <c r="I516" s="103"/>
      <c r="J516" s="103"/>
      <c r="K516" s="103"/>
      <c r="L516" s="103"/>
    </row>
    <row r="517" spans="2:12">
      <c r="B517" s="102"/>
      <c r="C517" s="103"/>
      <c r="D517" s="103"/>
      <c r="E517" s="103"/>
      <c r="F517" s="103"/>
      <c r="G517" s="103"/>
      <c r="H517" s="103"/>
      <c r="I517" s="103"/>
      <c r="J517" s="103"/>
      <c r="K517" s="103"/>
      <c r="L517" s="103"/>
    </row>
    <row r="518" spans="2:12">
      <c r="B518" s="102"/>
      <c r="C518" s="103"/>
      <c r="D518" s="103"/>
      <c r="E518" s="103"/>
      <c r="F518" s="103"/>
      <c r="G518" s="103"/>
      <c r="H518" s="103"/>
      <c r="I518" s="103"/>
      <c r="J518" s="103"/>
      <c r="K518" s="103"/>
      <c r="L518" s="103"/>
    </row>
    <row r="519" spans="2:12">
      <c r="B519" s="102"/>
      <c r="C519" s="103"/>
      <c r="D519" s="103"/>
      <c r="E519" s="103"/>
      <c r="F519" s="103"/>
      <c r="G519" s="103"/>
      <c r="H519" s="103"/>
      <c r="I519" s="103"/>
      <c r="J519" s="103"/>
      <c r="K519" s="103"/>
      <c r="L519" s="103"/>
    </row>
    <row r="520" spans="2:12">
      <c r="B520" s="102"/>
      <c r="C520" s="103"/>
      <c r="D520" s="103"/>
      <c r="E520" s="103"/>
      <c r="F520" s="103"/>
      <c r="G520" s="103"/>
      <c r="H520" s="103"/>
      <c r="I520" s="103"/>
      <c r="J520" s="103"/>
      <c r="K520" s="103"/>
      <c r="L520" s="103"/>
    </row>
    <row r="521" spans="2:12">
      <c r="B521" s="102"/>
      <c r="C521" s="103"/>
      <c r="D521" s="103"/>
      <c r="E521" s="103"/>
      <c r="F521" s="103"/>
      <c r="G521" s="103"/>
      <c r="H521" s="103"/>
      <c r="I521" s="103"/>
      <c r="J521" s="103"/>
      <c r="K521" s="103"/>
      <c r="L521" s="103"/>
    </row>
    <row r="522" spans="2:12">
      <c r="B522" s="102"/>
      <c r="C522" s="103"/>
      <c r="D522" s="103"/>
      <c r="E522" s="103"/>
      <c r="F522" s="103"/>
      <c r="G522" s="103"/>
      <c r="H522" s="103"/>
      <c r="I522" s="103"/>
      <c r="J522" s="103"/>
      <c r="K522" s="103"/>
      <c r="L522" s="103"/>
    </row>
    <row r="523" spans="2:12">
      <c r="B523" s="102"/>
      <c r="C523" s="103"/>
      <c r="D523" s="103"/>
      <c r="E523" s="103"/>
      <c r="F523" s="103"/>
      <c r="G523" s="103"/>
      <c r="H523" s="103"/>
      <c r="I523" s="103"/>
      <c r="J523" s="103"/>
      <c r="K523" s="103"/>
      <c r="L523" s="103"/>
    </row>
    <row r="524" spans="2:12">
      <c r="B524" s="102"/>
      <c r="C524" s="103"/>
      <c r="D524" s="103"/>
      <c r="E524" s="103"/>
      <c r="F524" s="103"/>
      <c r="G524" s="103"/>
      <c r="H524" s="103"/>
      <c r="I524" s="103"/>
      <c r="J524" s="103"/>
      <c r="K524" s="103"/>
      <c r="L524" s="103"/>
    </row>
    <row r="525" spans="2:12">
      <c r="B525" s="102"/>
      <c r="C525" s="103"/>
      <c r="D525" s="103"/>
      <c r="E525" s="103"/>
      <c r="F525" s="103"/>
      <c r="G525" s="103"/>
      <c r="H525" s="103"/>
      <c r="I525" s="103"/>
      <c r="J525" s="103"/>
      <c r="K525" s="103"/>
      <c r="L525" s="103"/>
    </row>
    <row r="526" spans="2:12">
      <c r="B526" s="102"/>
      <c r="C526" s="103"/>
      <c r="D526" s="103"/>
      <c r="E526" s="103"/>
      <c r="F526" s="103"/>
      <c r="G526" s="103"/>
      <c r="H526" s="103"/>
      <c r="I526" s="103"/>
      <c r="J526" s="103"/>
      <c r="K526" s="103"/>
      <c r="L526" s="103"/>
    </row>
    <row r="527" spans="2:12">
      <c r="B527" s="102"/>
      <c r="C527" s="103"/>
      <c r="D527" s="103"/>
      <c r="E527" s="103"/>
      <c r="F527" s="103"/>
      <c r="G527" s="103"/>
      <c r="H527" s="103"/>
      <c r="I527" s="103"/>
      <c r="J527" s="103"/>
      <c r="K527" s="103"/>
      <c r="L527" s="103"/>
    </row>
    <row r="528" spans="2:12">
      <c r="B528" s="102"/>
      <c r="C528" s="103"/>
      <c r="D528" s="103"/>
      <c r="E528" s="103"/>
      <c r="F528" s="103"/>
      <c r="G528" s="103"/>
      <c r="H528" s="103"/>
      <c r="I528" s="103"/>
      <c r="J528" s="103"/>
      <c r="K528" s="103"/>
      <c r="L528" s="103"/>
    </row>
    <row r="529" spans="2:12">
      <c r="B529" s="102"/>
      <c r="C529" s="103"/>
      <c r="D529" s="103"/>
      <c r="E529" s="103"/>
      <c r="F529" s="103"/>
      <c r="G529" s="103"/>
      <c r="H529" s="103"/>
      <c r="I529" s="103"/>
      <c r="J529" s="103"/>
      <c r="K529" s="103"/>
      <c r="L529" s="103"/>
    </row>
    <row r="530" spans="2:12">
      <c r="B530" s="102"/>
      <c r="C530" s="103"/>
      <c r="D530" s="103"/>
      <c r="E530" s="103"/>
      <c r="F530" s="103"/>
      <c r="G530" s="103"/>
      <c r="H530" s="103"/>
      <c r="I530" s="103"/>
      <c r="J530" s="103"/>
      <c r="K530" s="103"/>
      <c r="L530" s="103"/>
    </row>
    <row r="531" spans="2:12">
      <c r="B531" s="102"/>
      <c r="C531" s="103"/>
      <c r="D531" s="103"/>
      <c r="E531" s="103"/>
      <c r="F531" s="103"/>
      <c r="G531" s="103"/>
      <c r="H531" s="103"/>
      <c r="I531" s="103"/>
      <c r="J531" s="103"/>
      <c r="K531" s="103"/>
      <c r="L531" s="103"/>
    </row>
    <row r="532" spans="2:12">
      <c r="B532" s="102"/>
      <c r="C532" s="103"/>
      <c r="D532" s="103"/>
      <c r="E532" s="103"/>
      <c r="F532" s="103"/>
      <c r="G532" s="103"/>
      <c r="H532" s="103"/>
      <c r="I532" s="103"/>
      <c r="J532" s="103"/>
      <c r="K532" s="103"/>
      <c r="L532" s="103"/>
    </row>
    <row r="533" spans="2:12">
      <c r="B533" s="102"/>
      <c r="C533" s="103"/>
      <c r="D533" s="103"/>
      <c r="E533" s="103"/>
      <c r="F533" s="103"/>
      <c r="G533" s="103"/>
      <c r="H533" s="103"/>
      <c r="I533" s="103"/>
      <c r="J533" s="103"/>
      <c r="K533" s="103"/>
      <c r="L533" s="103"/>
    </row>
    <row r="534" spans="2:12">
      <c r="B534" s="102"/>
      <c r="C534" s="103"/>
      <c r="D534" s="103"/>
      <c r="E534" s="103"/>
      <c r="F534" s="103"/>
      <c r="G534" s="103"/>
      <c r="H534" s="103"/>
      <c r="I534" s="103"/>
      <c r="J534" s="103"/>
      <c r="K534" s="103"/>
      <c r="L534" s="103"/>
    </row>
    <row r="535" spans="2:12">
      <c r="B535" s="102"/>
      <c r="C535" s="103"/>
      <c r="D535" s="103"/>
      <c r="E535" s="103"/>
      <c r="F535" s="103"/>
      <c r="G535" s="103"/>
      <c r="H535" s="103"/>
      <c r="I535" s="103"/>
      <c r="J535" s="103"/>
      <c r="K535" s="103"/>
      <c r="L535" s="103"/>
    </row>
    <row r="536" spans="2:12">
      <c r="B536" s="102"/>
      <c r="C536" s="103"/>
      <c r="D536" s="103"/>
      <c r="E536" s="103"/>
      <c r="F536" s="103"/>
      <c r="G536" s="103"/>
      <c r="H536" s="103"/>
      <c r="I536" s="103"/>
      <c r="J536" s="103"/>
      <c r="K536" s="103"/>
      <c r="L536" s="103"/>
    </row>
    <row r="537" spans="2:12">
      <c r="B537" s="102"/>
      <c r="C537" s="103"/>
      <c r="D537" s="103"/>
      <c r="E537" s="103"/>
      <c r="F537" s="103"/>
      <c r="G537" s="103"/>
      <c r="H537" s="103"/>
      <c r="I537" s="103"/>
      <c r="J537" s="103"/>
      <c r="K537" s="103"/>
      <c r="L537" s="103"/>
    </row>
    <row r="538" spans="2:12">
      <c r="B538" s="102"/>
      <c r="C538" s="103"/>
      <c r="D538" s="103"/>
      <c r="E538" s="103"/>
      <c r="F538" s="103"/>
      <c r="G538" s="103"/>
      <c r="H538" s="103"/>
      <c r="I538" s="103"/>
      <c r="J538" s="103"/>
      <c r="K538" s="103"/>
      <c r="L538" s="103"/>
    </row>
    <row r="539" spans="2:12">
      <c r="B539" s="102"/>
      <c r="C539" s="103"/>
      <c r="D539" s="103"/>
      <c r="E539" s="103"/>
      <c r="F539" s="103"/>
      <c r="G539" s="103"/>
      <c r="H539" s="103"/>
      <c r="I539" s="103"/>
      <c r="J539" s="103"/>
      <c r="K539" s="103"/>
      <c r="L539" s="103"/>
    </row>
    <row r="540" spans="2:12">
      <c r="B540" s="102"/>
      <c r="C540" s="103"/>
      <c r="D540" s="103"/>
      <c r="E540" s="103"/>
      <c r="F540" s="103"/>
      <c r="G540" s="103"/>
      <c r="H540" s="103"/>
      <c r="I540" s="103"/>
      <c r="J540" s="103"/>
      <c r="K540" s="103"/>
      <c r="L540" s="103"/>
    </row>
    <row r="541" spans="2:12">
      <c r="B541" s="102"/>
      <c r="C541" s="103"/>
      <c r="D541" s="103"/>
      <c r="E541" s="103"/>
      <c r="F541" s="103"/>
      <c r="G541" s="103"/>
      <c r="H541" s="103"/>
      <c r="I541" s="103"/>
      <c r="J541" s="103"/>
      <c r="K541" s="103"/>
      <c r="L541" s="103"/>
    </row>
    <row r="542" spans="2:12">
      <c r="B542" s="102"/>
      <c r="C542" s="103"/>
      <c r="D542" s="103"/>
      <c r="E542" s="103"/>
      <c r="F542" s="103"/>
      <c r="G542" s="103"/>
      <c r="H542" s="103"/>
      <c r="I542" s="103"/>
      <c r="J542" s="103"/>
      <c r="K542" s="103"/>
      <c r="L542" s="103"/>
    </row>
    <row r="543" spans="2:12">
      <c r="B543" s="102"/>
      <c r="C543" s="103"/>
      <c r="D543" s="103"/>
      <c r="E543" s="103"/>
      <c r="F543" s="103"/>
      <c r="G543" s="103"/>
      <c r="H543" s="103"/>
      <c r="I543" s="103"/>
      <c r="J543" s="103"/>
      <c r="K543" s="103"/>
      <c r="L543" s="103"/>
    </row>
    <row r="544" spans="2:12">
      <c r="B544" s="102"/>
      <c r="C544" s="103"/>
      <c r="D544" s="103"/>
      <c r="E544" s="103"/>
      <c r="F544" s="103"/>
      <c r="G544" s="103"/>
      <c r="H544" s="103"/>
      <c r="I544" s="103"/>
      <c r="J544" s="103"/>
      <c r="K544" s="103"/>
      <c r="L544" s="103"/>
    </row>
    <row r="545" spans="2:12">
      <c r="B545" s="102"/>
      <c r="C545" s="103"/>
      <c r="D545" s="103"/>
      <c r="E545" s="103"/>
      <c r="F545" s="103"/>
      <c r="G545" s="103"/>
      <c r="H545" s="103"/>
      <c r="I545" s="103"/>
      <c r="J545" s="103"/>
      <c r="K545" s="103"/>
      <c r="L545" s="103"/>
    </row>
    <row r="546" spans="2:12">
      <c r="B546" s="102"/>
      <c r="C546" s="103"/>
      <c r="D546" s="103"/>
      <c r="E546" s="103"/>
      <c r="F546" s="103"/>
      <c r="G546" s="103"/>
      <c r="H546" s="103"/>
      <c r="I546" s="103"/>
      <c r="J546" s="103"/>
      <c r="K546" s="103"/>
      <c r="L546" s="103"/>
    </row>
    <row r="547" spans="2:12">
      <c r="B547" s="102"/>
      <c r="C547" s="103"/>
      <c r="D547" s="103"/>
      <c r="E547" s="103"/>
      <c r="F547" s="103"/>
      <c r="G547" s="103"/>
      <c r="H547" s="103"/>
      <c r="I547" s="103"/>
      <c r="J547" s="103"/>
      <c r="K547" s="103"/>
      <c r="L547" s="103"/>
    </row>
    <row r="548" spans="2:12">
      <c r="B548" s="102"/>
      <c r="C548" s="103"/>
      <c r="D548" s="103"/>
      <c r="E548" s="103"/>
      <c r="F548" s="103"/>
      <c r="G548" s="103"/>
      <c r="H548" s="103"/>
      <c r="I548" s="103"/>
      <c r="J548" s="103"/>
      <c r="K548" s="103"/>
      <c r="L548" s="103"/>
    </row>
    <row r="549" spans="2:12">
      <c r="B549" s="102"/>
      <c r="C549" s="103"/>
      <c r="D549" s="103"/>
      <c r="E549" s="103"/>
      <c r="F549" s="103"/>
      <c r="G549" s="103"/>
      <c r="H549" s="103"/>
      <c r="I549" s="103"/>
      <c r="J549" s="103"/>
      <c r="K549" s="103"/>
      <c r="L549" s="103"/>
    </row>
    <row r="550" spans="2:12">
      <c r="B550" s="102"/>
      <c r="C550" s="103"/>
      <c r="D550" s="103"/>
      <c r="E550" s="103"/>
      <c r="F550" s="103"/>
      <c r="G550" s="103"/>
      <c r="H550" s="103"/>
      <c r="I550" s="103"/>
      <c r="J550" s="103"/>
      <c r="K550" s="103"/>
      <c r="L550" s="103"/>
    </row>
    <row r="551" spans="2:12">
      <c r="B551" s="102"/>
      <c r="C551" s="103"/>
      <c r="D551" s="103"/>
      <c r="E551" s="103"/>
      <c r="F551" s="103"/>
      <c r="G551" s="103"/>
      <c r="H551" s="103"/>
      <c r="I551" s="103"/>
      <c r="J551" s="103"/>
      <c r="K551" s="103"/>
      <c r="L551" s="103"/>
    </row>
    <row r="552" spans="2:12">
      <c r="B552" s="102"/>
      <c r="C552" s="103"/>
      <c r="D552" s="103"/>
      <c r="E552" s="103"/>
      <c r="F552" s="103"/>
      <c r="G552" s="103"/>
      <c r="H552" s="103"/>
      <c r="I552" s="103"/>
      <c r="J552" s="103"/>
      <c r="K552" s="103"/>
      <c r="L552" s="103"/>
    </row>
    <row r="553" spans="2:12">
      <c r="B553" s="102"/>
      <c r="C553" s="103"/>
      <c r="D553" s="103"/>
      <c r="E553" s="103"/>
      <c r="F553" s="103"/>
      <c r="G553" s="103"/>
      <c r="H553" s="103"/>
      <c r="I553" s="103"/>
      <c r="J553" s="103"/>
      <c r="K553" s="103"/>
      <c r="L553" s="103"/>
    </row>
    <row r="554" spans="2:12">
      <c r="B554" s="102"/>
      <c r="C554" s="103"/>
      <c r="D554" s="103"/>
      <c r="E554" s="103"/>
      <c r="F554" s="103"/>
      <c r="G554" s="103"/>
      <c r="H554" s="103"/>
      <c r="I554" s="103"/>
      <c r="J554" s="103"/>
      <c r="K554" s="103"/>
      <c r="L554" s="103"/>
    </row>
    <row r="555" spans="2:12">
      <c r="B555" s="102"/>
      <c r="C555" s="103"/>
      <c r="D555" s="103"/>
      <c r="E555" s="103"/>
      <c r="F555" s="103"/>
      <c r="G555" s="103"/>
      <c r="H555" s="103"/>
      <c r="I555" s="103"/>
      <c r="J555" s="103"/>
      <c r="K555" s="103"/>
      <c r="L555" s="103"/>
    </row>
    <row r="556" spans="2:12">
      <c r="B556" s="102"/>
      <c r="C556" s="103"/>
      <c r="D556" s="103"/>
      <c r="E556" s="103"/>
      <c r="F556" s="103"/>
      <c r="G556" s="103"/>
      <c r="H556" s="103"/>
      <c r="I556" s="103"/>
      <c r="J556" s="103"/>
      <c r="K556" s="103"/>
      <c r="L556" s="103"/>
    </row>
    <row r="557" spans="2:12">
      <c r="B557" s="102"/>
      <c r="C557" s="103"/>
      <c r="D557" s="103"/>
      <c r="E557" s="103"/>
      <c r="F557" s="103"/>
      <c r="G557" s="103"/>
      <c r="H557" s="103"/>
      <c r="I557" s="103"/>
      <c r="J557" s="103"/>
      <c r="K557" s="103"/>
      <c r="L557" s="103"/>
    </row>
    <row r="558" spans="2:12">
      <c r="B558" s="102"/>
      <c r="C558" s="103"/>
      <c r="D558" s="103"/>
      <c r="E558" s="103"/>
      <c r="F558" s="103"/>
      <c r="G558" s="103"/>
      <c r="H558" s="103"/>
      <c r="I558" s="103"/>
      <c r="J558" s="103"/>
      <c r="K558" s="103"/>
      <c r="L558" s="103"/>
    </row>
    <row r="559" spans="2:12">
      <c r="B559" s="102"/>
      <c r="C559" s="103"/>
      <c r="D559" s="103"/>
      <c r="E559" s="103"/>
      <c r="F559" s="103"/>
      <c r="G559" s="103"/>
      <c r="H559" s="103"/>
      <c r="I559" s="103"/>
      <c r="J559" s="103"/>
      <c r="K559" s="103"/>
      <c r="L559" s="103"/>
    </row>
    <row r="560" spans="2:12">
      <c r="B560" s="102"/>
      <c r="C560" s="103"/>
      <c r="D560" s="103"/>
      <c r="E560" s="103"/>
      <c r="F560" s="103"/>
      <c r="G560" s="103"/>
      <c r="H560" s="103"/>
      <c r="I560" s="103"/>
      <c r="J560" s="103"/>
      <c r="K560" s="103"/>
      <c r="L560" s="103"/>
    </row>
    <row r="561" spans="2:12">
      <c r="B561" s="102"/>
      <c r="C561" s="103"/>
      <c r="D561" s="103"/>
      <c r="E561" s="103"/>
      <c r="F561" s="103"/>
      <c r="G561" s="103"/>
      <c r="H561" s="103"/>
      <c r="I561" s="103"/>
      <c r="J561" s="103"/>
      <c r="K561" s="103"/>
      <c r="L561" s="103"/>
    </row>
    <row r="562" spans="2:12">
      <c r="B562" s="102"/>
      <c r="C562" s="103"/>
      <c r="D562" s="103"/>
      <c r="E562" s="103"/>
      <c r="F562" s="103"/>
      <c r="G562" s="103"/>
      <c r="H562" s="103"/>
      <c r="I562" s="103"/>
      <c r="J562" s="103"/>
      <c r="K562" s="103"/>
      <c r="L562" s="103"/>
    </row>
    <row r="563" spans="2:12">
      <c r="B563" s="102"/>
      <c r="C563" s="103"/>
      <c r="D563" s="103"/>
      <c r="E563" s="103"/>
      <c r="F563" s="103"/>
      <c r="G563" s="103"/>
      <c r="H563" s="103"/>
      <c r="I563" s="103"/>
      <c r="J563" s="103"/>
      <c r="K563" s="103"/>
      <c r="L563" s="103"/>
    </row>
    <row r="564" spans="2:12">
      <c r="B564" s="102"/>
      <c r="C564" s="103"/>
      <c r="D564" s="103"/>
      <c r="E564" s="103"/>
      <c r="F564" s="103"/>
      <c r="G564" s="103"/>
      <c r="H564" s="103"/>
      <c r="I564" s="103"/>
      <c r="J564" s="103"/>
      <c r="K564" s="103"/>
      <c r="L564" s="103"/>
    </row>
    <row r="565" spans="2:12">
      <c r="B565" s="102"/>
      <c r="C565" s="103"/>
      <c r="D565" s="103"/>
      <c r="E565" s="103"/>
      <c r="F565" s="103"/>
      <c r="G565" s="103"/>
      <c r="H565" s="103"/>
      <c r="I565" s="103"/>
      <c r="J565" s="103"/>
      <c r="K565" s="103"/>
      <c r="L565" s="103"/>
    </row>
    <row r="566" spans="2:12">
      <c r="B566" s="102"/>
      <c r="C566" s="103"/>
      <c r="D566" s="103"/>
      <c r="E566" s="103"/>
      <c r="F566" s="103"/>
      <c r="G566" s="103"/>
      <c r="H566" s="103"/>
      <c r="I566" s="103"/>
      <c r="J566" s="103"/>
      <c r="K566" s="103"/>
      <c r="L566" s="103"/>
    </row>
    <row r="567" spans="2:12">
      <c r="B567" s="102"/>
      <c r="C567" s="103"/>
      <c r="D567" s="103"/>
      <c r="E567" s="103"/>
      <c r="F567" s="103"/>
      <c r="G567" s="103"/>
      <c r="H567" s="103"/>
      <c r="I567" s="103"/>
      <c r="J567" s="103"/>
      <c r="K567" s="103"/>
      <c r="L567" s="103"/>
    </row>
    <row r="568" spans="2:12">
      <c r="B568" s="102"/>
      <c r="C568" s="103"/>
      <c r="D568" s="103"/>
      <c r="E568" s="103"/>
      <c r="F568" s="103"/>
      <c r="G568" s="103"/>
      <c r="H568" s="103"/>
      <c r="I568" s="103"/>
      <c r="J568" s="103"/>
      <c r="K568" s="103"/>
      <c r="L568" s="103"/>
    </row>
    <row r="569" spans="2:12">
      <c r="B569" s="102"/>
      <c r="C569" s="103"/>
      <c r="D569" s="103"/>
      <c r="E569" s="103"/>
      <c r="F569" s="103"/>
      <c r="G569" s="103"/>
      <c r="H569" s="103"/>
      <c r="I569" s="103"/>
      <c r="J569" s="103"/>
      <c r="K569" s="103"/>
      <c r="L569" s="103"/>
    </row>
    <row r="570" spans="2:12">
      <c r="B570" s="102"/>
      <c r="C570" s="103"/>
      <c r="D570" s="103"/>
      <c r="E570" s="103"/>
      <c r="F570" s="103"/>
      <c r="G570" s="103"/>
      <c r="H570" s="103"/>
      <c r="I570" s="103"/>
      <c r="J570" s="103"/>
      <c r="K570" s="103"/>
      <c r="L570" s="103"/>
    </row>
    <row r="571" spans="2:12">
      <c r="C571" s="1"/>
      <c r="D571" s="1"/>
    </row>
    <row r="572" spans="2:12">
      <c r="C572" s="1"/>
      <c r="D572" s="1"/>
    </row>
    <row r="573" spans="2:12">
      <c r="C573" s="1"/>
      <c r="D573" s="1"/>
    </row>
    <row r="574" spans="2:12">
      <c r="C574" s="1"/>
      <c r="D574" s="1"/>
    </row>
  </sheetData>
  <sheetProtection sheet="1" objects="1" scenarios="1"/>
  <mergeCells count="2">
    <mergeCell ref="B6:L6"/>
    <mergeCell ref="B7:L7"/>
  </mergeCells>
  <phoneticPr fontId="3" type="noConversion"/>
  <dataValidations count="1">
    <dataValidation allowBlank="1" showInputMessage="1" showErrorMessage="1" sqref="C5:C1048576 A1:B1048576 D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>
    <tabColor indexed="43"/>
    <pageSetUpPr fitToPage="1"/>
  </sheetPr>
  <dimension ref="B1:L530"/>
  <sheetViews>
    <sheetView rightToLeft="1" workbookViewId="0"/>
  </sheetViews>
  <sheetFormatPr defaultColWidth="9.140625" defaultRowHeight="18"/>
  <cols>
    <col min="1" max="1" width="6.28515625" style="1" customWidth="1"/>
    <col min="2" max="2" width="36" style="2" bestFit="1" customWidth="1"/>
    <col min="3" max="3" width="27.140625" style="2" customWidth="1"/>
    <col min="4" max="4" width="8.5703125" style="2" bestFit="1" customWidth="1"/>
    <col min="5" max="5" width="12" style="1" bestFit="1" customWidth="1"/>
    <col min="6" max="7" width="11.28515625" style="1" bestFit="1" customWidth="1"/>
    <col min="8" max="8" width="6.42578125" style="1" bestFit="1" customWidth="1"/>
    <col min="9" max="9" width="8" style="1" bestFit="1" customWidth="1"/>
    <col min="10" max="10" width="9.42578125" style="1" bestFit="1" customWidth="1"/>
    <col min="11" max="11" width="9.140625" style="1" bestFit="1" customWidth="1"/>
    <col min="12" max="12" width="11.5703125" style="1" customWidth="1"/>
    <col min="13" max="16384" width="9.140625" style="1"/>
  </cols>
  <sheetData>
    <row r="1" spans="2:12">
      <c r="B1" s="46" t="s">
        <v>124</v>
      </c>
      <c r="C1" s="67" t="s" vm="1">
        <v>201</v>
      </c>
    </row>
    <row r="2" spans="2:12">
      <c r="B2" s="46" t="s">
        <v>123</v>
      </c>
      <c r="C2" s="67" t="s">
        <v>202</v>
      </c>
    </row>
    <row r="3" spans="2:12">
      <c r="B3" s="46" t="s">
        <v>125</v>
      </c>
      <c r="C3" s="67" t="s">
        <v>203</v>
      </c>
    </row>
    <row r="4" spans="2:12">
      <c r="B4" s="46" t="s">
        <v>126</v>
      </c>
      <c r="C4" s="67">
        <v>12147</v>
      </c>
    </row>
    <row r="6" spans="2:12" ht="26.25" customHeight="1">
      <c r="B6" s="129" t="s">
        <v>152</v>
      </c>
      <c r="C6" s="130"/>
      <c r="D6" s="130"/>
      <c r="E6" s="130"/>
      <c r="F6" s="130"/>
      <c r="G6" s="130"/>
      <c r="H6" s="130"/>
      <c r="I6" s="130"/>
      <c r="J6" s="130"/>
      <c r="K6" s="130"/>
      <c r="L6" s="131"/>
    </row>
    <row r="7" spans="2:12" ht="26.25" customHeight="1">
      <c r="B7" s="129" t="s">
        <v>79</v>
      </c>
      <c r="C7" s="130"/>
      <c r="D7" s="130"/>
      <c r="E7" s="130"/>
      <c r="F7" s="130"/>
      <c r="G7" s="130"/>
      <c r="H7" s="130"/>
      <c r="I7" s="130"/>
      <c r="J7" s="130"/>
      <c r="K7" s="130"/>
      <c r="L7" s="131"/>
    </row>
    <row r="8" spans="2:12" s="3" customFormat="1" ht="63">
      <c r="B8" s="21" t="s">
        <v>95</v>
      </c>
      <c r="C8" s="29" t="s">
        <v>34</v>
      </c>
      <c r="D8" s="29" t="s">
        <v>48</v>
      </c>
      <c r="E8" s="29" t="s">
        <v>82</v>
      </c>
      <c r="F8" s="29" t="s">
        <v>83</v>
      </c>
      <c r="G8" s="29" t="s">
        <v>179</v>
      </c>
      <c r="H8" s="29" t="s">
        <v>178</v>
      </c>
      <c r="I8" s="29" t="s">
        <v>90</v>
      </c>
      <c r="J8" s="29" t="s">
        <v>44</v>
      </c>
      <c r="K8" s="29" t="s">
        <v>127</v>
      </c>
      <c r="L8" s="30" t="s">
        <v>129</v>
      </c>
    </row>
    <row r="9" spans="2:12" s="3" customFormat="1" ht="21" customHeight="1">
      <c r="B9" s="14"/>
      <c r="C9" s="15"/>
      <c r="D9" s="15"/>
      <c r="E9" s="15"/>
      <c r="F9" s="15" t="s">
        <v>21</v>
      </c>
      <c r="G9" s="15" t="s">
        <v>186</v>
      </c>
      <c r="H9" s="15"/>
      <c r="I9" s="15" t="s">
        <v>182</v>
      </c>
      <c r="J9" s="31" t="s">
        <v>19</v>
      </c>
      <c r="K9" s="31" t="s">
        <v>19</v>
      </c>
      <c r="L9" s="32" t="s">
        <v>19</v>
      </c>
    </row>
    <row r="10" spans="2:12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9" t="s">
        <v>9</v>
      </c>
    </row>
    <row r="11" spans="2:12" s="4" customFormat="1" ht="18" customHeight="1">
      <c r="B11" s="68" t="s">
        <v>37</v>
      </c>
      <c r="C11" s="82"/>
      <c r="D11" s="82"/>
      <c r="E11" s="82"/>
      <c r="F11" s="82"/>
      <c r="G11" s="84"/>
      <c r="H11" s="85"/>
      <c r="I11" s="84">
        <v>1.9975934799999999</v>
      </c>
      <c r="J11" s="82"/>
      <c r="K11" s="86">
        <f>IFERROR(I11/$I$11,0)</f>
        <v>1</v>
      </c>
      <c r="L11" s="86">
        <f>I11/'סכום נכסי הקרן'!$C$42</f>
        <v>4.449348450966297E-5</v>
      </c>
    </row>
    <row r="12" spans="2:12" ht="19.5" customHeight="1">
      <c r="B12" s="87" t="s">
        <v>175</v>
      </c>
      <c r="C12" s="82"/>
      <c r="D12" s="82"/>
      <c r="E12" s="82"/>
      <c r="F12" s="82"/>
      <c r="G12" s="84"/>
      <c r="H12" s="85"/>
      <c r="I12" s="84">
        <v>1.9975934800000004</v>
      </c>
      <c r="J12" s="82"/>
      <c r="K12" s="86">
        <f t="shared" ref="K12:K19" si="0">IFERROR(I12/$I$11,0)</f>
        <v>1.0000000000000002</v>
      </c>
      <c r="L12" s="86">
        <f>I12/'סכום נכסי הקרן'!$C$42</f>
        <v>4.4493484509662983E-5</v>
      </c>
    </row>
    <row r="13" spans="2:12">
      <c r="B13" s="73" t="s">
        <v>1370</v>
      </c>
      <c r="C13" s="82"/>
      <c r="D13" s="82"/>
      <c r="E13" s="82"/>
      <c r="F13" s="82"/>
      <c r="G13" s="84"/>
      <c r="H13" s="85"/>
      <c r="I13" s="84">
        <v>1.9975934800000004</v>
      </c>
      <c r="J13" s="82"/>
      <c r="K13" s="86">
        <f t="shared" si="0"/>
        <v>1.0000000000000002</v>
      </c>
      <c r="L13" s="86">
        <f>I13/'סכום נכסי הקרן'!$C$42</f>
        <v>4.4493484509662983E-5</v>
      </c>
    </row>
    <row r="14" spans="2:12">
      <c r="B14" s="72" t="s">
        <v>1371</v>
      </c>
      <c r="C14" s="82" t="s">
        <v>1372</v>
      </c>
      <c r="D14" s="83" t="s">
        <v>658</v>
      </c>
      <c r="E14" s="83" t="s">
        <v>110</v>
      </c>
      <c r="F14" s="91">
        <v>45140</v>
      </c>
      <c r="G14" s="84">
        <v>-38021.879040000007</v>
      </c>
      <c r="H14" s="85">
        <v>2.6110000000000002</v>
      </c>
      <c r="I14" s="84">
        <v>-0.99275126200000008</v>
      </c>
      <c r="J14" s="82"/>
      <c r="K14" s="86">
        <f t="shared" si="0"/>
        <v>-0.4969736194773724</v>
      </c>
      <c r="L14" s="86">
        <f>I14/'סכום נכסי הקרן'!$C$42</f>
        <v>-2.211208803992761E-5</v>
      </c>
    </row>
    <row r="15" spans="2:12">
      <c r="B15" s="72" t="s">
        <v>1373</v>
      </c>
      <c r="C15" s="82" t="s">
        <v>1374</v>
      </c>
      <c r="D15" s="83" t="s">
        <v>658</v>
      </c>
      <c r="E15" s="83" t="s">
        <v>110</v>
      </c>
      <c r="F15" s="91">
        <v>45140</v>
      </c>
      <c r="G15" s="84">
        <v>38021.879040000007</v>
      </c>
      <c r="H15" s="85">
        <v>7.4800000000000005E-2</v>
      </c>
      <c r="I15" s="84">
        <v>2.8440366000000005E-2</v>
      </c>
      <c r="J15" s="82"/>
      <c r="K15" s="86">
        <f t="shared" si="0"/>
        <v>1.4237314190673072E-2</v>
      </c>
      <c r="L15" s="86">
        <f>I15/'סכום נכסי הקרן'!$C$42</f>
        <v>6.3346771840191719E-7</v>
      </c>
    </row>
    <row r="16" spans="2:12" s="6" customFormat="1">
      <c r="B16" s="72" t="s">
        <v>1375</v>
      </c>
      <c r="C16" s="82" t="s">
        <v>1376</v>
      </c>
      <c r="D16" s="83" t="s">
        <v>658</v>
      </c>
      <c r="E16" s="83" t="s">
        <v>110</v>
      </c>
      <c r="F16" s="91">
        <v>45180</v>
      </c>
      <c r="G16" s="84">
        <v>126739.59680000001</v>
      </c>
      <c r="H16" s="85">
        <v>0.62319999999999998</v>
      </c>
      <c r="I16" s="84">
        <v>0.78984116700000018</v>
      </c>
      <c r="J16" s="82"/>
      <c r="K16" s="86">
        <f t="shared" si="0"/>
        <v>0.39539634810982671</v>
      </c>
      <c r="L16" s="86">
        <f>I16/'סכום נכסי הקרן'!$C$42</f>
        <v>1.7592561289801882E-5</v>
      </c>
    </row>
    <row r="17" spans="2:12" s="6" customFormat="1">
      <c r="B17" s="72" t="s">
        <v>1375</v>
      </c>
      <c r="C17" s="82" t="s">
        <v>1377</v>
      </c>
      <c r="D17" s="83" t="s">
        <v>658</v>
      </c>
      <c r="E17" s="83" t="s">
        <v>110</v>
      </c>
      <c r="F17" s="91">
        <v>45180</v>
      </c>
      <c r="G17" s="84">
        <v>126739.59680000001</v>
      </c>
      <c r="H17" s="85">
        <v>0.62319999999999998</v>
      </c>
      <c r="I17" s="84">
        <v>0.78984116700000018</v>
      </c>
      <c r="J17" s="82"/>
      <c r="K17" s="86">
        <f t="shared" si="0"/>
        <v>0.39539634810982671</v>
      </c>
      <c r="L17" s="86">
        <f>I17/'סכום נכסי הקרן'!$C$42</f>
        <v>1.7592561289801882E-5</v>
      </c>
    </row>
    <row r="18" spans="2:12" s="6" customFormat="1">
      <c r="B18" s="72" t="s">
        <v>1378</v>
      </c>
      <c r="C18" s="82" t="s">
        <v>1379</v>
      </c>
      <c r="D18" s="83" t="s">
        <v>658</v>
      </c>
      <c r="E18" s="83" t="s">
        <v>110</v>
      </c>
      <c r="F18" s="91">
        <v>45181</v>
      </c>
      <c r="G18" s="84">
        <v>126739.59680000001</v>
      </c>
      <c r="H18" s="85">
        <v>0.62319999999999998</v>
      </c>
      <c r="I18" s="84">
        <v>0.78984116700000018</v>
      </c>
      <c r="J18" s="82"/>
      <c r="K18" s="86">
        <f t="shared" si="0"/>
        <v>0.39539634810982671</v>
      </c>
      <c r="L18" s="86">
        <f>I18/'סכום נכסי הקרן'!$C$42</f>
        <v>1.7592561289801882E-5</v>
      </c>
    </row>
    <row r="19" spans="2:12">
      <c r="B19" s="72" t="s">
        <v>1378</v>
      </c>
      <c r="C19" s="82" t="s">
        <v>1380</v>
      </c>
      <c r="D19" s="83" t="s">
        <v>658</v>
      </c>
      <c r="E19" s="83" t="s">
        <v>110</v>
      </c>
      <c r="F19" s="91">
        <v>45182</v>
      </c>
      <c r="G19" s="84">
        <v>95054.697600000014</v>
      </c>
      <c r="H19" s="85">
        <v>0.62319999999999998</v>
      </c>
      <c r="I19" s="84">
        <v>0.59238087500000003</v>
      </c>
      <c r="J19" s="82"/>
      <c r="K19" s="86">
        <f t="shared" si="0"/>
        <v>0.29654726095721939</v>
      </c>
      <c r="L19" s="86">
        <f>I19/'סכום נכסי הקרן'!$C$42</f>
        <v>1.3194420961783025E-5</v>
      </c>
    </row>
    <row r="20" spans="2:12">
      <c r="B20" s="73"/>
      <c r="C20" s="82"/>
      <c r="D20" s="82"/>
      <c r="E20" s="82"/>
      <c r="F20" s="82"/>
      <c r="G20" s="84"/>
      <c r="H20" s="85"/>
      <c r="I20" s="82"/>
      <c r="J20" s="82"/>
      <c r="K20" s="86"/>
      <c r="L20" s="82"/>
    </row>
    <row r="21" spans="2:12"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</row>
    <row r="22" spans="2:12"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</row>
    <row r="23" spans="2:12">
      <c r="B23" s="110" t="s">
        <v>194</v>
      </c>
      <c r="C23" s="68"/>
      <c r="D23" s="68"/>
      <c r="E23" s="68"/>
      <c r="F23" s="68"/>
      <c r="G23" s="68"/>
      <c r="H23" s="68"/>
      <c r="I23" s="68"/>
      <c r="J23" s="68"/>
      <c r="K23" s="68"/>
      <c r="L23" s="68"/>
    </row>
    <row r="24" spans="2:12">
      <c r="B24" s="110" t="s">
        <v>91</v>
      </c>
      <c r="C24" s="68"/>
      <c r="D24" s="68"/>
      <c r="E24" s="68"/>
      <c r="F24" s="68"/>
      <c r="G24" s="68"/>
      <c r="H24" s="68"/>
      <c r="I24" s="68"/>
      <c r="J24" s="68"/>
      <c r="K24" s="68"/>
      <c r="L24" s="68"/>
    </row>
    <row r="25" spans="2:12">
      <c r="B25" s="110" t="s">
        <v>177</v>
      </c>
      <c r="C25" s="68"/>
      <c r="D25" s="68"/>
      <c r="E25" s="68"/>
      <c r="F25" s="68"/>
      <c r="G25" s="68"/>
      <c r="H25" s="68"/>
      <c r="I25" s="68"/>
      <c r="J25" s="68"/>
      <c r="K25" s="68"/>
      <c r="L25" s="68"/>
    </row>
    <row r="26" spans="2:12">
      <c r="B26" s="110" t="s">
        <v>185</v>
      </c>
      <c r="C26" s="68"/>
      <c r="D26" s="68"/>
      <c r="E26" s="68"/>
      <c r="F26" s="68"/>
      <c r="G26" s="68"/>
      <c r="H26" s="68"/>
      <c r="I26" s="68"/>
      <c r="J26" s="68"/>
      <c r="K26" s="68"/>
      <c r="L26" s="68"/>
    </row>
    <row r="27" spans="2:12"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</row>
    <row r="28" spans="2:12"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</row>
    <row r="29" spans="2:12"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</row>
    <row r="30" spans="2:12"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</row>
    <row r="31" spans="2:12"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</row>
    <row r="32" spans="2:12"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</row>
    <row r="33" spans="2:12"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</row>
    <row r="34" spans="2:12"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</row>
    <row r="35" spans="2:12"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</row>
    <row r="36" spans="2:12"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</row>
    <row r="37" spans="2:12"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</row>
    <row r="38" spans="2:12"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</row>
    <row r="39" spans="2:12"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</row>
    <row r="40" spans="2:12"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</row>
    <row r="41" spans="2:12"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</row>
    <row r="42" spans="2:12"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</row>
    <row r="43" spans="2:12"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</row>
    <row r="44" spans="2:12"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</row>
    <row r="45" spans="2:12"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</row>
    <row r="46" spans="2:12"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</row>
    <row r="47" spans="2:12"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</row>
    <row r="48" spans="2:12"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</row>
    <row r="49" spans="2:12"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</row>
    <row r="50" spans="2:12"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</row>
    <row r="51" spans="2:12"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</row>
    <row r="52" spans="2:12"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</row>
    <row r="53" spans="2:12"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</row>
    <row r="54" spans="2:12"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</row>
    <row r="55" spans="2:12"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</row>
    <row r="56" spans="2:12"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</row>
    <row r="57" spans="2:12"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</row>
    <row r="58" spans="2:12"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</row>
    <row r="59" spans="2:12"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</row>
    <row r="60" spans="2:12"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</row>
    <row r="61" spans="2:12"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</row>
    <row r="62" spans="2:12"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</row>
    <row r="63" spans="2:12"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</row>
    <row r="64" spans="2:12"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</row>
    <row r="65" spans="2:12"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</row>
    <row r="66" spans="2:12"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</row>
    <row r="67" spans="2:12"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</row>
    <row r="68" spans="2:12"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</row>
    <row r="69" spans="2:12"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</row>
    <row r="70" spans="2:12"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</row>
    <row r="71" spans="2:12"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</row>
    <row r="72" spans="2:12"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</row>
    <row r="73" spans="2:12"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</row>
    <row r="74" spans="2:12"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</row>
    <row r="75" spans="2:12"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</row>
    <row r="76" spans="2:12"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</row>
    <row r="77" spans="2:12"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</row>
    <row r="78" spans="2:12"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</row>
    <row r="79" spans="2:12"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</row>
    <row r="80" spans="2:12"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</row>
    <row r="81" spans="2:12"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</row>
    <row r="82" spans="2:12"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</row>
    <row r="83" spans="2:12"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</row>
    <row r="84" spans="2:12"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</row>
    <row r="85" spans="2:12"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</row>
    <row r="86" spans="2:12"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</row>
    <row r="87" spans="2:12"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</row>
    <row r="88" spans="2:12"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</row>
    <row r="89" spans="2:12"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</row>
    <row r="90" spans="2:12"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</row>
    <row r="91" spans="2:12"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</row>
    <row r="92" spans="2:12"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</row>
    <row r="93" spans="2:12"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</row>
    <row r="94" spans="2:12"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</row>
    <row r="95" spans="2:12"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</row>
    <row r="96" spans="2:12"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</row>
    <row r="97" spans="2:12"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</row>
    <row r="98" spans="2:12"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</row>
    <row r="99" spans="2:12"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</row>
    <row r="100" spans="2:12"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</row>
    <row r="101" spans="2:12"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</row>
    <row r="102" spans="2:12"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</row>
    <row r="103" spans="2:12"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</row>
    <row r="104" spans="2:12"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</row>
    <row r="105" spans="2:12"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</row>
    <row r="106" spans="2:12"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</row>
    <row r="107" spans="2:12"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</row>
    <row r="108" spans="2:12"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</row>
    <row r="109" spans="2:12"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8"/>
    </row>
    <row r="110" spans="2:12"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68"/>
    </row>
    <row r="111" spans="2:12">
      <c r="B111" s="68"/>
      <c r="C111" s="68"/>
      <c r="D111" s="68"/>
      <c r="E111" s="68"/>
      <c r="F111" s="68"/>
      <c r="G111" s="68"/>
      <c r="H111" s="68"/>
      <c r="I111" s="68"/>
      <c r="J111" s="68"/>
      <c r="K111" s="68"/>
      <c r="L111" s="68"/>
    </row>
    <row r="112" spans="2:12"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8"/>
    </row>
    <row r="113" spans="2:12">
      <c r="B113" s="68"/>
      <c r="C113" s="68"/>
      <c r="D113" s="68"/>
      <c r="E113" s="68"/>
      <c r="F113" s="68"/>
      <c r="G113" s="68"/>
      <c r="H113" s="68"/>
      <c r="I113" s="68"/>
      <c r="J113" s="68"/>
      <c r="K113" s="68"/>
      <c r="L113" s="68"/>
    </row>
    <row r="114" spans="2:12"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8"/>
    </row>
    <row r="115" spans="2:12">
      <c r="B115" s="68"/>
      <c r="C115" s="68"/>
      <c r="D115" s="68"/>
      <c r="E115" s="68"/>
      <c r="F115" s="68"/>
      <c r="G115" s="68"/>
      <c r="H115" s="68"/>
      <c r="I115" s="68"/>
      <c r="J115" s="68"/>
      <c r="K115" s="68"/>
      <c r="L115" s="68"/>
    </row>
    <row r="116" spans="2:12"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68"/>
    </row>
    <row r="117" spans="2:12">
      <c r="B117" s="68"/>
      <c r="C117" s="68"/>
      <c r="D117" s="68"/>
      <c r="E117" s="68"/>
      <c r="F117" s="68"/>
      <c r="G117" s="68"/>
      <c r="H117" s="68"/>
      <c r="I117" s="68"/>
      <c r="J117" s="68"/>
      <c r="K117" s="68"/>
      <c r="L117" s="68"/>
    </row>
    <row r="118" spans="2:12"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</row>
    <row r="119" spans="2:12"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</row>
    <row r="120" spans="2:12">
      <c r="B120" s="102"/>
      <c r="C120" s="103"/>
      <c r="D120" s="103"/>
      <c r="E120" s="103"/>
      <c r="F120" s="103"/>
      <c r="G120" s="103"/>
      <c r="H120" s="103"/>
      <c r="I120" s="103"/>
      <c r="J120" s="103"/>
      <c r="K120" s="103"/>
      <c r="L120" s="103"/>
    </row>
    <row r="121" spans="2:12">
      <c r="B121" s="102"/>
      <c r="C121" s="103"/>
      <c r="D121" s="103"/>
      <c r="E121" s="103"/>
      <c r="F121" s="103"/>
      <c r="G121" s="103"/>
      <c r="H121" s="103"/>
      <c r="I121" s="103"/>
      <c r="J121" s="103"/>
      <c r="K121" s="103"/>
      <c r="L121" s="103"/>
    </row>
    <row r="122" spans="2:12">
      <c r="B122" s="102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</row>
    <row r="123" spans="2:12">
      <c r="B123" s="102"/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</row>
    <row r="124" spans="2:12">
      <c r="B124" s="102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</row>
    <row r="125" spans="2:12">
      <c r="B125" s="102"/>
      <c r="C125" s="103"/>
      <c r="D125" s="103"/>
      <c r="E125" s="103"/>
      <c r="F125" s="103"/>
      <c r="G125" s="103"/>
      <c r="H125" s="103"/>
      <c r="I125" s="103"/>
      <c r="J125" s="103"/>
      <c r="K125" s="103"/>
      <c r="L125" s="103"/>
    </row>
    <row r="126" spans="2:12">
      <c r="B126" s="102"/>
      <c r="C126" s="103"/>
      <c r="D126" s="103"/>
      <c r="E126" s="103"/>
      <c r="F126" s="103"/>
      <c r="G126" s="103"/>
      <c r="H126" s="103"/>
      <c r="I126" s="103"/>
      <c r="J126" s="103"/>
      <c r="K126" s="103"/>
      <c r="L126" s="103"/>
    </row>
    <row r="127" spans="2:12">
      <c r="B127" s="102"/>
      <c r="C127" s="103"/>
      <c r="D127" s="103"/>
      <c r="E127" s="103"/>
      <c r="F127" s="103"/>
      <c r="G127" s="103"/>
      <c r="H127" s="103"/>
      <c r="I127" s="103"/>
      <c r="J127" s="103"/>
      <c r="K127" s="103"/>
      <c r="L127" s="103"/>
    </row>
    <row r="128" spans="2:12">
      <c r="B128" s="102"/>
      <c r="C128" s="103"/>
      <c r="D128" s="103"/>
      <c r="E128" s="103"/>
      <c r="F128" s="103"/>
      <c r="G128" s="103"/>
      <c r="H128" s="103"/>
      <c r="I128" s="103"/>
      <c r="J128" s="103"/>
      <c r="K128" s="103"/>
      <c r="L128" s="103"/>
    </row>
    <row r="129" spans="2:12">
      <c r="B129" s="102"/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</row>
    <row r="130" spans="2:12">
      <c r="B130" s="102"/>
      <c r="C130" s="103"/>
      <c r="D130" s="103"/>
      <c r="E130" s="103"/>
      <c r="F130" s="103"/>
      <c r="G130" s="103"/>
      <c r="H130" s="103"/>
      <c r="I130" s="103"/>
      <c r="J130" s="103"/>
      <c r="K130" s="103"/>
      <c r="L130" s="103"/>
    </row>
    <row r="131" spans="2:12">
      <c r="B131" s="102"/>
      <c r="C131" s="103"/>
      <c r="D131" s="103"/>
      <c r="E131" s="103"/>
      <c r="F131" s="103"/>
      <c r="G131" s="103"/>
      <c r="H131" s="103"/>
      <c r="I131" s="103"/>
      <c r="J131" s="103"/>
      <c r="K131" s="103"/>
      <c r="L131" s="103"/>
    </row>
    <row r="132" spans="2:12">
      <c r="B132" s="102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</row>
    <row r="133" spans="2:12">
      <c r="B133" s="102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</row>
    <row r="134" spans="2:12">
      <c r="B134" s="102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</row>
    <row r="135" spans="2:12">
      <c r="B135" s="102"/>
      <c r="C135" s="103"/>
      <c r="D135" s="103"/>
      <c r="E135" s="103"/>
      <c r="F135" s="103"/>
      <c r="G135" s="103"/>
      <c r="H135" s="103"/>
      <c r="I135" s="103"/>
      <c r="J135" s="103"/>
      <c r="K135" s="103"/>
      <c r="L135" s="103"/>
    </row>
    <row r="136" spans="2:12">
      <c r="B136" s="102"/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</row>
    <row r="137" spans="2:12">
      <c r="B137" s="102"/>
      <c r="C137" s="103"/>
      <c r="D137" s="103"/>
      <c r="E137" s="103"/>
      <c r="F137" s="103"/>
      <c r="G137" s="103"/>
      <c r="H137" s="103"/>
      <c r="I137" s="103"/>
      <c r="J137" s="103"/>
      <c r="K137" s="103"/>
      <c r="L137" s="103"/>
    </row>
    <row r="138" spans="2:12">
      <c r="B138" s="102"/>
      <c r="C138" s="103"/>
      <c r="D138" s="103"/>
      <c r="E138" s="103"/>
      <c r="F138" s="103"/>
      <c r="G138" s="103"/>
      <c r="H138" s="103"/>
      <c r="I138" s="103"/>
      <c r="J138" s="103"/>
      <c r="K138" s="103"/>
      <c r="L138" s="103"/>
    </row>
    <row r="139" spans="2:12">
      <c r="B139" s="102"/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</row>
    <row r="140" spans="2:12">
      <c r="B140" s="102"/>
      <c r="C140" s="103"/>
      <c r="D140" s="103"/>
      <c r="E140" s="103"/>
      <c r="F140" s="103"/>
      <c r="G140" s="103"/>
      <c r="H140" s="103"/>
      <c r="I140" s="103"/>
      <c r="J140" s="103"/>
      <c r="K140" s="103"/>
      <c r="L140" s="103"/>
    </row>
    <row r="141" spans="2:12">
      <c r="B141" s="102"/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</row>
    <row r="142" spans="2:12">
      <c r="B142" s="102"/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</row>
    <row r="143" spans="2:12">
      <c r="B143" s="102"/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</row>
    <row r="144" spans="2:12">
      <c r="B144" s="102"/>
      <c r="C144" s="103"/>
      <c r="D144" s="103"/>
      <c r="E144" s="103"/>
      <c r="F144" s="103"/>
      <c r="G144" s="103"/>
      <c r="H144" s="103"/>
      <c r="I144" s="103"/>
      <c r="J144" s="103"/>
      <c r="K144" s="103"/>
      <c r="L144" s="103"/>
    </row>
    <row r="145" spans="2:12">
      <c r="B145" s="102"/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</row>
    <row r="146" spans="2:12">
      <c r="B146" s="102"/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</row>
    <row r="147" spans="2:12">
      <c r="B147" s="102"/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</row>
    <row r="148" spans="2:12">
      <c r="B148" s="102"/>
      <c r="C148" s="103"/>
      <c r="D148" s="103"/>
      <c r="E148" s="103"/>
      <c r="F148" s="103"/>
      <c r="G148" s="103"/>
      <c r="H148" s="103"/>
      <c r="I148" s="103"/>
      <c r="J148" s="103"/>
      <c r="K148" s="103"/>
      <c r="L148" s="103"/>
    </row>
    <row r="149" spans="2:12">
      <c r="B149" s="102"/>
      <c r="C149" s="103"/>
      <c r="D149" s="103"/>
      <c r="E149" s="103"/>
      <c r="F149" s="103"/>
      <c r="G149" s="103"/>
      <c r="H149" s="103"/>
      <c r="I149" s="103"/>
      <c r="J149" s="103"/>
      <c r="K149" s="103"/>
      <c r="L149" s="103"/>
    </row>
    <row r="150" spans="2:12">
      <c r="B150" s="102"/>
      <c r="C150" s="103"/>
      <c r="D150" s="103"/>
      <c r="E150" s="103"/>
      <c r="F150" s="103"/>
      <c r="G150" s="103"/>
      <c r="H150" s="103"/>
      <c r="I150" s="103"/>
      <c r="J150" s="103"/>
      <c r="K150" s="103"/>
      <c r="L150" s="103"/>
    </row>
    <row r="151" spans="2:12">
      <c r="B151" s="102"/>
      <c r="C151" s="103"/>
      <c r="D151" s="103"/>
      <c r="E151" s="103"/>
      <c r="F151" s="103"/>
      <c r="G151" s="103"/>
      <c r="H151" s="103"/>
      <c r="I151" s="103"/>
      <c r="J151" s="103"/>
      <c r="K151" s="103"/>
      <c r="L151" s="103"/>
    </row>
    <row r="152" spans="2:12">
      <c r="B152" s="102"/>
      <c r="C152" s="103"/>
      <c r="D152" s="103"/>
      <c r="E152" s="103"/>
      <c r="F152" s="103"/>
      <c r="G152" s="103"/>
      <c r="H152" s="103"/>
      <c r="I152" s="103"/>
      <c r="J152" s="103"/>
      <c r="K152" s="103"/>
      <c r="L152" s="103"/>
    </row>
    <row r="153" spans="2:12">
      <c r="B153" s="102"/>
      <c r="C153" s="103"/>
      <c r="D153" s="103"/>
      <c r="E153" s="103"/>
      <c r="F153" s="103"/>
      <c r="G153" s="103"/>
      <c r="H153" s="103"/>
      <c r="I153" s="103"/>
      <c r="J153" s="103"/>
      <c r="K153" s="103"/>
      <c r="L153" s="103"/>
    </row>
    <row r="154" spans="2:12">
      <c r="B154" s="102"/>
      <c r="C154" s="103"/>
      <c r="D154" s="103"/>
      <c r="E154" s="103"/>
      <c r="F154" s="103"/>
      <c r="G154" s="103"/>
      <c r="H154" s="103"/>
      <c r="I154" s="103"/>
      <c r="J154" s="103"/>
      <c r="K154" s="103"/>
      <c r="L154" s="103"/>
    </row>
    <row r="155" spans="2:12">
      <c r="B155" s="102"/>
      <c r="C155" s="103"/>
      <c r="D155" s="103"/>
      <c r="E155" s="103"/>
      <c r="F155" s="103"/>
      <c r="G155" s="103"/>
      <c r="H155" s="103"/>
      <c r="I155" s="103"/>
      <c r="J155" s="103"/>
      <c r="K155" s="103"/>
      <c r="L155" s="103"/>
    </row>
    <row r="156" spans="2:12">
      <c r="B156" s="102"/>
      <c r="C156" s="103"/>
      <c r="D156" s="103"/>
      <c r="E156" s="103"/>
      <c r="F156" s="103"/>
      <c r="G156" s="103"/>
      <c r="H156" s="103"/>
      <c r="I156" s="103"/>
      <c r="J156" s="103"/>
      <c r="K156" s="103"/>
      <c r="L156" s="103"/>
    </row>
    <row r="157" spans="2:12">
      <c r="B157" s="102"/>
      <c r="C157" s="103"/>
      <c r="D157" s="103"/>
      <c r="E157" s="103"/>
      <c r="F157" s="103"/>
      <c r="G157" s="103"/>
      <c r="H157" s="103"/>
      <c r="I157" s="103"/>
      <c r="J157" s="103"/>
      <c r="K157" s="103"/>
      <c r="L157" s="103"/>
    </row>
    <row r="158" spans="2:12">
      <c r="B158" s="102"/>
      <c r="C158" s="103"/>
      <c r="D158" s="103"/>
      <c r="E158" s="103"/>
      <c r="F158" s="103"/>
      <c r="G158" s="103"/>
      <c r="H158" s="103"/>
      <c r="I158" s="103"/>
      <c r="J158" s="103"/>
      <c r="K158" s="103"/>
      <c r="L158" s="103"/>
    </row>
    <row r="159" spans="2:12">
      <c r="B159" s="102"/>
      <c r="C159" s="103"/>
      <c r="D159" s="103"/>
      <c r="E159" s="103"/>
      <c r="F159" s="103"/>
      <c r="G159" s="103"/>
      <c r="H159" s="103"/>
      <c r="I159" s="103"/>
      <c r="J159" s="103"/>
      <c r="K159" s="103"/>
      <c r="L159" s="103"/>
    </row>
    <row r="160" spans="2:12">
      <c r="B160" s="102"/>
      <c r="C160" s="103"/>
      <c r="D160" s="103"/>
      <c r="E160" s="103"/>
      <c r="F160" s="103"/>
      <c r="G160" s="103"/>
      <c r="H160" s="103"/>
      <c r="I160" s="103"/>
      <c r="J160" s="103"/>
      <c r="K160" s="103"/>
      <c r="L160" s="103"/>
    </row>
    <row r="161" spans="2:12">
      <c r="B161" s="102"/>
      <c r="C161" s="103"/>
      <c r="D161" s="103"/>
      <c r="E161" s="103"/>
      <c r="F161" s="103"/>
      <c r="G161" s="103"/>
      <c r="H161" s="103"/>
      <c r="I161" s="103"/>
      <c r="J161" s="103"/>
      <c r="K161" s="103"/>
      <c r="L161" s="103"/>
    </row>
    <row r="162" spans="2:12">
      <c r="B162" s="102"/>
      <c r="C162" s="103"/>
      <c r="D162" s="103"/>
      <c r="E162" s="103"/>
      <c r="F162" s="103"/>
      <c r="G162" s="103"/>
      <c r="H162" s="103"/>
      <c r="I162" s="103"/>
      <c r="J162" s="103"/>
      <c r="K162" s="103"/>
      <c r="L162" s="103"/>
    </row>
    <row r="163" spans="2:12">
      <c r="B163" s="102"/>
      <c r="C163" s="103"/>
      <c r="D163" s="103"/>
      <c r="E163" s="103"/>
      <c r="F163" s="103"/>
      <c r="G163" s="103"/>
      <c r="H163" s="103"/>
      <c r="I163" s="103"/>
      <c r="J163" s="103"/>
      <c r="K163" s="103"/>
      <c r="L163" s="103"/>
    </row>
    <row r="164" spans="2:12">
      <c r="B164" s="102"/>
      <c r="C164" s="103"/>
      <c r="D164" s="103"/>
      <c r="E164" s="103"/>
      <c r="F164" s="103"/>
      <c r="G164" s="103"/>
      <c r="H164" s="103"/>
      <c r="I164" s="103"/>
      <c r="J164" s="103"/>
      <c r="K164" s="103"/>
      <c r="L164" s="103"/>
    </row>
    <row r="165" spans="2:12">
      <c r="B165" s="102"/>
      <c r="C165" s="103"/>
      <c r="D165" s="103"/>
      <c r="E165" s="103"/>
      <c r="F165" s="103"/>
      <c r="G165" s="103"/>
      <c r="H165" s="103"/>
      <c r="I165" s="103"/>
      <c r="J165" s="103"/>
      <c r="K165" s="103"/>
      <c r="L165" s="103"/>
    </row>
    <row r="166" spans="2:12">
      <c r="B166" s="102"/>
      <c r="C166" s="103"/>
      <c r="D166" s="103"/>
      <c r="E166" s="103"/>
      <c r="F166" s="103"/>
      <c r="G166" s="103"/>
      <c r="H166" s="103"/>
      <c r="I166" s="103"/>
      <c r="J166" s="103"/>
      <c r="K166" s="103"/>
      <c r="L166" s="103"/>
    </row>
    <row r="167" spans="2:12">
      <c r="B167" s="102"/>
      <c r="C167" s="103"/>
      <c r="D167" s="103"/>
      <c r="E167" s="103"/>
      <c r="F167" s="103"/>
      <c r="G167" s="103"/>
      <c r="H167" s="103"/>
      <c r="I167" s="103"/>
      <c r="J167" s="103"/>
      <c r="K167" s="103"/>
      <c r="L167" s="103"/>
    </row>
    <row r="168" spans="2:12">
      <c r="B168" s="102"/>
      <c r="C168" s="103"/>
      <c r="D168" s="103"/>
      <c r="E168" s="103"/>
      <c r="F168" s="103"/>
      <c r="G168" s="103"/>
      <c r="H168" s="103"/>
      <c r="I168" s="103"/>
      <c r="J168" s="103"/>
      <c r="K168" s="103"/>
      <c r="L168" s="103"/>
    </row>
    <row r="169" spans="2:12">
      <c r="B169" s="102"/>
      <c r="C169" s="103"/>
      <c r="D169" s="103"/>
      <c r="E169" s="103"/>
      <c r="F169" s="103"/>
      <c r="G169" s="103"/>
      <c r="H169" s="103"/>
      <c r="I169" s="103"/>
      <c r="J169" s="103"/>
      <c r="K169" s="103"/>
      <c r="L169" s="103"/>
    </row>
    <row r="170" spans="2:12">
      <c r="B170" s="102"/>
      <c r="C170" s="103"/>
      <c r="D170" s="103"/>
      <c r="E170" s="103"/>
      <c r="F170" s="103"/>
      <c r="G170" s="103"/>
      <c r="H170" s="103"/>
      <c r="I170" s="103"/>
      <c r="J170" s="103"/>
      <c r="K170" s="103"/>
      <c r="L170" s="103"/>
    </row>
    <row r="171" spans="2:12">
      <c r="B171" s="102"/>
      <c r="C171" s="103"/>
      <c r="D171" s="103"/>
      <c r="E171" s="103"/>
      <c r="F171" s="103"/>
      <c r="G171" s="103"/>
      <c r="H171" s="103"/>
      <c r="I171" s="103"/>
      <c r="J171" s="103"/>
      <c r="K171" s="103"/>
      <c r="L171" s="103"/>
    </row>
    <row r="172" spans="2:12">
      <c r="B172" s="102"/>
      <c r="C172" s="103"/>
      <c r="D172" s="103"/>
      <c r="E172" s="103"/>
      <c r="F172" s="103"/>
      <c r="G172" s="103"/>
      <c r="H172" s="103"/>
      <c r="I172" s="103"/>
      <c r="J172" s="103"/>
      <c r="K172" s="103"/>
      <c r="L172" s="103"/>
    </row>
    <row r="173" spans="2:12">
      <c r="B173" s="102"/>
      <c r="C173" s="103"/>
      <c r="D173" s="103"/>
      <c r="E173" s="103"/>
      <c r="F173" s="103"/>
      <c r="G173" s="103"/>
      <c r="H173" s="103"/>
      <c r="I173" s="103"/>
      <c r="J173" s="103"/>
      <c r="K173" s="103"/>
      <c r="L173" s="103"/>
    </row>
    <row r="174" spans="2:12">
      <c r="B174" s="102"/>
      <c r="C174" s="103"/>
      <c r="D174" s="103"/>
      <c r="E174" s="103"/>
      <c r="F174" s="103"/>
      <c r="G174" s="103"/>
      <c r="H174" s="103"/>
      <c r="I174" s="103"/>
      <c r="J174" s="103"/>
      <c r="K174" s="103"/>
      <c r="L174" s="103"/>
    </row>
    <row r="175" spans="2:12">
      <c r="B175" s="102"/>
      <c r="C175" s="103"/>
      <c r="D175" s="103"/>
      <c r="E175" s="103"/>
      <c r="F175" s="103"/>
      <c r="G175" s="103"/>
      <c r="H175" s="103"/>
      <c r="I175" s="103"/>
      <c r="J175" s="103"/>
      <c r="K175" s="103"/>
      <c r="L175" s="103"/>
    </row>
    <row r="176" spans="2:12">
      <c r="B176" s="102"/>
      <c r="C176" s="103"/>
      <c r="D176" s="103"/>
      <c r="E176" s="103"/>
      <c r="F176" s="103"/>
      <c r="G176" s="103"/>
      <c r="H176" s="103"/>
      <c r="I176" s="103"/>
      <c r="J176" s="103"/>
      <c r="K176" s="103"/>
      <c r="L176" s="103"/>
    </row>
    <row r="177" spans="2:12">
      <c r="B177" s="102"/>
      <c r="C177" s="103"/>
      <c r="D177" s="103"/>
      <c r="E177" s="103"/>
      <c r="F177" s="103"/>
      <c r="G177" s="103"/>
      <c r="H177" s="103"/>
      <c r="I177" s="103"/>
      <c r="J177" s="103"/>
      <c r="K177" s="103"/>
      <c r="L177" s="103"/>
    </row>
    <row r="178" spans="2:12">
      <c r="B178" s="102"/>
      <c r="C178" s="103"/>
      <c r="D178" s="103"/>
      <c r="E178" s="103"/>
      <c r="F178" s="103"/>
      <c r="G178" s="103"/>
      <c r="H178" s="103"/>
      <c r="I178" s="103"/>
      <c r="J178" s="103"/>
      <c r="K178" s="103"/>
      <c r="L178" s="103"/>
    </row>
    <row r="179" spans="2:12">
      <c r="B179" s="102"/>
      <c r="C179" s="103"/>
      <c r="D179" s="103"/>
      <c r="E179" s="103"/>
      <c r="F179" s="103"/>
      <c r="G179" s="103"/>
      <c r="H179" s="103"/>
      <c r="I179" s="103"/>
      <c r="J179" s="103"/>
      <c r="K179" s="103"/>
      <c r="L179" s="103"/>
    </row>
    <row r="180" spans="2:12">
      <c r="B180" s="102"/>
      <c r="C180" s="103"/>
      <c r="D180" s="103"/>
      <c r="E180" s="103"/>
      <c r="F180" s="103"/>
      <c r="G180" s="103"/>
      <c r="H180" s="103"/>
      <c r="I180" s="103"/>
      <c r="J180" s="103"/>
      <c r="K180" s="103"/>
      <c r="L180" s="103"/>
    </row>
    <row r="181" spans="2:12">
      <c r="B181" s="102"/>
      <c r="C181" s="103"/>
      <c r="D181" s="103"/>
      <c r="E181" s="103"/>
      <c r="F181" s="103"/>
      <c r="G181" s="103"/>
      <c r="H181" s="103"/>
      <c r="I181" s="103"/>
      <c r="J181" s="103"/>
      <c r="K181" s="103"/>
      <c r="L181" s="103"/>
    </row>
    <row r="182" spans="2:12">
      <c r="B182" s="102"/>
      <c r="C182" s="103"/>
      <c r="D182" s="103"/>
      <c r="E182" s="103"/>
      <c r="F182" s="103"/>
      <c r="G182" s="103"/>
      <c r="H182" s="103"/>
      <c r="I182" s="103"/>
      <c r="J182" s="103"/>
      <c r="K182" s="103"/>
      <c r="L182" s="103"/>
    </row>
    <row r="183" spans="2:12">
      <c r="B183" s="102"/>
      <c r="C183" s="103"/>
      <c r="D183" s="103"/>
      <c r="E183" s="103"/>
      <c r="F183" s="103"/>
      <c r="G183" s="103"/>
      <c r="H183" s="103"/>
      <c r="I183" s="103"/>
      <c r="J183" s="103"/>
      <c r="K183" s="103"/>
      <c r="L183" s="103"/>
    </row>
    <row r="184" spans="2:12">
      <c r="B184" s="102"/>
      <c r="C184" s="103"/>
      <c r="D184" s="103"/>
      <c r="E184" s="103"/>
      <c r="F184" s="103"/>
      <c r="G184" s="103"/>
      <c r="H184" s="103"/>
      <c r="I184" s="103"/>
      <c r="J184" s="103"/>
      <c r="K184" s="103"/>
      <c r="L184" s="103"/>
    </row>
    <row r="185" spans="2:12">
      <c r="B185" s="102"/>
      <c r="C185" s="103"/>
      <c r="D185" s="103"/>
      <c r="E185" s="103"/>
      <c r="F185" s="103"/>
      <c r="G185" s="103"/>
      <c r="H185" s="103"/>
      <c r="I185" s="103"/>
      <c r="J185" s="103"/>
      <c r="K185" s="103"/>
      <c r="L185" s="103"/>
    </row>
    <row r="186" spans="2:12">
      <c r="B186" s="102"/>
      <c r="C186" s="103"/>
      <c r="D186" s="103"/>
      <c r="E186" s="103"/>
      <c r="F186" s="103"/>
      <c r="G186" s="103"/>
      <c r="H186" s="103"/>
      <c r="I186" s="103"/>
      <c r="J186" s="103"/>
      <c r="K186" s="103"/>
      <c r="L186" s="103"/>
    </row>
    <row r="187" spans="2:12">
      <c r="B187" s="102"/>
      <c r="C187" s="103"/>
      <c r="D187" s="103"/>
      <c r="E187" s="103"/>
      <c r="F187" s="103"/>
      <c r="G187" s="103"/>
      <c r="H187" s="103"/>
      <c r="I187" s="103"/>
      <c r="J187" s="103"/>
      <c r="K187" s="103"/>
      <c r="L187" s="103"/>
    </row>
    <row r="188" spans="2:12">
      <c r="B188" s="102"/>
      <c r="C188" s="103"/>
      <c r="D188" s="103"/>
      <c r="E188" s="103"/>
      <c r="F188" s="103"/>
      <c r="G188" s="103"/>
      <c r="H188" s="103"/>
      <c r="I188" s="103"/>
      <c r="J188" s="103"/>
      <c r="K188" s="103"/>
      <c r="L188" s="103"/>
    </row>
    <row r="189" spans="2:12">
      <c r="B189" s="102"/>
      <c r="C189" s="103"/>
      <c r="D189" s="103"/>
      <c r="E189" s="103"/>
      <c r="F189" s="103"/>
      <c r="G189" s="103"/>
      <c r="H189" s="103"/>
      <c r="I189" s="103"/>
      <c r="J189" s="103"/>
      <c r="K189" s="103"/>
      <c r="L189" s="103"/>
    </row>
    <row r="190" spans="2:12">
      <c r="B190" s="102"/>
      <c r="C190" s="103"/>
      <c r="D190" s="103"/>
      <c r="E190" s="103"/>
      <c r="F190" s="103"/>
      <c r="G190" s="103"/>
      <c r="H190" s="103"/>
      <c r="I190" s="103"/>
      <c r="J190" s="103"/>
      <c r="K190" s="103"/>
      <c r="L190" s="103"/>
    </row>
    <row r="191" spans="2:12">
      <c r="B191" s="102"/>
      <c r="C191" s="103"/>
      <c r="D191" s="103"/>
      <c r="E191" s="103"/>
      <c r="F191" s="103"/>
      <c r="G191" s="103"/>
      <c r="H191" s="103"/>
      <c r="I191" s="103"/>
      <c r="J191" s="103"/>
      <c r="K191" s="103"/>
      <c r="L191" s="103"/>
    </row>
    <row r="192" spans="2:12">
      <c r="B192" s="102"/>
      <c r="C192" s="103"/>
      <c r="D192" s="103"/>
      <c r="E192" s="103"/>
      <c r="F192" s="103"/>
      <c r="G192" s="103"/>
      <c r="H192" s="103"/>
      <c r="I192" s="103"/>
      <c r="J192" s="103"/>
      <c r="K192" s="103"/>
      <c r="L192" s="103"/>
    </row>
    <row r="193" spans="2:12">
      <c r="B193" s="102"/>
      <c r="C193" s="103"/>
      <c r="D193" s="103"/>
      <c r="E193" s="103"/>
      <c r="F193" s="103"/>
      <c r="G193" s="103"/>
      <c r="H193" s="103"/>
      <c r="I193" s="103"/>
      <c r="J193" s="103"/>
      <c r="K193" s="103"/>
      <c r="L193" s="103"/>
    </row>
    <row r="194" spans="2:12">
      <c r="B194" s="102"/>
      <c r="C194" s="103"/>
      <c r="D194" s="103"/>
      <c r="E194" s="103"/>
      <c r="F194" s="103"/>
      <c r="G194" s="103"/>
      <c r="H194" s="103"/>
      <c r="I194" s="103"/>
      <c r="J194" s="103"/>
      <c r="K194" s="103"/>
      <c r="L194" s="103"/>
    </row>
    <row r="195" spans="2:12">
      <c r="B195" s="102"/>
      <c r="C195" s="103"/>
      <c r="D195" s="103"/>
      <c r="E195" s="103"/>
      <c r="F195" s="103"/>
      <c r="G195" s="103"/>
      <c r="H195" s="103"/>
      <c r="I195" s="103"/>
      <c r="J195" s="103"/>
      <c r="K195" s="103"/>
      <c r="L195" s="103"/>
    </row>
    <row r="196" spans="2:12">
      <c r="B196" s="102"/>
      <c r="C196" s="103"/>
      <c r="D196" s="103"/>
      <c r="E196" s="103"/>
      <c r="F196" s="103"/>
      <c r="G196" s="103"/>
      <c r="H196" s="103"/>
      <c r="I196" s="103"/>
      <c r="J196" s="103"/>
      <c r="K196" s="103"/>
      <c r="L196" s="103"/>
    </row>
    <row r="197" spans="2:12">
      <c r="B197" s="102"/>
      <c r="C197" s="103"/>
      <c r="D197" s="103"/>
      <c r="E197" s="103"/>
      <c r="F197" s="103"/>
      <c r="G197" s="103"/>
      <c r="H197" s="103"/>
      <c r="I197" s="103"/>
      <c r="J197" s="103"/>
      <c r="K197" s="103"/>
      <c r="L197" s="103"/>
    </row>
    <row r="198" spans="2:12">
      <c r="B198" s="102"/>
      <c r="C198" s="103"/>
      <c r="D198" s="103"/>
      <c r="E198" s="103"/>
      <c r="F198" s="103"/>
      <c r="G198" s="103"/>
      <c r="H198" s="103"/>
      <c r="I198" s="103"/>
      <c r="J198" s="103"/>
      <c r="K198" s="103"/>
      <c r="L198" s="103"/>
    </row>
    <row r="199" spans="2:12">
      <c r="B199" s="102"/>
      <c r="C199" s="103"/>
      <c r="D199" s="103"/>
      <c r="E199" s="103"/>
      <c r="F199" s="103"/>
      <c r="G199" s="103"/>
      <c r="H199" s="103"/>
      <c r="I199" s="103"/>
      <c r="J199" s="103"/>
      <c r="K199" s="103"/>
      <c r="L199" s="103"/>
    </row>
    <row r="200" spans="2:12">
      <c r="B200" s="102"/>
      <c r="C200" s="103"/>
      <c r="D200" s="103"/>
      <c r="E200" s="103"/>
      <c r="F200" s="103"/>
      <c r="G200" s="103"/>
      <c r="H200" s="103"/>
      <c r="I200" s="103"/>
      <c r="J200" s="103"/>
      <c r="K200" s="103"/>
      <c r="L200" s="103"/>
    </row>
    <row r="201" spans="2:12">
      <c r="B201" s="102"/>
      <c r="C201" s="103"/>
      <c r="D201" s="103"/>
      <c r="E201" s="103"/>
      <c r="F201" s="103"/>
      <c r="G201" s="103"/>
      <c r="H201" s="103"/>
      <c r="I201" s="103"/>
      <c r="J201" s="103"/>
      <c r="K201" s="103"/>
      <c r="L201" s="103"/>
    </row>
    <row r="202" spans="2:12">
      <c r="B202" s="102"/>
      <c r="C202" s="103"/>
      <c r="D202" s="103"/>
      <c r="E202" s="103"/>
      <c r="F202" s="103"/>
      <c r="G202" s="103"/>
      <c r="H202" s="103"/>
      <c r="I202" s="103"/>
      <c r="J202" s="103"/>
      <c r="K202" s="103"/>
      <c r="L202" s="103"/>
    </row>
    <row r="203" spans="2:12">
      <c r="B203" s="102"/>
      <c r="C203" s="103"/>
      <c r="D203" s="103"/>
      <c r="E203" s="103"/>
      <c r="F203" s="103"/>
      <c r="G203" s="103"/>
      <c r="H203" s="103"/>
      <c r="I203" s="103"/>
      <c r="J203" s="103"/>
      <c r="K203" s="103"/>
      <c r="L203" s="103"/>
    </row>
    <row r="204" spans="2:12">
      <c r="B204" s="102"/>
      <c r="C204" s="103"/>
      <c r="D204" s="103"/>
      <c r="E204" s="103"/>
      <c r="F204" s="103"/>
      <c r="G204" s="103"/>
      <c r="H204" s="103"/>
      <c r="I204" s="103"/>
      <c r="J204" s="103"/>
      <c r="K204" s="103"/>
      <c r="L204" s="103"/>
    </row>
    <row r="205" spans="2:12">
      <c r="B205" s="102"/>
      <c r="C205" s="103"/>
      <c r="D205" s="103"/>
      <c r="E205" s="103"/>
      <c r="F205" s="103"/>
      <c r="G205" s="103"/>
      <c r="H205" s="103"/>
      <c r="I205" s="103"/>
      <c r="J205" s="103"/>
      <c r="K205" s="103"/>
      <c r="L205" s="103"/>
    </row>
    <row r="206" spans="2:12">
      <c r="B206" s="102"/>
      <c r="C206" s="103"/>
      <c r="D206" s="103"/>
      <c r="E206" s="103"/>
      <c r="F206" s="103"/>
      <c r="G206" s="103"/>
      <c r="H206" s="103"/>
      <c r="I206" s="103"/>
      <c r="J206" s="103"/>
      <c r="K206" s="103"/>
      <c r="L206" s="103"/>
    </row>
    <row r="207" spans="2:12">
      <c r="B207" s="102"/>
      <c r="C207" s="103"/>
      <c r="D207" s="103"/>
      <c r="E207" s="103"/>
      <c r="F207" s="103"/>
      <c r="G207" s="103"/>
      <c r="H207" s="103"/>
      <c r="I207" s="103"/>
      <c r="J207" s="103"/>
      <c r="K207" s="103"/>
      <c r="L207" s="103"/>
    </row>
    <row r="208" spans="2:12">
      <c r="B208" s="102"/>
      <c r="C208" s="103"/>
      <c r="D208" s="103"/>
      <c r="E208" s="103"/>
      <c r="F208" s="103"/>
      <c r="G208" s="103"/>
      <c r="H208" s="103"/>
      <c r="I208" s="103"/>
      <c r="J208" s="103"/>
      <c r="K208" s="103"/>
      <c r="L208" s="103"/>
    </row>
    <row r="209" spans="2:12">
      <c r="B209" s="102"/>
      <c r="C209" s="103"/>
      <c r="D209" s="103"/>
      <c r="E209" s="103"/>
      <c r="F209" s="103"/>
      <c r="G209" s="103"/>
      <c r="H209" s="103"/>
      <c r="I209" s="103"/>
      <c r="J209" s="103"/>
      <c r="K209" s="103"/>
      <c r="L209" s="103"/>
    </row>
    <row r="210" spans="2:12">
      <c r="B210" s="102"/>
      <c r="C210" s="103"/>
      <c r="D210" s="103"/>
      <c r="E210" s="103"/>
      <c r="F210" s="103"/>
      <c r="G210" s="103"/>
      <c r="H210" s="103"/>
      <c r="I210" s="103"/>
      <c r="J210" s="103"/>
      <c r="K210" s="103"/>
      <c r="L210" s="103"/>
    </row>
    <row r="211" spans="2:12">
      <c r="B211" s="102"/>
      <c r="C211" s="103"/>
      <c r="D211" s="103"/>
      <c r="E211" s="103"/>
      <c r="F211" s="103"/>
      <c r="G211" s="103"/>
      <c r="H211" s="103"/>
      <c r="I211" s="103"/>
      <c r="J211" s="103"/>
      <c r="K211" s="103"/>
      <c r="L211" s="103"/>
    </row>
    <row r="212" spans="2:12">
      <c r="B212" s="102"/>
      <c r="C212" s="103"/>
      <c r="D212" s="103"/>
      <c r="E212" s="103"/>
      <c r="F212" s="103"/>
      <c r="G212" s="103"/>
      <c r="H212" s="103"/>
      <c r="I212" s="103"/>
      <c r="J212" s="103"/>
      <c r="K212" s="103"/>
      <c r="L212" s="103"/>
    </row>
    <row r="213" spans="2:12">
      <c r="B213" s="102"/>
      <c r="C213" s="103"/>
      <c r="D213" s="103"/>
      <c r="E213" s="103"/>
      <c r="F213" s="103"/>
      <c r="G213" s="103"/>
      <c r="H213" s="103"/>
      <c r="I213" s="103"/>
      <c r="J213" s="103"/>
      <c r="K213" s="103"/>
      <c r="L213" s="103"/>
    </row>
    <row r="214" spans="2:12">
      <c r="B214" s="102"/>
      <c r="C214" s="103"/>
      <c r="D214" s="103"/>
      <c r="E214" s="103"/>
      <c r="F214" s="103"/>
      <c r="G214" s="103"/>
      <c r="H214" s="103"/>
      <c r="I214" s="103"/>
      <c r="J214" s="103"/>
      <c r="K214" s="103"/>
      <c r="L214" s="103"/>
    </row>
    <row r="215" spans="2:12">
      <c r="B215" s="102"/>
      <c r="C215" s="103"/>
      <c r="D215" s="103"/>
      <c r="E215" s="103"/>
      <c r="F215" s="103"/>
      <c r="G215" s="103"/>
      <c r="H215" s="103"/>
      <c r="I215" s="103"/>
      <c r="J215" s="103"/>
      <c r="K215" s="103"/>
      <c r="L215" s="103"/>
    </row>
    <row r="216" spans="2:12">
      <c r="B216" s="102"/>
      <c r="C216" s="103"/>
      <c r="D216" s="103"/>
      <c r="E216" s="103"/>
      <c r="F216" s="103"/>
      <c r="G216" s="103"/>
      <c r="H216" s="103"/>
      <c r="I216" s="103"/>
      <c r="J216" s="103"/>
      <c r="K216" s="103"/>
      <c r="L216" s="103"/>
    </row>
    <row r="217" spans="2:12">
      <c r="B217" s="102"/>
      <c r="C217" s="103"/>
      <c r="D217" s="103"/>
      <c r="E217" s="103"/>
      <c r="F217" s="103"/>
      <c r="G217" s="103"/>
      <c r="H217" s="103"/>
      <c r="I217" s="103"/>
      <c r="J217" s="103"/>
      <c r="K217" s="103"/>
      <c r="L217" s="103"/>
    </row>
    <row r="218" spans="2:12">
      <c r="B218" s="102"/>
      <c r="C218" s="103"/>
      <c r="D218" s="103"/>
      <c r="E218" s="103"/>
      <c r="F218" s="103"/>
      <c r="G218" s="103"/>
      <c r="H218" s="103"/>
      <c r="I218" s="103"/>
      <c r="J218" s="103"/>
      <c r="K218" s="103"/>
      <c r="L218" s="103"/>
    </row>
    <row r="219" spans="2:12">
      <c r="B219" s="102"/>
      <c r="C219" s="103"/>
      <c r="D219" s="103"/>
      <c r="E219" s="103"/>
      <c r="F219" s="103"/>
      <c r="G219" s="103"/>
      <c r="H219" s="103"/>
      <c r="I219" s="103"/>
      <c r="J219" s="103"/>
      <c r="K219" s="103"/>
      <c r="L219" s="103"/>
    </row>
    <row r="220" spans="2:12">
      <c r="B220" s="102"/>
      <c r="C220" s="103"/>
      <c r="D220" s="103"/>
      <c r="E220" s="103"/>
      <c r="F220" s="103"/>
      <c r="G220" s="103"/>
      <c r="H220" s="103"/>
      <c r="I220" s="103"/>
      <c r="J220" s="103"/>
      <c r="K220" s="103"/>
      <c r="L220" s="103"/>
    </row>
    <row r="221" spans="2:12">
      <c r="B221" s="102"/>
      <c r="C221" s="103"/>
      <c r="D221" s="103"/>
      <c r="E221" s="103"/>
      <c r="F221" s="103"/>
      <c r="G221" s="103"/>
      <c r="H221" s="103"/>
      <c r="I221" s="103"/>
      <c r="J221" s="103"/>
      <c r="K221" s="103"/>
      <c r="L221" s="103"/>
    </row>
    <row r="222" spans="2:12">
      <c r="B222" s="102"/>
      <c r="C222" s="103"/>
      <c r="D222" s="103"/>
      <c r="E222" s="103"/>
      <c r="F222" s="103"/>
      <c r="G222" s="103"/>
      <c r="H222" s="103"/>
      <c r="I222" s="103"/>
      <c r="J222" s="103"/>
      <c r="K222" s="103"/>
      <c r="L222" s="103"/>
    </row>
    <row r="223" spans="2:12">
      <c r="B223" s="102"/>
      <c r="C223" s="103"/>
      <c r="D223" s="103"/>
      <c r="E223" s="103"/>
      <c r="F223" s="103"/>
      <c r="G223" s="103"/>
      <c r="H223" s="103"/>
      <c r="I223" s="103"/>
      <c r="J223" s="103"/>
      <c r="K223" s="103"/>
      <c r="L223" s="103"/>
    </row>
    <row r="224" spans="2:12">
      <c r="B224" s="102"/>
      <c r="C224" s="103"/>
      <c r="D224" s="103"/>
      <c r="E224" s="103"/>
      <c r="F224" s="103"/>
      <c r="G224" s="103"/>
      <c r="H224" s="103"/>
      <c r="I224" s="103"/>
      <c r="J224" s="103"/>
      <c r="K224" s="103"/>
      <c r="L224" s="103"/>
    </row>
    <row r="225" spans="2:12">
      <c r="B225" s="102"/>
      <c r="C225" s="103"/>
      <c r="D225" s="103"/>
      <c r="E225" s="103"/>
      <c r="F225" s="103"/>
      <c r="G225" s="103"/>
      <c r="H225" s="103"/>
      <c r="I225" s="103"/>
      <c r="J225" s="103"/>
      <c r="K225" s="103"/>
      <c r="L225" s="103"/>
    </row>
    <row r="226" spans="2:12">
      <c r="B226" s="102"/>
      <c r="C226" s="103"/>
      <c r="D226" s="103"/>
      <c r="E226" s="103"/>
      <c r="F226" s="103"/>
      <c r="G226" s="103"/>
      <c r="H226" s="103"/>
      <c r="I226" s="103"/>
      <c r="J226" s="103"/>
      <c r="K226" s="103"/>
      <c r="L226" s="103"/>
    </row>
    <row r="227" spans="2:12">
      <c r="B227" s="102"/>
      <c r="C227" s="103"/>
      <c r="D227" s="103"/>
      <c r="E227" s="103"/>
      <c r="F227" s="103"/>
      <c r="G227" s="103"/>
      <c r="H227" s="103"/>
      <c r="I227" s="103"/>
      <c r="J227" s="103"/>
      <c r="K227" s="103"/>
      <c r="L227" s="103"/>
    </row>
    <row r="228" spans="2:12">
      <c r="B228" s="102"/>
      <c r="C228" s="103"/>
      <c r="D228" s="103"/>
      <c r="E228" s="103"/>
      <c r="F228" s="103"/>
      <c r="G228" s="103"/>
      <c r="H228" s="103"/>
      <c r="I228" s="103"/>
      <c r="J228" s="103"/>
      <c r="K228" s="103"/>
      <c r="L228" s="103"/>
    </row>
    <row r="229" spans="2:12">
      <c r="B229" s="102"/>
      <c r="C229" s="103"/>
      <c r="D229" s="103"/>
      <c r="E229" s="103"/>
      <c r="F229" s="103"/>
      <c r="G229" s="103"/>
      <c r="H229" s="103"/>
      <c r="I229" s="103"/>
      <c r="J229" s="103"/>
      <c r="K229" s="103"/>
      <c r="L229" s="103"/>
    </row>
    <row r="230" spans="2:12">
      <c r="B230" s="102"/>
      <c r="C230" s="103"/>
      <c r="D230" s="103"/>
      <c r="E230" s="103"/>
      <c r="F230" s="103"/>
      <c r="G230" s="103"/>
      <c r="H230" s="103"/>
      <c r="I230" s="103"/>
      <c r="J230" s="103"/>
      <c r="K230" s="103"/>
      <c r="L230" s="103"/>
    </row>
    <row r="231" spans="2:12">
      <c r="B231" s="102"/>
      <c r="C231" s="103"/>
      <c r="D231" s="103"/>
      <c r="E231" s="103"/>
      <c r="F231" s="103"/>
      <c r="G231" s="103"/>
      <c r="H231" s="103"/>
      <c r="I231" s="103"/>
      <c r="J231" s="103"/>
      <c r="K231" s="103"/>
      <c r="L231" s="103"/>
    </row>
    <row r="232" spans="2:12">
      <c r="B232" s="102"/>
      <c r="C232" s="103"/>
      <c r="D232" s="103"/>
      <c r="E232" s="103"/>
      <c r="F232" s="103"/>
      <c r="G232" s="103"/>
      <c r="H232" s="103"/>
      <c r="I232" s="103"/>
      <c r="J232" s="103"/>
      <c r="K232" s="103"/>
      <c r="L232" s="103"/>
    </row>
    <row r="233" spans="2:12">
      <c r="B233" s="102"/>
      <c r="C233" s="103"/>
      <c r="D233" s="103"/>
      <c r="E233" s="103"/>
      <c r="F233" s="103"/>
      <c r="G233" s="103"/>
      <c r="H233" s="103"/>
      <c r="I233" s="103"/>
      <c r="J233" s="103"/>
      <c r="K233" s="103"/>
      <c r="L233" s="103"/>
    </row>
    <row r="234" spans="2:12">
      <c r="B234" s="102"/>
      <c r="C234" s="103"/>
      <c r="D234" s="103"/>
      <c r="E234" s="103"/>
      <c r="F234" s="103"/>
      <c r="G234" s="103"/>
      <c r="H234" s="103"/>
      <c r="I234" s="103"/>
      <c r="J234" s="103"/>
      <c r="K234" s="103"/>
      <c r="L234" s="103"/>
    </row>
    <row r="235" spans="2:12">
      <c r="B235" s="102"/>
      <c r="C235" s="103"/>
      <c r="D235" s="103"/>
      <c r="E235" s="103"/>
      <c r="F235" s="103"/>
      <c r="G235" s="103"/>
      <c r="H235" s="103"/>
      <c r="I235" s="103"/>
      <c r="J235" s="103"/>
      <c r="K235" s="103"/>
      <c r="L235" s="103"/>
    </row>
    <row r="236" spans="2:12">
      <c r="B236" s="102"/>
      <c r="C236" s="103"/>
      <c r="D236" s="103"/>
      <c r="E236" s="103"/>
      <c r="F236" s="103"/>
      <c r="G236" s="103"/>
      <c r="H236" s="103"/>
      <c r="I236" s="103"/>
      <c r="J236" s="103"/>
      <c r="K236" s="103"/>
      <c r="L236" s="103"/>
    </row>
    <row r="237" spans="2:12">
      <c r="B237" s="102"/>
      <c r="C237" s="103"/>
      <c r="D237" s="103"/>
      <c r="E237" s="103"/>
      <c r="F237" s="103"/>
      <c r="G237" s="103"/>
      <c r="H237" s="103"/>
      <c r="I237" s="103"/>
      <c r="J237" s="103"/>
      <c r="K237" s="103"/>
      <c r="L237" s="103"/>
    </row>
    <row r="238" spans="2:12">
      <c r="B238" s="102"/>
      <c r="C238" s="103"/>
      <c r="D238" s="103"/>
      <c r="E238" s="103"/>
      <c r="F238" s="103"/>
      <c r="G238" s="103"/>
      <c r="H238" s="103"/>
      <c r="I238" s="103"/>
      <c r="J238" s="103"/>
      <c r="K238" s="103"/>
      <c r="L238" s="103"/>
    </row>
    <row r="239" spans="2:12">
      <c r="B239" s="102"/>
      <c r="C239" s="103"/>
      <c r="D239" s="103"/>
      <c r="E239" s="103"/>
      <c r="F239" s="103"/>
      <c r="G239" s="103"/>
      <c r="H239" s="103"/>
      <c r="I239" s="103"/>
      <c r="J239" s="103"/>
      <c r="K239" s="103"/>
      <c r="L239" s="103"/>
    </row>
    <row r="240" spans="2:12">
      <c r="B240" s="102"/>
      <c r="C240" s="103"/>
      <c r="D240" s="103"/>
      <c r="E240" s="103"/>
      <c r="F240" s="103"/>
      <c r="G240" s="103"/>
      <c r="H240" s="103"/>
      <c r="I240" s="103"/>
      <c r="J240" s="103"/>
      <c r="K240" s="103"/>
      <c r="L240" s="103"/>
    </row>
    <row r="241" spans="2:12">
      <c r="B241" s="102"/>
      <c r="C241" s="103"/>
      <c r="D241" s="103"/>
      <c r="E241" s="103"/>
      <c r="F241" s="103"/>
      <c r="G241" s="103"/>
      <c r="H241" s="103"/>
      <c r="I241" s="103"/>
      <c r="J241" s="103"/>
      <c r="K241" s="103"/>
      <c r="L241" s="103"/>
    </row>
    <row r="242" spans="2:12">
      <c r="B242" s="102"/>
      <c r="C242" s="103"/>
      <c r="D242" s="103"/>
      <c r="E242" s="103"/>
      <c r="F242" s="103"/>
      <c r="G242" s="103"/>
      <c r="H242" s="103"/>
      <c r="I242" s="103"/>
      <c r="J242" s="103"/>
      <c r="K242" s="103"/>
      <c r="L242" s="103"/>
    </row>
    <row r="243" spans="2:12">
      <c r="B243" s="102"/>
      <c r="C243" s="103"/>
      <c r="D243" s="103"/>
      <c r="E243" s="103"/>
      <c r="F243" s="103"/>
      <c r="G243" s="103"/>
      <c r="H243" s="103"/>
      <c r="I243" s="103"/>
      <c r="J243" s="103"/>
      <c r="K243" s="103"/>
      <c r="L243" s="103"/>
    </row>
    <row r="244" spans="2:12">
      <c r="B244" s="102"/>
      <c r="C244" s="103"/>
      <c r="D244" s="103"/>
      <c r="E244" s="103"/>
      <c r="F244" s="103"/>
      <c r="G244" s="103"/>
      <c r="H244" s="103"/>
      <c r="I244" s="103"/>
      <c r="J244" s="103"/>
      <c r="K244" s="103"/>
      <c r="L244" s="103"/>
    </row>
    <row r="245" spans="2:12">
      <c r="B245" s="102"/>
      <c r="C245" s="103"/>
      <c r="D245" s="103"/>
      <c r="E245" s="103"/>
      <c r="F245" s="103"/>
      <c r="G245" s="103"/>
      <c r="H245" s="103"/>
      <c r="I245" s="103"/>
      <c r="J245" s="103"/>
      <c r="K245" s="103"/>
      <c r="L245" s="103"/>
    </row>
    <row r="246" spans="2:12">
      <c r="B246" s="102"/>
      <c r="C246" s="103"/>
      <c r="D246" s="103"/>
      <c r="E246" s="103"/>
      <c r="F246" s="103"/>
      <c r="G246" s="103"/>
      <c r="H246" s="103"/>
      <c r="I246" s="103"/>
      <c r="J246" s="103"/>
      <c r="K246" s="103"/>
      <c r="L246" s="103"/>
    </row>
    <row r="247" spans="2:12">
      <c r="B247" s="102"/>
      <c r="C247" s="103"/>
      <c r="D247" s="103"/>
      <c r="E247" s="103"/>
      <c r="F247" s="103"/>
      <c r="G247" s="103"/>
      <c r="H247" s="103"/>
      <c r="I247" s="103"/>
      <c r="J247" s="103"/>
      <c r="K247" s="103"/>
      <c r="L247" s="103"/>
    </row>
    <row r="248" spans="2:12">
      <c r="B248" s="102"/>
      <c r="C248" s="103"/>
      <c r="D248" s="103"/>
      <c r="E248" s="103"/>
      <c r="F248" s="103"/>
      <c r="G248" s="103"/>
      <c r="H248" s="103"/>
      <c r="I248" s="103"/>
      <c r="J248" s="103"/>
      <c r="K248" s="103"/>
      <c r="L248" s="103"/>
    </row>
    <row r="249" spans="2:12">
      <c r="B249" s="102"/>
      <c r="C249" s="103"/>
      <c r="D249" s="103"/>
      <c r="E249" s="103"/>
      <c r="F249" s="103"/>
      <c r="G249" s="103"/>
      <c r="H249" s="103"/>
      <c r="I249" s="103"/>
      <c r="J249" s="103"/>
      <c r="K249" s="103"/>
      <c r="L249" s="103"/>
    </row>
    <row r="250" spans="2:12">
      <c r="B250" s="102"/>
      <c r="C250" s="103"/>
      <c r="D250" s="103"/>
      <c r="E250" s="103"/>
      <c r="F250" s="103"/>
      <c r="G250" s="103"/>
      <c r="H250" s="103"/>
      <c r="I250" s="103"/>
      <c r="J250" s="103"/>
      <c r="K250" s="103"/>
      <c r="L250" s="103"/>
    </row>
    <row r="251" spans="2:12">
      <c r="B251" s="102"/>
      <c r="C251" s="103"/>
      <c r="D251" s="103"/>
      <c r="E251" s="103"/>
      <c r="F251" s="103"/>
      <c r="G251" s="103"/>
      <c r="H251" s="103"/>
      <c r="I251" s="103"/>
      <c r="J251" s="103"/>
      <c r="K251" s="103"/>
      <c r="L251" s="103"/>
    </row>
    <row r="252" spans="2:12">
      <c r="B252" s="102"/>
      <c r="C252" s="103"/>
      <c r="D252" s="103"/>
      <c r="E252" s="103"/>
      <c r="F252" s="103"/>
      <c r="G252" s="103"/>
      <c r="H252" s="103"/>
      <c r="I252" s="103"/>
      <c r="J252" s="103"/>
      <c r="K252" s="103"/>
      <c r="L252" s="103"/>
    </row>
    <row r="253" spans="2:12">
      <c r="B253" s="102"/>
      <c r="C253" s="103"/>
      <c r="D253" s="103"/>
      <c r="E253" s="103"/>
      <c r="F253" s="103"/>
      <c r="G253" s="103"/>
      <c r="H253" s="103"/>
      <c r="I253" s="103"/>
      <c r="J253" s="103"/>
      <c r="K253" s="103"/>
      <c r="L253" s="103"/>
    </row>
    <row r="254" spans="2:12">
      <c r="B254" s="102"/>
      <c r="C254" s="103"/>
      <c r="D254" s="103"/>
      <c r="E254" s="103"/>
      <c r="F254" s="103"/>
      <c r="G254" s="103"/>
      <c r="H254" s="103"/>
      <c r="I254" s="103"/>
      <c r="J254" s="103"/>
      <c r="K254" s="103"/>
      <c r="L254" s="103"/>
    </row>
    <row r="255" spans="2:12">
      <c r="B255" s="102"/>
      <c r="C255" s="103"/>
      <c r="D255" s="103"/>
      <c r="E255" s="103"/>
      <c r="F255" s="103"/>
      <c r="G255" s="103"/>
      <c r="H255" s="103"/>
      <c r="I255" s="103"/>
      <c r="J255" s="103"/>
      <c r="K255" s="103"/>
      <c r="L255" s="103"/>
    </row>
    <row r="256" spans="2:12">
      <c r="B256" s="102"/>
      <c r="C256" s="103"/>
      <c r="D256" s="103"/>
      <c r="E256" s="103"/>
      <c r="F256" s="103"/>
      <c r="G256" s="103"/>
      <c r="H256" s="103"/>
      <c r="I256" s="103"/>
      <c r="J256" s="103"/>
      <c r="K256" s="103"/>
      <c r="L256" s="103"/>
    </row>
    <row r="257" spans="2:12">
      <c r="B257" s="102"/>
      <c r="C257" s="103"/>
      <c r="D257" s="103"/>
      <c r="E257" s="103"/>
      <c r="F257" s="103"/>
      <c r="G257" s="103"/>
      <c r="H257" s="103"/>
      <c r="I257" s="103"/>
      <c r="J257" s="103"/>
      <c r="K257" s="103"/>
      <c r="L257" s="103"/>
    </row>
    <row r="258" spans="2:12">
      <c r="B258" s="102"/>
      <c r="C258" s="103"/>
      <c r="D258" s="103"/>
      <c r="E258" s="103"/>
      <c r="F258" s="103"/>
      <c r="G258" s="103"/>
      <c r="H258" s="103"/>
      <c r="I258" s="103"/>
      <c r="J258" s="103"/>
      <c r="K258" s="103"/>
      <c r="L258" s="103"/>
    </row>
    <row r="259" spans="2:12">
      <c r="B259" s="102"/>
      <c r="C259" s="103"/>
      <c r="D259" s="103"/>
      <c r="E259" s="103"/>
      <c r="F259" s="103"/>
      <c r="G259" s="103"/>
      <c r="H259" s="103"/>
      <c r="I259" s="103"/>
      <c r="J259" s="103"/>
      <c r="K259" s="103"/>
      <c r="L259" s="103"/>
    </row>
    <row r="260" spans="2:12">
      <c r="B260" s="102"/>
      <c r="C260" s="103"/>
      <c r="D260" s="103"/>
      <c r="E260" s="103"/>
      <c r="F260" s="103"/>
      <c r="G260" s="103"/>
      <c r="H260" s="103"/>
      <c r="I260" s="103"/>
      <c r="J260" s="103"/>
      <c r="K260" s="103"/>
      <c r="L260" s="103"/>
    </row>
    <row r="261" spans="2:12">
      <c r="B261" s="102"/>
      <c r="C261" s="103"/>
      <c r="D261" s="103"/>
      <c r="E261" s="103"/>
      <c r="F261" s="103"/>
      <c r="G261" s="103"/>
      <c r="H261" s="103"/>
      <c r="I261" s="103"/>
      <c r="J261" s="103"/>
      <c r="K261" s="103"/>
      <c r="L261" s="103"/>
    </row>
    <row r="262" spans="2:12">
      <c r="B262" s="102"/>
      <c r="C262" s="103"/>
      <c r="D262" s="103"/>
      <c r="E262" s="103"/>
      <c r="F262" s="103"/>
      <c r="G262" s="103"/>
      <c r="H262" s="103"/>
      <c r="I262" s="103"/>
      <c r="J262" s="103"/>
      <c r="K262" s="103"/>
      <c r="L262" s="103"/>
    </row>
    <row r="263" spans="2:12">
      <c r="B263" s="102"/>
      <c r="C263" s="103"/>
      <c r="D263" s="103"/>
      <c r="E263" s="103"/>
      <c r="F263" s="103"/>
      <c r="G263" s="103"/>
      <c r="H263" s="103"/>
      <c r="I263" s="103"/>
      <c r="J263" s="103"/>
      <c r="K263" s="103"/>
      <c r="L263" s="103"/>
    </row>
    <row r="264" spans="2:12">
      <c r="B264" s="102"/>
      <c r="C264" s="103"/>
      <c r="D264" s="103"/>
      <c r="E264" s="103"/>
      <c r="F264" s="103"/>
      <c r="G264" s="103"/>
      <c r="H264" s="103"/>
      <c r="I264" s="103"/>
      <c r="J264" s="103"/>
      <c r="K264" s="103"/>
      <c r="L264" s="103"/>
    </row>
    <row r="265" spans="2:12">
      <c r="B265" s="102"/>
      <c r="C265" s="103"/>
      <c r="D265" s="103"/>
      <c r="E265" s="103"/>
      <c r="F265" s="103"/>
      <c r="G265" s="103"/>
      <c r="H265" s="103"/>
      <c r="I265" s="103"/>
      <c r="J265" s="103"/>
      <c r="K265" s="103"/>
      <c r="L265" s="103"/>
    </row>
    <row r="266" spans="2:12">
      <c r="B266" s="102"/>
      <c r="C266" s="103"/>
      <c r="D266" s="103"/>
      <c r="E266" s="103"/>
      <c r="F266" s="103"/>
      <c r="G266" s="103"/>
      <c r="H266" s="103"/>
      <c r="I266" s="103"/>
      <c r="J266" s="103"/>
      <c r="K266" s="103"/>
      <c r="L266" s="103"/>
    </row>
    <row r="267" spans="2:12">
      <c r="B267" s="102"/>
      <c r="C267" s="103"/>
      <c r="D267" s="103"/>
      <c r="E267" s="103"/>
      <c r="F267" s="103"/>
      <c r="G267" s="103"/>
      <c r="H267" s="103"/>
      <c r="I267" s="103"/>
      <c r="J267" s="103"/>
      <c r="K267" s="103"/>
      <c r="L267" s="103"/>
    </row>
    <row r="268" spans="2:12">
      <c r="B268" s="102"/>
      <c r="C268" s="103"/>
      <c r="D268" s="103"/>
      <c r="E268" s="103"/>
      <c r="F268" s="103"/>
      <c r="G268" s="103"/>
      <c r="H268" s="103"/>
      <c r="I268" s="103"/>
      <c r="J268" s="103"/>
      <c r="K268" s="103"/>
      <c r="L268" s="103"/>
    </row>
    <row r="269" spans="2:12">
      <c r="B269" s="102"/>
      <c r="C269" s="103"/>
      <c r="D269" s="103"/>
      <c r="E269" s="103"/>
      <c r="F269" s="103"/>
      <c r="G269" s="103"/>
      <c r="H269" s="103"/>
      <c r="I269" s="103"/>
      <c r="J269" s="103"/>
      <c r="K269" s="103"/>
      <c r="L269" s="103"/>
    </row>
    <row r="270" spans="2:12">
      <c r="B270" s="102"/>
      <c r="C270" s="103"/>
      <c r="D270" s="103"/>
      <c r="E270" s="103"/>
      <c r="F270" s="103"/>
      <c r="G270" s="103"/>
      <c r="H270" s="103"/>
      <c r="I270" s="103"/>
      <c r="J270" s="103"/>
      <c r="K270" s="103"/>
      <c r="L270" s="103"/>
    </row>
    <row r="271" spans="2:12">
      <c r="B271" s="102"/>
      <c r="C271" s="103"/>
      <c r="D271" s="103"/>
      <c r="E271" s="103"/>
      <c r="F271" s="103"/>
      <c r="G271" s="103"/>
      <c r="H271" s="103"/>
      <c r="I271" s="103"/>
      <c r="J271" s="103"/>
      <c r="K271" s="103"/>
      <c r="L271" s="103"/>
    </row>
    <row r="272" spans="2:12">
      <c r="B272" s="102"/>
      <c r="C272" s="103"/>
      <c r="D272" s="103"/>
      <c r="E272" s="103"/>
      <c r="F272" s="103"/>
      <c r="G272" s="103"/>
      <c r="H272" s="103"/>
      <c r="I272" s="103"/>
      <c r="J272" s="103"/>
      <c r="K272" s="103"/>
      <c r="L272" s="103"/>
    </row>
    <row r="273" spans="2:12">
      <c r="B273" s="102"/>
      <c r="C273" s="103"/>
      <c r="D273" s="103"/>
      <c r="E273" s="103"/>
      <c r="F273" s="103"/>
      <c r="G273" s="103"/>
      <c r="H273" s="103"/>
      <c r="I273" s="103"/>
      <c r="J273" s="103"/>
      <c r="K273" s="103"/>
      <c r="L273" s="103"/>
    </row>
    <row r="274" spans="2:12">
      <c r="B274" s="102"/>
      <c r="C274" s="103"/>
      <c r="D274" s="103"/>
      <c r="E274" s="103"/>
      <c r="F274" s="103"/>
      <c r="G274" s="103"/>
      <c r="H274" s="103"/>
      <c r="I274" s="103"/>
      <c r="J274" s="103"/>
      <c r="K274" s="103"/>
      <c r="L274" s="103"/>
    </row>
    <row r="275" spans="2:12">
      <c r="B275" s="102"/>
      <c r="C275" s="103"/>
      <c r="D275" s="103"/>
      <c r="E275" s="103"/>
      <c r="F275" s="103"/>
      <c r="G275" s="103"/>
      <c r="H275" s="103"/>
      <c r="I275" s="103"/>
      <c r="J275" s="103"/>
      <c r="K275" s="103"/>
      <c r="L275" s="103"/>
    </row>
    <row r="276" spans="2:12">
      <c r="B276" s="102"/>
      <c r="C276" s="103"/>
      <c r="D276" s="103"/>
      <c r="E276" s="103"/>
      <c r="F276" s="103"/>
      <c r="G276" s="103"/>
      <c r="H276" s="103"/>
      <c r="I276" s="103"/>
      <c r="J276" s="103"/>
      <c r="K276" s="103"/>
      <c r="L276" s="103"/>
    </row>
    <row r="277" spans="2:12">
      <c r="B277" s="102"/>
      <c r="C277" s="103"/>
      <c r="D277" s="103"/>
      <c r="E277" s="103"/>
      <c r="F277" s="103"/>
      <c r="G277" s="103"/>
      <c r="H277" s="103"/>
      <c r="I277" s="103"/>
      <c r="J277" s="103"/>
      <c r="K277" s="103"/>
      <c r="L277" s="103"/>
    </row>
    <row r="278" spans="2:12">
      <c r="B278" s="102"/>
      <c r="C278" s="103"/>
      <c r="D278" s="103"/>
      <c r="E278" s="103"/>
      <c r="F278" s="103"/>
      <c r="G278" s="103"/>
      <c r="H278" s="103"/>
      <c r="I278" s="103"/>
      <c r="J278" s="103"/>
      <c r="K278" s="103"/>
      <c r="L278" s="103"/>
    </row>
    <row r="279" spans="2:12">
      <c r="B279" s="102"/>
      <c r="C279" s="103"/>
      <c r="D279" s="103"/>
      <c r="E279" s="103"/>
      <c r="F279" s="103"/>
      <c r="G279" s="103"/>
      <c r="H279" s="103"/>
      <c r="I279" s="103"/>
      <c r="J279" s="103"/>
      <c r="K279" s="103"/>
      <c r="L279" s="103"/>
    </row>
    <row r="280" spans="2:12">
      <c r="B280" s="102"/>
      <c r="C280" s="103"/>
      <c r="D280" s="103"/>
      <c r="E280" s="103"/>
      <c r="F280" s="103"/>
      <c r="G280" s="103"/>
      <c r="H280" s="103"/>
      <c r="I280" s="103"/>
      <c r="J280" s="103"/>
      <c r="K280" s="103"/>
      <c r="L280" s="103"/>
    </row>
    <row r="281" spans="2:12">
      <c r="B281" s="102"/>
      <c r="C281" s="103"/>
      <c r="D281" s="103"/>
      <c r="E281" s="103"/>
      <c r="F281" s="103"/>
      <c r="G281" s="103"/>
      <c r="H281" s="103"/>
      <c r="I281" s="103"/>
      <c r="J281" s="103"/>
      <c r="K281" s="103"/>
      <c r="L281" s="103"/>
    </row>
    <row r="282" spans="2:12">
      <c r="B282" s="102"/>
      <c r="C282" s="103"/>
      <c r="D282" s="103"/>
      <c r="E282" s="103"/>
      <c r="F282" s="103"/>
      <c r="G282" s="103"/>
      <c r="H282" s="103"/>
      <c r="I282" s="103"/>
      <c r="J282" s="103"/>
      <c r="K282" s="103"/>
      <c r="L282" s="103"/>
    </row>
    <row r="283" spans="2:12">
      <c r="B283" s="102"/>
      <c r="C283" s="103"/>
      <c r="D283" s="103"/>
      <c r="E283" s="103"/>
      <c r="F283" s="103"/>
      <c r="G283" s="103"/>
      <c r="H283" s="103"/>
      <c r="I283" s="103"/>
      <c r="J283" s="103"/>
      <c r="K283" s="103"/>
      <c r="L283" s="103"/>
    </row>
    <row r="284" spans="2:12">
      <c r="B284" s="102"/>
      <c r="C284" s="103"/>
      <c r="D284" s="103"/>
      <c r="E284" s="103"/>
      <c r="F284" s="103"/>
      <c r="G284" s="103"/>
      <c r="H284" s="103"/>
      <c r="I284" s="103"/>
      <c r="J284" s="103"/>
      <c r="K284" s="103"/>
      <c r="L284" s="103"/>
    </row>
    <row r="285" spans="2:12">
      <c r="B285" s="102"/>
      <c r="C285" s="103"/>
      <c r="D285" s="103"/>
      <c r="E285" s="103"/>
      <c r="F285" s="103"/>
      <c r="G285" s="103"/>
      <c r="H285" s="103"/>
      <c r="I285" s="103"/>
      <c r="J285" s="103"/>
      <c r="K285" s="103"/>
      <c r="L285" s="103"/>
    </row>
    <row r="286" spans="2:12">
      <c r="B286" s="102"/>
      <c r="C286" s="103"/>
      <c r="D286" s="103"/>
      <c r="E286" s="103"/>
      <c r="F286" s="103"/>
      <c r="G286" s="103"/>
      <c r="H286" s="103"/>
      <c r="I286" s="103"/>
      <c r="J286" s="103"/>
      <c r="K286" s="103"/>
      <c r="L286" s="103"/>
    </row>
    <row r="287" spans="2:12">
      <c r="B287" s="102"/>
      <c r="C287" s="103"/>
      <c r="D287" s="103"/>
      <c r="E287" s="103"/>
      <c r="F287" s="103"/>
      <c r="G287" s="103"/>
      <c r="H287" s="103"/>
      <c r="I287" s="103"/>
      <c r="J287" s="103"/>
      <c r="K287" s="103"/>
      <c r="L287" s="103"/>
    </row>
    <row r="288" spans="2:12">
      <c r="B288" s="102"/>
      <c r="C288" s="103"/>
      <c r="D288" s="103"/>
      <c r="E288" s="103"/>
      <c r="F288" s="103"/>
      <c r="G288" s="103"/>
      <c r="H288" s="103"/>
      <c r="I288" s="103"/>
      <c r="J288" s="103"/>
      <c r="K288" s="103"/>
      <c r="L288" s="103"/>
    </row>
    <row r="289" spans="2:12">
      <c r="B289" s="102"/>
      <c r="C289" s="103"/>
      <c r="D289" s="103"/>
      <c r="E289" s="103"/>
      <c r="F289" s="103"/>
      <c r="G289" s="103"/>
      <c r="H289" s="103"/>
      <c r="I289" s="103"/>
      <c r="J289" s="103"/>
      <c r="K289" s="103"/>
      <c r="L289" s="103"/>
    </row>
    <row r="290" spans="2:12">
      <c r="B290" s="102"/>
      <c r="C290" s="103"/>
      <c r="D290" s="103"/>
      <c r="E290" s="103"/>
      <c r="F290" s="103"/>
      <c r="G290" s="103"/>
      <c r="H290" s="103"/>
      <c r="I290" s="103"/>
      <c r="J290" s="103"/>
      <c r="K290" s="103"/>
      <c r="L290" s="103"/>
    </row>
    <row r="291" spans="2:12">
      <c r="B291" s="102"/>
      <c r="C291" s="103"/>
      <c r="D291" s="103"/>
      <c r="E291" s="103"/>
      <c r="F291" s="103"/>
      <c r="G291" s="103"/>
      <c r="H291" s="103"/>
      <c r="I291" s="103"/>
      <c r="J291" s="103"/>
      <c r="K291" s="103"/>
      <c r="L291" s="103"/>
    </row>
    <row r="292" spans="2:12">
      <c r="B292" s="102"/>
      <c r="C292" s="103"/>
      <c r="D292" s="103"/>
      <c r="E292" s="103"/>
      <c r="F292" s="103"/>
      <c r="G292" s="103"/>
      <c r="H292" s="103"/>
      <c r="I292" s="103"/>
      <c r="J292" s="103"/>
      <c r="K292" s="103"/>
      <c r="L292" s="103"/>
    </row>
    <row r="293" spans="2:12">
      <c r="B293" s="102"/>
      <c r="C293" s="103"/>
      <c r="D293" s="103"/>
      <c r="E293" s="103"/>
      <c r="F293" s="103"/>
      <c r="G293" s="103"/>
      <c r="H293" s="103"/>
      <c r="I293" s="103"/>
      <c r="J293" s="103"/>
      <c r="K293" s="103"/>
      <c r="L293" s="103"/>
    </row>
    <row r="294" spans="2:12">
      <c r="B294" s="102"/>
      <c r="C294" s="103"/>
      <c r="D294" s="103"/>
      <c r="E294" s="103"/>
      <c r="F294" s="103"/>
      <c r="G294" s="103"/>
      <c r="H294" s="103"/>
      <c r="I294" s="103"/>
      <c r="J294" s="103"/>
      <c r="K294" s="103"/>
      <c r="L294" s="103"/>
    </row>
    <row r="295" spans="2:12">
      <c r="B295" s="102"/>
      <c r="C295" s="103"/>
      <c r="D295" s="103"/>
      <c r="E295" s="103"/>
      <c r="F295" s="103"/>
      <c r="G295" s="103"/>
      <c r="H295" s="103"/>
      <c r="I295" s="103"/>
      <c r="J295" s="103"/>
      <c r="K295" s="103"/>
      <c r="L295" s="103"/>
    </row>
    <row r="296" spans="2:12">
      <c r="B296" s="102"/>
      <c r="C296" s="103"/>
      <c r="D296" s="103"/>
      <c r="E296" s="103"/>
      <c r="F296" s="103"/>
      <c r="G296" s="103"/>
      <c r="H296" s="103"/>
      <c r="I296" s="103"/>
      <c r="J296" s="103"/>
      <c r="K296" s="103"/>
      <c r="L296" s="103"/>
    </row>
    <row r="297" spans="2:12">
      <c r="B297" s="102"/>
      <c r="C297" s="103"/>
      <c r="D297" s="103"/>
      <c r="E297" s="103"/>
      <c r="F297" s="103"/>
      <c r="G297" s="103"/>
      <c r="H297" s="103"/>
      <c r="I297" s="103"/>
      <c r="J297" s="103"/>
      <c r="K297" s="103"/>
      <c r="L297" s="103"/>
    </row>
    <row r="298" spans="2:12">
      <c r="B298" s="102"/>
      <c r="C298" s="103"/>
      <c r="D298" s="103"/>
      <c r="E298" s="103"/>
      <c r="F298" s="103"/>
      <c r="G298" s="103"/>
      <c r="H298" s="103"/>
      <c r="I298" s="103"/>
      <c r="J298" s="103"/>
      <c r="K298" s="103"/>
      <c r="L298" s="103"/>
    </row>
    <row r="299" spans="2:12">
      <c r="B299" s="102"/>
      <c r="C299" s="103"/>
      <c r="D299" s="103"/>
      <c r="E299" s="103"/>
      <c r="F299" s="103"/>
      <c r="G299" s="103"/>
      <c r="H299" s="103"/>
      <c r="I299" s="103"/>
      <c r="J299" s="103"/>
      <c r="K299" s="103"/>
      <c r="L299" s="103"/>
    </row>
    <row r="300" spans="2:12">
      <c r="B300" s="102"/>
      <c r="C300" s="103"/>
      <c r="D300" s="103"/>
      <c r="E300" s="103"/>
      <c r="F300" s="103"/>
      <c r="G300" s="103"/>
      <c r="H300" s="103"/>
      <c r="I300" s="103"/>
      <c r="J300" s="103"/>
      <c r="K300" s="103"/>
      <c r="L300" s="103"/>
    </row>
    <row r="301" spans="2:12">
      <c r="B301" s="102"/>
      <c r="C301" s="103"/>
      <c r="D301" s="103"/>
      <c r="E301" s="103"/>
      <c r="F301" s="103"/>
      <c r="G301" s="103"/>
      <c r="H301" s="103"/>
      <c r="I301" s="103"/>
      <c r="J301" s="103"/>
      <c r="K301" s="103"/>
      <c r="L301" s="103"/>
    </row>
    <row r="302" spans="2:12">
      <c r="B302" s="102"/>
      <c r="C302" s="103"/>
      <c r="D302" s="103"/>
      <c r="E302" s="103"/>
      <c r="F302" s="103"/>
      <c r="G302" s="103"/>
      <c r="H302" s="103"/>
      <c r="I302" s="103"/>
      <c r="J302" s="103"/>
      <c r="K302" s="103"/>
      <c r="L302" s="103"/>
    </row>
    <row r="303" spans="2:12">
      <c r="B303" s="102"/>
      <c r="C303" s="103"/>
      <c r="D303" s="103"/>
      <c r="E303" s="103"/>
      <c r="F303" s="103"/>
      <c r="G303" s="103"/>
      <c r="H303" s="103"/>
      <c r="I303" s="103"/>
      <c r="J303" s="103"/>
      <c r="K303" s="103"/>
      <c r="L303" s="103"/>
    </row>
    <row r="304" spans="2:12">
      <c r="B304" s="102"/>
      <c r="C304" s="103"/>
      <c r="D304" s="103"/>
      <c r="E304" s="103"/>
      <c r="F304" s="103"/>
      <c r="G304" s="103"/>
      <c r="H304" s="103"/>
      <c r="I304" s="103"/>
      <c r="J304" s="103"/>
      <c r="K304" s="103"/>
      <c r="L304" s="103"/>
    </row>
    <row r="305" spans="2:12">
      <c r="B305" s="102"/>
      <c r="C305" s="103"/>
      <c r="D305" s="103"/>
      <c r="E305" s="103"/>
      <c r="F305" s="103"/>
      <c r="G305" s="103"/>
      <c r="H305" s="103"/>
      <c r="I305" s="103"/>
      <c r="J305" s="103"/>
      <c r="K305" s="103"/>
      <c r="L305" s="103"/>
    </row>
    <row r="306" spans="2:12">
      <c r="B306" s="102"/>
      <c r="C306" s="103"/>
      <c r="D306" s="103"/>
      <c r="E306" s="103"/>
      <c r="F306" s="103"/>
      <c r="G306" s="103"/>
      <c r="H306" s="103"/>
      <c r="I306" s="103"/>
      <c r="J306" s="103"/>
      <c r="K306" s="103"/>
      <c r="L306" s="103"/>
    </row>
    <row r="307" spans="2:12">
      <c r="B307" s="102"/>
      <c r="C307" s="103"/>
      <c r="D307" s="103"/>
      <c r="E307" s="103"/>
      <c r="F307" s="103"/>
      <c r="G307" s="103"/>
      <c r="H307" s="103"/>
      <c r="I307" s="103"/>
      <c r="J307" s="103"/>
      <c r="K307" s="103"/>
      <c r="L307" s="103"/>
    </row>
    <row r="308" spans="2:12">
      <c r="B308" s="102"/>
      <c r="C308" s="103"/>
      <c r="D308" s="103"/>
      <c r="E308" s="103"/>
      <c r="F308" s="103"/>
      <c r="G308" s="103"/>
      <c r="H308" s="103"/>
      <c r="I308" s="103"/>
      <c r="J308" s="103"/>
      <c r="K308" s="103"/>
      <c r="L308" s="103"/>
    </row>
    <row r="309" spans="2:12">
      <c r="B309" s="102"/>
      <c r="C309" s="103"/>
      <c r="D309" s="103"/>
      <c r="E309" s="103"/>
      <c r="F309" s="103"/>
      <c r="G309" s="103"/>
      <c r="H309" s="103"/>
      <c r="I309" s="103"/>
      <c r="J309" s="103"/>
      <c r="K309" s="103"/>
      <c r="L309" s="103"/>
    </row>
    <row r="310" spans="2:12">
      <c r="B310" s="102"/>
      <c r="C310" s="103"/>
      <c r="D310" s="103"/>
      <c r="E310" s="103"/>
      <c r="F310" s="103"/>
      <c r="G310" s="103"/>
      <c r="H310" s="103"/>
      <c r="I310" s="103"/>
      <c r="J310" s="103"/>
      <c r="K310" s="103"/>
      <c r="L310" s="103"/>
    </row>
    <row r="311" spans="2:12">
      <c r="B311" s="102"/>
      <c r="C311" s="103"/>
      <c r="D311" s="103"/>
      <c r="E311" s="103"/>
      <c r="F311" s="103"/>
      <c r="G311" s="103"/>
      <c r="H311" s="103"/>
      <c r="I311" s="103"/>
      <c r="J311" s="103"/>
      <c r="K311" s="103"/>
      <c r="L311" s="103"/>
    </row>
    <row r="312" spans="2:12">
      <c r="B312" s="102"/>
      <c r="C312" s="103"/>
      <c r="D312" s="103"/>
      <c r="E312" s="103"/>
      <c r="F312" s="103"/>
      <c r="G312" s="103"/>
      <c r="H312" s="103"/>
      <c r="I312" s="103"/>
      <c r="J312" s="103"/>
      <c r="K312" s="103"/>
      <c r="L312" s="103"/>
    </row>
    <row r="313" spans="2:12">
      <c r="B313" s="102"/>
      <c r="C313" s="103"/>
      <c r="D313" s="103"/>
      <c r="E313" s="103"/>
      <c r="F313" s="103"/>
      <c r="G313" s="103"/>
      <c r="H313" s="103"/>
      <c r="I313" s="103"/>
      <c r="J313" s="103"/>
      <c r="K313" s="103"/>
      <c r="L313" s="103"/>
    </row>
    <row r="314" spans="2:12">
      <c r="B314" s="102"/>
      <c r="C314" s="103"/>
      <c r="D314" s="103"/>
      <c r="E314" s="103"/>
      <c r="F314" s="103"/>
      <c r="G314" s="103"/>
      <c r="H314" s="103"/>
      <c r="I314" s="103"/>
      <c r="J314" s="103"/>
      <c r="K314" s="103"/>
      <c r="L314" s="103"/>
    </row>
    <row r="315" spans="2:12">
      <c r="B315" s="102"/>
      <c r="C315" s="103"/>
      <c r="D315" s="103"/>
      <c r="E315" s="103"/>
      <c r="F315" s="103"/>
      <c r="G315" s="103"/>
      <c r="H315" s="103"/>
      <c r="I315" s="103"/>
      <c r="J315" s="103"/>
      <c r="K315" s="103"/>
      <c r="L315" s="103"/>
    </row>
    <row r="316" spans="2:12">
      <c r="B316" s="102"/>
      <c r="C316" s="103"/>
      <c r="D316" s="103"/>
      <c r="E316" s="103"/>
      <c r="F316" s="103"/>
      <c r="G316" s="103"/>
      <c r="H316" s="103"/>
      <c r="I316" s="103"/>
      <c r="J316" s="103"/>
      <c r="K316" s="103"/>
      <c r="L316" s="103"/>
    </row>
    <row r="317" spans="2:12">
      <c r="B317" s="102"/>
      <c r="C317" s="103"/>
      <c r="D317" s="103"/>
      <c r="E317" s="103"/>
      <c r="F317" s="103"/>
      <c r="G317" s="103"/>
      <c r="H317" s="103"/>
      <c r="I317" s="103"/>
      <c r="J317" s="103"/>
      <c r="K317" s="103"/>
      <c r="L317" s="103"/>
    </row>
    <row r="318" spans="2:12">
      <c r="B318" s="102"/>
      <c r="C318" s="103"/>
      <c r="D318" s="103"/>
      <c r="E318" s="103"/>
      <c r="F318" s="103"/>
      <c r="G318" s="103"/>
      <c r="H318" s="103"/>
      <c r="I318" s="103"/>
      <c r="J318" s="103"/>
      <c r="K318" s="103"/>
      <c r="L318" s="103"/>
    </row>
    <row r="319" spans="2:12">
      <c r="B319" s="102"/>
      <c r="C319" s="103"/>
      <c r="D319" s="103"/>
      <c r="E319" s="103"/>
      <c r="F319" s="103"/>
      <c r="G319" s="103"/>
      <c r="H319" s="103"/>
      <c r="I319" s="103"/>
      <c r="J319" s="103"/>
      <c r="K319" s="103"/>
      <c r="L319" s="103"/>
    </row>
    <row r="320" spans="2:12">
      <c r="B320" s="102"/>
      <c r="C320" s="103"/>
      <c r="D320" s="103"/>
      <c r="E320" s="103"/>
      <c r="F320" s="103"/>
      <c r="G320" s="103"/>
      <c r="H320" s="103"/>
      <c r="I320" s="103"/>
      <c r="J320" s="103"/>
      <c r="K320" s="103"/>
      <c r="L320" s="103"/>
    </row>
    <row r="321" spans="2:12">
      <c r="B321" s="102"/>
      <c r="C321" s="103"/>
      <c r="D321" s="103"/>
      <c r="E321" s="103"/>
      <c r="F321" s="103"/>
      <c r="G321" s="103"/>
      <c r="H321" s="103"/>
      <c r="I321" s="103"/>
      <c r="J321" s="103"/>
      <c r="K321" s="103"/>
      <c r="L321" s="103"/>
    </row>
    <row r="322" spans="2:12">
      <c r="B322" s="102"/>
      <c r="C322" s="103"/>
      <c r="D322" s="103"/>
      <c r="E322" s="103"/>
      <c r="F322" s="103"/>
      <c r="G322" s="103"/>
      <c r="H322" s="103"/>
      <c r="I322" s="103"/>
      <c r="J322" s="103"/>
      <c r="K322" s="103"/>
      <c r="L322" s="103"/>
    </row>
    <row r="323" spans="2:12">
      <c r="B323" s="102"/>
      <c r="C323" s="103"/>
      <c r="D323" s="103"/>
      <c r="E323" s="103"/>
      <c r="F323" s="103"/>
      <c r="G323" s="103"/>
      <c r="H323" s="103"/>
      <c r="I323" s="103"/>
      <c r="J323" s="103"/>
      <c r="K323" s="103"/>
      <c r="L323" s="103"/>
    </row>
    <row r="324" spans="2:12">
      <c r="B324" s="102"/>
      <c r="C324" s="103"/>
      <c r="D324" s="103"/>
      <c r="E324" s="103"/>
      <c r="F324" s="103"/>
      <c r="G324" s="103"/>
      <c r="H324" s="103"/>
      <c r="I324" s="103"/>
      <c r="J324" s="103"/>
      <c r="K324" s="103"/>
      <c r="L324" s="103"/>
    </row>
    <row r="325" spans="2:12">
      <c r="B325" s="102"/>
      <c r="C325" s="103"/>
      <c r="D325" s="103"/>
      <c r="E325" s="103"/>
      <c r="F325" s="103"/>
      <c r="G325" s="103"/>
      <c r="H325" s="103"/>
      <c r="I325" s="103"/>
      <c r="J325" s="103"/>
      <c r="K325" s="103"/>
      <c r="L325" s="103"/>
    </row>
    <row r="326" spans="2:12">
      <c r="B326" s="102"/>
      <c r="C326" s="103"/>
      <c r="D326" s="103"/>
      <c r="E326" s="103"/>
      <c r="F326" s="103"/>
      <c r="G326" s="103"/>
      <c r="H326" s="103"/>
      <c r="I326" s="103"/>
      <c r="J326" s="103"/>
      <c r="K326" s="103"/>
      <c r="L326" s="103"/>
    </row>
    <row r="327" spans="2:12">
      <c r="B327" s="102"/>
      <c r="C327" s="103"/>
      <c r="D327" s="103"/>
      <c r="E327" s="103"/>
      <c r="F327" s="103"/>
      <c r="G327" s="103"/>
      <c r="H327" s="103"/>
      <c r="I327" s="103"/>
      <c r="J327" s="103"/>
      <c r="K327" s="103"/>
      <c r="L327" s="103"/>
    </row>
    <row r="328" spans="2:12">
      <c r="B328" s="102"/>
      <c r="C328" s="103"/>
      <c r="D328" s="103"/>
      <c r="E328" s="103"/>
      <c r="F328" s="103"/>
      <c r="G328" s="103"/>
      <c r="H328" s="103"/>
      <c r="I328" s="103"/>
      <c r="J328" s="103"/>
      <c r="K328" s="103"/>
      <c r="L328" s="103"/>
    </row>
    <row r="329" spans="2:12">
      <c r="B329" s="102"/>
      <c r="C329" s="103"/>
      <c r="D329" s="103"/>
      <c r="E329" s="103"/>
      <c r="F329" s="103"/>
      <c r="G329" s="103"/>
      <c r="H329" s="103"/>
      <c r="I329" s="103"/>
      <c r="J329" s="103"/>
      <c r="K329" s="103"/>
      <c r="L329" s="103"/>
    </row>
    <row r="330" spans="2:12">
      <c r="B330" s="102"/>
      <c r="C330" s="103"/>
      <c r="D330" s="103"/>
      <c r="E330" s="103"/>
      <c r="F330" s="103"/>
      <c r="G330" s="103"/>
      <c r="H330" s="103"/>
      <c r="I330" s="103"/>
      <c r="J330" s="103"/>
      <c r="K330" s="103"/>
      <c r="L330" s="103"/>
    </row>
    <row r="331" spans="2:12">
      <c r="B331" s="102"/>
      <c r="C331" s="103"/>
      <c r="D331" s="103"/>
      <c r="E331" s="103"/>
      <c r="F331" s="103"/>
      <c r="G331" s="103"/>
      <c r="H331" s="103"/>
      <c r="I331" s="103"/>
      <c r="J331" s="103"/>
      <c r="K331" s="103"/>
      <c r="L331" s="103"/>
    </row>
    <row r="332" spans="2:12">
      <c r="B332" s="102"/>
      <c r="C332" s="103"/>
      <c r="D332" s="103"/>
      <c r="E332" s="103"/>
      <c r="F332" s="103"/>
      <c r="G332" s="103"/>
      <c r="H332" s="103"/>
      <c r="I332" s="103"/>
      <c r="J332" s="103"/>
      <c r="K332" s="103"/>
      <c r="L332" s="103"/>
    </row>
    <row r="333" spans="2:12">
      <c r="B333" s="102"/>
      <c r="C333" s="103"/>
      <c r="D333" s="103"/>
      <c r="E333" s="103"/>
      <c r="F333" s="103"/>
      <c r="G333" s="103"/>
      <c r="H333" s="103"/>
      <c r="I333" s="103"/>
      <c r="J333" s="103"/>
      <c r="K333" s="103"/>
      <c r="L333" s="103"/>
    </row>
    <row r="334" spans="2:12">
      <c r="B334" s="102"/>
      <c r="C334" s="103"/>
      <c r="D334" s="103"/>
      <c r="E334" s="103"/>
      <c r="F334" s="103"/>
      <c r="G334" s="103"/>
      <c r="H334" s="103"/>
      <c r="I334" s="103"/>
      <c r="J334" s="103"/>
      <c r="K334" s="103"/>
      <c r="L334" s="103"/>
    </row>
    <row r="335" spans="2:12">
      <c r="B335" s="102"/>
      <c r="C335" s="103"/>
      <c r="D335" s="103"/>
      <c r="E335" s="103"/>
      <c r="F335" s="103"/>
      <c r="G335" s="103"/>
      <c r="H335" s="103"/>
      <c r="I335" s="103"/>
      <c r="J335" s="103"/>
      <c r="K335" s="103"/>
      <c r="L335" s="103"/>
    </row>
    <row r="336" spans="2:12">
      <c r="B336" s="102"/>
      <c r="C336" s="103"/>
      <c r="D336" s="103"/>
      <c r="E336" s="103"/>
      <c r="F336" s="103"/>
      <c r="G336" s="103"/>
      <c r="H336" s="103"/>
      <c r="I336" s="103"/>
      <c r="J336" s="103"/>
      <c r="K336" s="103"/>
      <c r="L336" s="103"/>
    </row>
    <row r="337" spans="2:12">
      <c r="B337" s="102"/>
      <c r="C337" s="103"/>
      <c r="D337" s="103"/>
      <c r="E337" s="103"/>
      <c r="F337" s="103"/>
      <c r="G337" s="103"/>
      <c r="H337" s="103"/>
      <c r="I337" s="103"/>
      <c r="J337" s="103"/>
      <c r="K337" s="103"/>
      <c r="L337" s="103"/>
    </row>
    <row r="338" spans="2:12">
      <c r="B338" s="102"/>
      <c r="C338" s="103"/>
      <c r="D338" s="103"/>
      <c r="E338" s="103"/>
      <c r="F338" s="103"/>
      <c r="G338" s="103"/>
      <c r="H338" s="103"/>
      <c r="I338" s="103"/>
      <c r="J338" s="103"/>
      <c r="K338" s="103"/>
      <c r="L338" s="103"/>
    </row>
    <row r="339" spans="2:12">
      <c r="B339" s="102"/>
      <c r="C339" s="103"/>
      <c r="D339" s="103"/>
      <c r="E339" s="103"/>
      <c r="F339" s="103"/>
      <c r="G339" s="103"/>
      <c r="H339" s="103"/>
      <c r="I339" s="103"/>
      <c r="J339" s="103"/>
      <c r="K339" s="103"/>
      <c r="L339" s="103"/>
    </row>
    <row r="340" spans="2:12">
      <c r="B340" s="102"/>
      <c r="C340" s="103"/>
      <c r="D340" s="103"/>
      <c r="E340" s="103"/>
      <c r="F340" s="103"/>
      <c r="G340" s="103"/>
      <c r="H340" s="103"/>
      <c r="I340" s="103"/>
      <c r="J340" s="103"/>
      <c r="K340" s="103"/>
      <c r="L340" s="103"/>
    </row>
    <row r="341" spans="2:12">
      <c r="B341" s="102"/>
      <c r="C341" s="103"/>
      <c r="D341" s="103"/>
      <c r="E341" s="103"/>
      <c r="F341" s="103"/>
      <c r="G341" s="103"/>
      <c r="H341" s="103"/>
      <c r="I341" s="103"/>
      <c r="J341" s="103"/>
      <c r="K341" s="103"/>
      <c r="L341" s="103"/>
    </row>
    <row r="342" spans="2:12">
      <c r="B342" s="102"/>
      <c r="C342" s="103"/>
      <c r="D342" s="103"/>
      <c r="E342" s="103"/>
      <c r="F342" s="103"/>
      <c r="G342" s="103"/>
      <c r="H342" s="103"/>
      <c r="I342" s="103"/>
      <c r="J342" s="103"/>
      <c r="K342" s="103"/>
      <c r="L342" s="103"/>
    </row>
    <row r="343" spans="2:12">
      <c r="B343" s="102"/>
      <c r="C343" s="103"/>
      <c r="D343" s="103"/>
      <c r="E343" s="103"/>
      <c r="F343" s="103"/>
      <c r="G343" s="103"/>
      <c r="H343" s="103"/>
      <c r="I343" s="103"/>
      <c r="J343" s="103"/>
      <c r="K343" s="103"/>
      <c r="L343" s="103"/>
    </row>
    <row r="344" spans="2:12">
      <c r="B344" s="102"/>
      <c r="C344" s="103"/>
      <c r="D344" s="103"/>
      <c r="E344" s="103"/>
      <c r="F344" s="103"/>
      <c r="G344" s="103"/>
      <c r="H344" s="103"/>
      <c r="I344" s="103"/>
      <c r="J344" s="103"/>
      <c r="K344" s="103"/>
      <c r="L344" s="103"/>
    </row>
    <row r="345" spans="2:12">
      <c r="B345" s="102"/>
      <c r="C345" s="103"/>
      <c r="D345" s="103"/>
      <c r="E345" s="103"/>
      <c r="F345" s="103"/>
      <c r="G345" s="103"/>
      <c r="H345" s="103"/>
      <c r="I345" s="103"/>
      <c r="J345" s="103"/>
      <c r="K345" s="103"/>
      <c r="L345" s="103"/>
    </row>
    <row r="346" spans="2:12">
      <c r="B346" s="102"/>
      <c r="C346" s="103"/>
      <c r="D346" s="103"/>
      <c r="E346" s="103"/>
      <c r="F346" s="103"/>
      <c r="G346" s="103"/>
      <c r="H346" s="103"/>
      <c r="I346" s="103"/>
      <c r="J346" s="103"/>
      <c r="K346" s="103"/>
      <c r="L346" s="103"/>
    </row>
    <row r="347" spans="2:12">
      <c r="B347" s="102"/>
      <c r="C347" s="103"/>
      <c r="D347" s="103"/>
      <c r="E347" s="103"/>
      <c r="F347" s="103"/>
      <c r="G347" s="103"/>
      <c r="H347" s="103"/>
      <c r="I347" s="103"/>
      <c r="J347" s="103"/>
      <c r="K347" s="103"/>
      <c r="L347" s="103"/>
    </row>
    <row r="348" spans="2:12">
      <c r="B348" s="102"/>
      <c r="C348" s="103"/>
      <c r="D348" s="103"/>
      <c r="E348" s="103"/>
      <c r="F348" s="103"/>
      <c r="G348" s="103"/>
      <c r="H348" s="103"/>
      <c r="I348" s="103"/>
      <c r="J348" s="103"/>
      <c r="K348" s="103"/>
      <c r="L348" s="103"/>
    </row>
    <row r="349" spans="2:12">
      <c r="B349" s="102"/>
      <c r="C349" s="103"/>
      <c r="D349" s="103"/>
      <c r="E349" s="103"/>
      <c r="F349" s="103"/>
      <c r="G349" s="103"/>
      <c r="H349" s="103"/>
      <c r="I349" s="103"/>
      <c r="J349" s="103"/>
      <c r="K349" s="103"/>
      <c r="L349" s="103"/>
    </row>
    <row r="350" spans="2:12">
      <c r="B350" s="102"/>
      <c r="C350" s="103"/>
      <c r="D350" s="103"/>
      <c r="E350" s="103"/>
      <c r="F350" s="103"/>
      <c r="G350" s="103"/>
      <c r="H350" s="103"/>
      <c r="I350" s="103"/>
      <c r="J350" s="103"/>
      <c r="K350" s="103"/>
      <c r="L350" s="103"/>
    </row>
    <row r="351" spans="2:12">
      <c r="B351" s="102"/>
      <c r="C351" s="103"/>
      <c r="D351" s="103"/>
      <c r="E351" s="103"/>
      <c r="F351" s="103"/>
      <c r="G351" s="103"/>
      <c r="H351" s="103"/>
      <c r="I351" s="103"/>
      <c r="J351" s="103"/>
      <c r="K351" s="103"/>
      <c r="L351" s="103"/>
    </row>
    <row r="352" spans="2:12">
      <c r="B352" s="102"/>
      <c r="C352" s="103"/>
      <c r="D352" s="103"/>
      <c r="E352" s="103"/>
      <c r="F352" s="103"/>
      <c r="G352" s="103"/>
      <c r="H352" s="103"/>
      <c r="I352" s="103"/>
      <c r="J352" s="103"/>
      <c r="K352" s="103"/>
      <c r="L352" s="103"/>
    </row>
    <row r="353" spans="2:12">
      <c r="B353" s="102"/>
      <c r="C353" s="103"/>
      <c r="D353" s="103"/>
      <c r="E353" s="103"/>
      <c r="F353" s="103"/>
      <c r="G353" s="103"/>
      <c r="H353" s="103"/>
      <c r="I353" s="103"/>
      <c r="J353" s="103"/>
      <c r="K353" s="103"/>
      <c r="L353" s="103"/>
    </row>
    <row r="354" spans="2:12">
      <c r="B354" s="102"/>
      <c r="C354" s="103"/>
      <c r="D354" s="103"/>
      <c r="E354" s="103"/>
      <c r="F354" s="103"/>
      <c r="G354" s="103"/>
      <c r="H354" s="103"/>
      <c r="I354" s="103"/>
      <c r="J354" s="103"/>
      <c r="K354" s="103"/>
      <c r="L354" s="103"/>
    </row>
    <row r="355" spans="2:12">
      <c r="B355" s="102"/>
      <c r="C355" s="103"/>
      <c r="D355" s="103"/>
      <c r="E355" s="103"/>
      <c r="F355" s="103"/>
      <c r="G355" s="103"/>
      <c r="H355" s="103"/>
      <c r="I355" s="103"/>
      <c r="J355" s="103"/>
      <c r="K355" s="103"/>
      <c r="L355" s="103"/>
    </row>
    <row r="356" spans="2:12">
      <c r="B356" s="102"/>
      <c r="C356" s="103"/>
      <c r="D356" s="103"/>
      <c r="E356" s="103"/>
      <c r="F356" s="103"/>
      <c r="G356" s="103"/>
      <c r="H356" s="103"/>
      <c r="I356" s="103"/>
      <c r="J356" s="103"/>
      <c r="K356" s="103"/>
      <c r="L356" s="103"/>
    </row>
    <row r="357" spans="2:12">
      <c r="B357" s="102"/>
      <c r="C357" s="103"/>
      <c r="D357" s="103"/>
      <c r="E357" s="103"/>
      <c r="F357" s="103"/>
      <c r="G357" s="103"/>
      <c r="H357" s="103"/>
      <c r="I357" s="103"/>
      <c r="J357" s="103"/>
      <c r="K357" s="103"/>
      <c r="L357" s="103"/>
    </row>
    <row r="358" spans="2:12">
      <c r="B358" s="102"/>
      <c r="C358" s="103"/>
      <c r="D358" s="103"/>
      <c r="E358" s="103"/>
      <c r="F358" s="103"/>
      <c r="G358" s="103"/>
      <c r="H358" s="103"/>
      <c r="I358" s="103"/>
      <c r="J358" s="103"/>
      <c r="K358" s="103"/>
      <c r="L358" s="103"/>
    </row>
    <row r="359" spans="2:12">
      <c r="B359" s="102"/>
      <c r="C359" s="103"/>
      <c r="D359" s="103"/>
      <c r="E359" s="103"/>
      <c r="F359" s="103"/>
      <c r="G359" s="103"/>
      <c r="H359" s="103"/>
      <c r="I359" s="103"/>
      <c r="J359" s="103"/>
      <c r="K359" s="103"/>
      <c r="L359" s="103"/>
    </row>
    <row r="360" spans="2:12">
      <c r="B360" s="102"/>
      <c r="C360" s="103"/>
      <c r="D360" s="103"/>
      <c r="E360" s="103"/>
      <c r="F360" s="103"/>
      <c r="G360" s="103"/>
      <c r="H360" s="103"/>
      <c r="I360" s="103"/>
      <c r="J360" s="103"/>
      <c r="K360" s="103"/>
      <c r="L360" s="103"/>
    </row>
    <row r="361" spans="2:12">
      <c r="B361" s="102"/>
      <c r="C361" s="103"/>
      <c r="D361" s="103"/>
      <c r="E361" s="103"/>
      <c r="F361" s="103"/>
      <c r="G361" s="103"/>
      <c r="H361" s="103"/>
      <c r="I361" s="103"/>
      <c r="J361" s="103"/>
      <c r="K361" s="103"/>
      <c r="L361" s="103"/>
    </row>
    <row r="362" spans="2:12">
      <c r="B362" s="102"/>
      <c r="C362" s="103"/>
      <c r="D362" s="103"/>
      <c r="E362" s="103"/>
      <c r="F362" s="103"/>
      <c r="G362" s="103"/>
      <c r="H362" s="103"/>
      <c r="I362" s="103"/>
      <c r="J362" s="103"/>
      <c r="K362" s="103"/>
      <c r="L362" s="103"/>
    </row>
    <row r="363" spans="2:12">
      <c r="B363" s="102"/>
      <c r="C363" s="103"/>
      <c r="D363" s="103"/>
      <c r="E363" s="103"/>
      <c r="F363" s="103"/>
      <c r="G363" s="103"/>
      <c r="H363" s="103"/>
      <c r="I363" s="103"/>
      <c r="J363" s="103"/>
      <c r="K363" s="103"/>
      <c r="L363" s="103"/>
    </row>
    <row r="364" spans="2:12">
      <c r="B364" s="102"/>
      <c r="C364" s="103"/>
      <c r="D364" s="103"/>
      <c r="E364" s="103"/>
      <c r="F364" s="103"/>
      <c r="G364" s="103"/>
      <c r="H364" s="103"/>
      <c r="I364" s="103"/>
      <c r="J364" s="103"/>
      <c r="K364" s="103"/>
      <c r="L364" s="103"/>
    </row>
    <row r="365" spans="2:12">
      <c r="B365" s="102"/>
      <c r="C365" s="103"/>
      <c r="D365" s="103"/>
      <c r="E365" s="103"/>
      <c r="F365" s="103"/>
      <c r="G365" s="103"/>
      <c r="H365" s="103"/>
      <c r="I365" s="103"/>
      <c r="J365" s="103"/>
      <c r="K365" s="103"/>
      <c r="L365" s="103"/>
    </row>
    <row r="366" spans="2:12">
      <c r="B366" s="102"/>
      <c r="C366" s="103"/>
      <c r="D366" s="103"/>
      <c r="E366" s="103"/>
      <c r="F366" s="103"/>
      <c r="G366" s="103"/>
      <c r="H366" s="103"/>
      <c r="I366" s="103"/>
      <c r="J366" s="103"/>
      <c r="K366" s="103"/>
      <c r="L366" s="103"/>
    </row>
    <row r="367" spans="2:12">
      <c r="B367" s="102"/>
      <c r="C367" s="103"/>
      <c r="D367" s="103"/>
      <c r="E367" s="103"/>
      <c r="F367" s="103"/>
      <c r="G367" s="103"/>
      <c r="H367" s="103"/>
      <c r="I367" s="103"/>
      <c r="J367" s="103"/>
      <c r="K367" s="103"/>
      <c r="L367" s="103"/>
    </row>
    <row r="368" spans="2:12">
      <c r="B368" s="102"/>
      <c r="C368" s="103"/>
      <c r="D368" s="103"/>
      <c r="E368" s="103"/>
      <c r="F368" s="103"/>
      <c r="G368" s="103"/>
      <c r="H368" s="103"/>
      <c r="I368" s="103"/>
      <c r="J368" s="103"/>
      <c r="K368" s="103"/>
      <c r="L368" s="103"/>
    </row>
    <row r="369" spans="2:12">
      <c r="B369" s="102"/>
      <c r="C369" s="103"/>
      <c r="D369" s="103"/>
      <c r="E369" s="103"/>
      <c r="F369" s="103"/>
      <c r="G369" s="103"/>
      <c r="H369" s="103"/>
      <c r="I369" s="103"/>
      <c r="J369" s="103"/>
      <c r="K369" s="103"/>
      <c r="L369" s="103"/>
    </row>
    <row r="370" spans="2:12">
      <c r="B370" s="102"/>
      <c r="C370" s="103"/>
      <c r="D370" s="103"/>
      <c r="E370" s="103"/>
      <c r="F370" s="103"/>
      <c r="G370" s="103"/>
      <c r="H370" s="103"/>
      <c r="I370" s="103"/>
      <c r="J370" s="103"/>
      <c r="K370" s="103"/>
      <c r="L370" s="103"/>
    </row>
    <row r="371" spans="2:12">
      <c r="B371" s="102"/>
      <c r="C371" s="103"/>
      <c r="D371" s="103"/>
      <c r="E371" s="103"/>
      <c r="F371" s="103"/>
      <c r="G371" s="103"/>
      <c r="H371" s="103"/>
      <c r="I371" s="103"/>
      <c r="J371" s="103"/>
      <c r="K371" s="103"/>
      <c r="L371" s="103"/>
    </row>
    <row r="372" spans="2:12">
      <c r="B372" s="102"/>
      <c r="C372" s="103"/>
      <c r="D372" s="103"/>
      <c r="E372" s="103"/>
      <c r="F372" s="103"/>
      <c r="G372" s="103"/>
      <c r="H372" s="103"/>
      <c r="I372" s="103"/>
      <c r="J372" s="103"/>
      <c r="K372" s="103"/>
      <c r="L372" s="103"/>
    </row>
    <row r="373" spans="2:12">
      <c r="B373" s="102"/>
      <c r="C373" s="103"/>
      <c r="D373" s="103"/>
      <c r="E373" s="103"/>
      <c r="F373" s="103"/>
      <c r="G373" s="103"/>
      <c r="H373" s="103"/>
      <c r="I373" s="103"/>
      <c r="J373" s="103"/>
      <c r="K373" s="103"/>
      <c r="L373" s="103"/>
    </row>
    <row r="374" spans="2:12">
      <c r="B374" s="102"/>
      <c r="C374" s="103"/>
      <c r="D374" s="103"/>
      <c r="E374" s="103"/>
      <c r="F374" s="103"/>
      <c r="G374" s="103"/>
      <c r="H374" s="103"/>
      <c r="I374" s="103"/>
      <c r="J374" s="103"/>
      <c r="K374" s="103"/>
      <c r="L374" s="103"/>
    </row>
    <row r="375" spans="2:12">
      <c r="B375" s="102"/>
      <c r="C375" s="103"/>
      <c r="D375" s="103"/>
      <c r="E375" s="103"/>
      <c r="F375" s="103"/>
      <c r="G375" s="103"/>
      <c r="H375" s="103"/>
      <c r="I375" s="103"/>
      <c r="J375" s="103"/>
      <c r="K375" s="103"/>
      <c r="L375" s="103"/>
    </row>
    <row r="376" spans="2:12">
      <c r="B376" s="102"/>
      <c r="C376" s="103"/>
      <c r="D376" s="103"/>
      <c r="E376" s="103"/>
      <c r="F376" s="103"/>
      <c r="G376" s="103"/>
      <c r="H376" s="103"/>
      <c r="I376" s="103"/>
      <c r="J376" s="103"/>
      <c r="K376" s="103"/>
      <c r="L376" s="103"/>
    </row>
    <row r="377" spans="2:12">
      <c r="B377" s="102"/>
      <c r="C377" s="103"/>
      <c r="D377" s="103"/>
      <c r="E377" s="103"/>
      <c r="F377" s="103"/>
      <c r="G377" s="103"/>
      <c r="H377" s="103"/>
      <c r="I377" s="103"/>
      <c r="J377" s="103"/>
      <c r="K377" s="103"/>
      <c r="L377" s="103"/>
    </row>
    <row r="378" spans="2:12">
      <c r="B378" s="102"/>
      <c r="C378" s="103"/>
      <c r="D378" s="103"/>
      <c r="E378" s="103"/>
      <c r="F378" s="103"/>
      <c r="G378" s="103"/>
      <c r="H378" s="103"/>
      <c r="I378" s="103"/>
      <c r="J378" s="103"/>
      <c r="K378" s="103"/>
      <c r="L378" s="103"/>
    </row>
    <row r="379" spans="2:12">
      <c r="B379" s="102"/>
      <c r="C379" s="103"/>
      <c r="D379" s="103"/>
      <c r="E379" s="103"/>
      <c r="F379" s="103"/>
      <c r="G379" s="103"/>
      <c r="H379" s="103"/>
      <c r="I379" s="103"/>
      <c r="J379" s="103"/>
      <c r="K379" s="103"/>
      <c r="L379" s="103"/>
    </row>
    <row r="380" spans="2:12">
      <c r="B380" s="102"/>
      <c r="C380" s="103"/>
      <c r="D380" s="103"/>
      <c r="E380" s="103"/>
      <c r="F380" s="103"/>
      <c r="G380" s="103"/>
      <c r="H380" s="103"/>
      <c r="I380" s="103"/>
      <c r="J380" s="103"/>
      <c r="K380" s="103"/>
      <c r="L380" s="103"/>
    </row>
    <row r="381" spans="2:12">
      <c r="B381" s="102"/>
      <c r="C381" s="103"/>
      <c r="D381" s="103"/>
      <c r="E381" s="103"/>
      <c r="F381" s="103"/>
      <c r="G381" s="103"/>
      <c r="H381" s="103"/>
      <c r="I381" s="103"/>
      <c r="J381" s="103"/>
      <c r="K381" s="103"/>
      <c r="L381" s="103"/>
    </row>
    <row r="382" spans="2:12">
      <c r="B382" s="102"/>
      <c r="C382" s="103"/>
      <c r="D382" s="103"/>
      <c r="E382" s="103"/>
      <c r="F382" s="103"/>
      <c r="G382" s="103"/>
      <c r="H382" s="103"/>
      <c r="I382" s="103"/>
      <c r="J382" s="103"/>
      <c r="K382" s="103"/>
      <c r="L382" s="103"/>
    </row>
    <row r="383" spans="2:12">
      <c r="B383" s="102"/>
      <c r="C383" s="103"/>
      <c r="D383" s="103"/>
      <c r="E383" s="103"/>
      <c r="F383" s="103"/>
      <c r="G383" s="103"/>
      <c r="H383" s="103"/>
      <c r="I383" s="103"/>
      <c r="J383" s="103"/>
      <c r="K383" s="103"/>
      <c r="L383" s="103"/>
    </row>
    <row r="384" spans="2:12">
      <c r="B384" s="102"/>
      <c r="C384" s="103"/>
      <c r="D384" s="103"/>
      <c r="E384" s="103"/>
      <c r="F384" s="103"/>
      <c r="G384" s="103"/>
      <c r="H384" s="103"/>
      <c r="I384" s="103"/>
      <c r="J384" s="103"/>
      <c r="K384" s="103"/>
      <c r="L384" s="103"/>
    </row>
    <row r="385" spans="2:12">
      <c r="B385" s="102"/>
      <c r="C385" s="103"/>
      <c r="D385" s="103"/>
      <c r="E385" s="103"/>
      <c r="F385" s="103"/>
      <c r="G385" s="103"/>
      <c r="H385" s="103"/>
      <c r="I385" s="103"/>
      <c r="J385" s="103"/>
      <c r="K385" s="103"/>
      <c r="L385" s="103"/>
    </row>
    <row r="386" spans="2:12">
      <c r="B386" s="102"/>
      <c r="C386" s="103"/>
      <c r="D386" s="103"/>
      <c r="E386" s="103"/>
      <c r="F386" s="103"/>
      <c r="G386" s="103"/>
      <c r="H386" s="103"/>
      <c r="I386" s="103"/>
      <c r="J386" s="103"/>
      <c r="K386" s="103"/>
      <c r="L386" s="103"/>
    </row>
    <row r="387" spans="2:12">
      <c r="B387" s="102"/>
      <c r="C387" s="103"/>
      <c r="D387" s="103"/>
      <c r="E387" s="103"/>
      <c r="F387" s="103"/>
      <c r="G387" s="103"/>
      <c r="H387" s="103"/>
      <c r="I387" s="103"/>
      <c r="J387" s="103"/>
      <c r="K387" s="103"/>
      <c r="L387" s="103"/>
    </row>
    <row r="388" spans="2:12">
      <c r="B388" s="102"/>
      <c r="C388" s="103"/>
      <c r="D388" s="103"/>
      <c r="E388" s="103"/>
      <c r="F388" s="103"/>
      <c r="G388" s="103"/>
      <c r="H388" s="103"/>
      <c r="I388" s="103"/>
      <c r="J388" s="103"/>
      <c r="K388" s="103"/>
      <c r="L388" s="103"/>
    </row>
    <row r="389" spans="2:12">
      <c r="B389" s="102"/>
      <c r="C389" s="103"/>
      <c r="D389" s="103"/>
      <c r="E389" s="103"/>
      <c r="F389" s="103"/>
      <c r="G389" s="103"/>
      <c r="H389" s="103"/>
      <c r="I389" s="103"/>
      <c r="J389" s="103"/>
      <c r="K389" s="103"/>
      <c r="L389" s="103"/>
    </row>
    <row r="390" spans="2:12">
      <c r="B390" s="102"/>
      <c r="C390" s="103"/>
      <c r="D390" s="103"/>
      <c r="E390" s="103"/>
      <c r="F390" s="103"/>
      <c r="G390" s="103"/>
      <c r="H390" s="103"/>
      <c r="I390" s="103"/>
      <c r="J390" s="103"/>
      <c r="K390" s="103"/>
      <c r="L390" s="103"/>
    </row>
    <row r="391" spans="2:12">
      <c r="B391" s="102"/>
      <c r="C391" s="103"/>
      <c r="D391" s="103"/>
      <c r="E391" s="103"/>
      <c r="F391" s="103"/>
      <c r="G391" s="103"/>
      <c r="H391" s="103"/>
      <c r="I391" s="103"/>
      <c r="J391" s="103"/>
      <c r="K391" s="103"/>
      <c r="L391" s="103"/>
    </row>
    <row r="392" spans="2:12">
      <c r="B392" s="102"/>
      <c r="C392" s="103"/>
      <c r="D392" s="103"/>
      <c r="E392" s="103"/>
      <c r="F392" s="103"/>
      <c r="G392" s="103"/>
      <c r="H392" s="103"/>
      <c r="I392" s="103"/>
      <c r="J392" s="103"/>
      <c r="K392" s="103"/>
      <c r="L392" s="103"/>
    </row>
    <row r="393" spans="2:12">
      <c r="B393" s="102"/>
      <c r="C393" s="103"/>
      <c r="D393" s="103"/>
      <c r="E393" s="103"/>
      <c r="F393" s="103"/>
      <c r="G393" s="103"/>
      <c r="H393" s="103"/>
      <c r="I393" s="103"/>
      <c r="J393" s="103"/>
      <c r="K393" s="103"/>
      <c r="L393" s="103"/>
    </row>
    <row r="394" spans="2:12">
      <c r="B394" s="102"/>
      <c r="C394" s="103"/>
      <c r="D394" s="103"/>
      <c r="E394" s="103"/>
      <c r="F394" s="103"/>
      <c r="G394" s="103"/>
      <c r="H394" s="103"/>
      <c r="I394" s="103"/>
      <c r="J394" s="103"/>
      <c r="K394" s="103"/>
      <c r="L394" s="103"/>
    </row>
    <row r="395" spans="2:12">
      <c r="B395" s="102"/>
      <c r="C395" s="103"/>
      <c r="D395" s="103"/>
      <c r="E395" s="103"/>
      <c r="F395" s="103"/>
      <c r="G395" s="103"/>
      <c r="H395" s="103"/>
      <c r="I395" s="103"/>
      <c r="J395" s="103"/>
      <c r="K395" s="103"/>
      <c r="L395" s="103"/>
    </row>
    <row r="396" spans="2:12">
      <c r="B396" s="102"/>
      <c r="C396" s="103"/>
      <c r="D396" s="103"/>
      <c r="E396" s="103"/>
      <c r="F396" s="103"/>
      <c r="G396" s="103"/>
      <c r="H396" s="103"/>
      <c r="I396" s="103"/>
      <c r="J396" s="103"/>
      <c r="K396" s="103"/>
      <c r="L396" s="103"/>
    </row>
    <row r="397" spans="2:12">
      <c r="B397" s="102"/>
      <c r="C397" s="103"/>
      <c r="D397" s="103"/>
      <c r="E397" s="103"/>
      <c r="F397" s="103"/>
      <c r="G397" s="103"/>
      <c r="H397" s="103"/>
      <c r="I397" s="103"/>
      <c r="J397" s="103"/>
      <c r="K397" s="103"/>
      <c r="L397" s="103"/>
    </row>
    <row r="398" spans="2:12">
      <c r="B398" s="102"/>
      <c r="C398" s="103"/>
      <c r="D398" s="103"/>
      <c r="E398" s="103"/>
      <c r="F398" s="103"/>
      <c r="G398" s="103"/>
      <c r="H398" s="103"/>
      <c r="I398" s="103"/>
      <c r="J398" s="103"/>
      <c r="K398" s="103"/>
      <c r="L398" s="103"/>
    </row>
    <row r="399" spans="2:12">
      <c r="B399" s="102"/>
      <c r="C399" s="103"/>
      <c r="D399" s="103"/>
      <c r="E399" s="103"/>
      <c r="F399" s="103"/>
      <c r="G399" s="103"/>
      <c r="H399" s="103"/>
      <c r="I399" s="103"/>
      <c r="J399" s="103"/>
      <c r="K399" s="103"/>
      <c r="L399" s="103"/>
    </row>
    <row r="400" spans="2:12">
      <c r="B400" s="102"/>
      <c r="C400" s="103"/>
      <c r="D400" s="103"/>
      <c r="E400" s="103"/>
      <c r="F400" s="103"/>
      <c r="G400" s="103"/>
      <c r="H400" s="103"/>
      <c r="I400" s="103"/>
      <c r="J400" s="103"/>
      <c r="K400" s="103"/>
      <c r="L400" s="103"/>
    </row>
    <row r="401" spans="2:12">
      <c r="B401" s="102"/>
      <c r="C401" s="103"/>
      <c r="D401" s="103"/>
      <c r="E401" s="103"/>
      <c r="F401" s="103"/>
      <c r="G401" s="103"/>
      <c r="H401" s="103"/>
      <c r="I401" s="103"/>
      <c r="J401" s="103"/>
      <c r="K401" s="103"/>
      <c r="L401" s="103"/>
    </row>
    <row r="402" spans="2:12">
      <c r="B402" s="102"/>
      <c r="C402" s="103"/>
      <c r="D402" s="103"/>
      <c r="E402" s="103"/>
      <c r="F402" s="103"/>
      <c r="G402" s="103"/>
      <c r="H402" s="103"/>
      <c r="I402" s="103"/>
      <c r="J402" s="103"/>
      <c r="K402" s="103"/>
      <c r="L402" s="103"/>
    </row>
    <row r="403" spans="2:12">
      <c r="B403" s="102"/>
      <c r="C403" s="103"/>
      <c r="D403" s="103"/>
      <c r="E403" s="103"/>
      <c r="F403" s="103"/>
      <c r="G403" s="103"/>
      <c r="H403" s="103"/>
      <c r="I403" s="103"/>
      <c r="J403" s="103"/>
      <c r="K403" s="103"/>
      <c r="L403" s="103"/>
    </row>
    <row r="404" spans="2:12">
      <c r="B404" s="102"/>
      <c r="C404" s="103"/>
      <c r="D404" s="103"/>
      <c r="E404" s="103"/>
      <c r="F404" s="103"/>
      <c r="G404" s="103"/>
      <c r="H404" s="103"/>
      <c r="I404" s="103"/>
      <c r="J404" s="103"/>
      <c r="K404" s="103"/>
      <c r="L404" s="103"/>
    </row>
    <row r="405" spans="2:12">
      <c r="B405" s="102"/>
      <c r="C405" s="103"/>
      <c r="D405" s="103"/>
      <c r="E405" s="103"/>
      <c r="F405" s="103"/>
      <c r="G405" s="103"/>
      <c r="H405" s="103"/>
      <c r="I405" s="103"/>
      <c r="J405" s="103"/>
      <c r="K405" s="103"/>
      <c r="L405" s="103"/>
    </row>
    <row r="406" spans="2:12">
      <c r="B406" s="102"/>
      <c r="C406" s="103"/>
      <c r="D406" s="103"/>
      <c r="E406" s="103"/>
      <c r="F406" s="103"/>
      <c r="G406" s="103"/>
      <c r="H406" s="103"/>
      <c r="I406" s="103"/>
      <c r="J406" s="103"/>
      <c r="K406" s="103"/>
      <c r="L406" s="103"/>
    </row>
    <row r="407" spans="2:12">
      <c r="B407" s="102"/>
      <c r="C407" s="103"/>
      <c r="D407" s="103"/>
      <c r="E407" s="103"/>
      <c r="F407" s="103"/>
      <c r="G407" s="103"/>
      <c r="H407" s="103"/>
      <c r="I407" s="103"/>
      <c r="J407" s="103"/>
      <c r="K407" s="103"/>
      <c r="L407" s="103"/>
    </row>
    <row r="408" spans="2:12">
      <c r="B408" s="102"/>
      <c r="C408" s="103"/>
      <c r="D408" s="103"/>
      <c r="E408" s="103"/>
      <c r="F408" s="103"/>
      <c r="G408" s="103"/>
      <c r="H408" s="103"/>
      <c r="I408" s="103"/>
      <c r="J408" s="103"/>
      <c r="K408" s="103"/>
      <c r="L408" s="103"/>
    </row>
    <row r="409" spans="2:12">
      <c r="B409" s="102"/>
      <c r="C409" s="103"/>
      <c r="D409" s="103"/>
      <c r="E409" s="103"/>
      <c r="F409" s="103"/>
      <c r="G409" s="103"/>
      <c r="H409" s="103"/>
      <c r="I409" s="103"/>
      <c r="J409" s="103"/>
      <c r="K409" s="103"/>
      <c r="L409" s="103"/>
    </row>
    <row r="410" spans="2:12">
      <c r="B410" s="102"/>
      <c r="C410" s="103"/>
      <c r="D410" s="103"/>
      <c r="E410" s="103"/>
      <c r="F410" s="103"/>
      <c r="G410" s="103"/>
      <c r="H410" s="103"/>
      <c r="I410" s="103"/>
      <c r="J410" s="103"/>
      <c r="K410" s="103"/>
      <c r="L410" s="103"/>
    </row>
    <row r="411" spans="2:12">
      <c r="B411" s="102"/>
      <c r="C411" s="103"/>
      <c r="D411" s="103"/>
      <c r="E411" s="103"/>
      <c r="F411" s="103"/>
      <c r="G411" s="103"/>
      <c r="H411" s="103"/>
      <c r="I411" s="103"/>
      <c r="J411" s="103"/>
      <c r="K411" s="103"/>
      <c r="L411" s="103"/>
    </row>
    <row r="412" spans="2:12">
      <c r="B412" s="102"/>
      <c r="C412" s="103"/>
      <c r="D412" s="103"/>
      <c r="E412" s="103"/>
      <c r="F412" s="103"/>
      <c r="G412" s="103"/>
      <c r="H412" s="103"/>
      <c r="I412" s="103"/>
      <c r="J412" s="103"/>
      <c r="K412" s="103"/>
      <c r="L412" s="103"/>
    </row>
    <row r="413" spans="2:12">
      <c r="B413" s="102"/>
      <c r="C413" s="103"/>
      <c r="D413" s="103"/>
      <c r="E413" s="103"/>
      <c r="F413" s="103"/>
      <c r="G413" s="103"/>
      <c r="H413" s="103"/>
      <c r="I413" s="103"/>
      <c r="J413" s="103"/>
      <c r="K413" s="103"/>
      <c r="L413" s="103"/>
    </row>
    <row r="414" spans="2:12">
      <c r="B414" s="102"/>
      <c r="C414" s="103"/>
      <c r="D414" s="103"/>
      <c r="E414" s="103"/>
      <c r="F414" s="103"/>
      <c r="G414" s="103"/>
      <c r="H414" s="103"/>
      <c r="I414" s="103"/>
      <c r="J414" s="103"/>
      <c r="K414" s="103"/>
      <c r="L414" s="103"/>
    </row>
    <row r="415" spans="2:12">
      <c r="B415" s="102"/>
      <c r="C415" s="103"/>
      <c r="D415" s="103"/>
      <c r="E415" s="103"/>
      <c r="F415" s="103"/>
      <c r="G415" s="103"/>
      <c r="H415" s="103"/>
      <c r="I415" s="103"/>
      <c r="J415" s="103"/>
      <c r="K415" s="103"/>
      <c r="L415" s="103"/>
    </row>
    <row r="416" spans="2:12">
      <c r="B416" s="102"/>
      <c r="C416" s="103"/>
      <c r="D416" s="103"/>
      <c r="E416" s="103"/>
      <c r="F416" s="103"/>
      <c r="G416" s="103"/>
      <c r="H416" s="103"/>
      <c r="I416" s="103"/>
      <c r="J416" s="103"/>
      <c r="K416" s="103"/>
      <c r="L416" s="103"/>
    </row>
    <row r="417" spans="2:12">
      <c r="B417" s="102"/>
      <c r="C417" s="103"/>
      <c r="D417" s="103"/>
      <c r="E417" s="103"/>
      <c r="F417" s="103"/>
      <c r="G417" s="103"/>
      <c r="H417" s="103"/>
      <c r="I417" s="103"/>
      <c r="J417" s="103"/>
      <c r="K417" s="103"/>
      <c r="L417" s="103"/>
    </row>
    <row r="418" spans="2:12">
      <c r="B418" s="102"/>
      <c r="C418" s="103"/>
      <c r="D418" s="103"/>
      <c r="E418" s="103"/>
      <c r="F418" s="103"/>
      <c r="G418" s="103"/>
      <c r="H418" s="103"/>
      <c r="I418" s="103"/>
      <c r="J418" s="103"/>
      <c r="K418" s="103"/>
      <c r="L418" s="103"/>
    </row>
    <row r="419" spans="2:12">
      <c r="B419" s="102"/>
      <c r="C419" s="103"/>
      <c r="D419" s="103"/>
      <c r="E419" s="103"/>
      <c r="F419" s="103"/>
      <c r="G419" s="103"/>
      <c r="H419" s="103"/>
      <c r="I419" s="103"/>
      <c r="J419" s="103"/>
      <c r="K419" s="103"/>
      <c r="L419" s="103"/>
    </row>
    <row r="420" spans="2:12">
      <c r="B420" s="102"/>
      <c r="C420" s="103"/>
      <c r="D420" s="103"/>
      <c r="E420" s="103"/>
      <c r="F420" s="103"/>
      <c r="G420" s="103"/>
      <c r="H420" s="103"/>
      <c r="I420" s="103"/>
      <c r="J420" s="103"/>
      <c r="K420" s="103"/>
      <c r="L420" s="103"/>
    </row>
    <row r="421" spans="2:12">
      <c r="B421" s="102"/>
      <c r="C421" s="103"/>
      <c r="D421" s="103"/>
      <c r="E421" s="103"/>
      <c r="F421" s="103"/>
      <c r="G421" s="103"/>
      <c r="H421" s="103"/>
      <c r="I421" s="103"/>
      <c r="J421" s="103"/>
      <c r="K421" s="103"/>
      <c r="L421" s="103"/>
    </row>
    <row r="422" spans="2:12">
      <c r="B422" s="102"/>
      <c r="C422" s="103"/>
      <c r="D422" s="103"/>
      <c r="E422" s="103"/>
      <c r="F422" s="103"/>
      <c r="G422" s="103"/>
      <c r="H422" s="103"/>
      <c r="I422" s="103"/>
      <c r="J422" s="103"/>
      <c r="K422" s="103"/>
      <c r="L422" s="103"/>
    </row>
    <row r="423" spans="2:12">
      <c r="B423" s="102"/>
      <c r="C423" s="103"/>
      <c r="D423" s="103"/>
      <c r="E423" s="103"/>
      <c r="F423" s="103"/>
      <c r="G423" s="103"/>
      <c r="H423" s="103"/>
      <c r="I423" s="103"/>
      <c r="J423" s="103"/>
      <c r="K423" s="103"/>
      <c r="L423" s="103"/>
    </row>
    <row r="424" spans="2:12">
      <c r="B424" s="102"/>
      <c r="C424" s="103"/>
      <c r="D424" s="103"/>
      <c r="E424" s="103"/>
      <c r="F424" s="103"/>
      <c r="G424" s="103"/>
      <c r="H424" s="103"/>
      <c r="I424" s="103"/>
      <c r="J424" s="103"/>
      <c r="K424" s="103"/>
      <c r="L424" s="103"/>
    </row>
    <row r="425" spans="2:12">
      <c r="B425" s="102"/>
      <c r="C425" s="103"/>
      <c r="D425" s="103"/>
      <c r="E425" s="103"/>
      <c r="F425" s="103"/>
      <c r="G425" s="103"/>
      <c r="H425" s="103"/>
      <c r="I425" s="103"/>
      <c r="J425" s="103"/>
      <c r="K425" s="103"/>
      <c r="L425" s="103"/>
    </row>
    <row r="426" spans="2:12">
      <c r="B426" s="102"/>
      <c r="C426" s="103"/>
      <c r="D426" s="103"/>
      <c r="E426" s="103"/>
      <c r="F426" s="103"/>
      <c r="G426" s="103"/>
      <c r="H426" s="103"/>
      <c r="I426" s="103"/>
      <c r="J426" s="103"/>
      <c r="K426" s="103"/>
      <c r="L426" s="103"/>
    </row>
    <row r="427" spans="2:12">
      <c r="B427" s="102"/>
      <c r="C427" s="103"/>
      <c r="D427" s="103"/>
      <c r="E427" s="103"/>
      <c r="F427" s="103"/>
      <c r="G427" s="103"/>
      <c r="H427" s="103"/>
      <c r="I427" s="103"/>
      <c r="J427" s="103"/>
      <c r="K427" s="103"/>
      <c r="L427" s="103"/>
    </row>
    <row r="428" spans="2:12">
      <c r="B428" s="102"/>
      <c r="C428" s="103"/>
      <c r="D428" s="103"/>
      <c r="E428" s="103"/>
      <c r="F428" s="103"/>
      <c r="G428" s="103"/>
      <c r="H428" s="103"/>
      <c r="I428" s="103"/>
      <c r="J428" s="103"/>
      <c r="K428" s="103"/>
      <c r="L428" s="103"/>
    </row>
    <row r="429" spans="2:12">
      <c r="B429" s="102"/>
      <c r="C429" s="103"/>
      <c r="D429" s="103"/>
      <c r="E429" s="103"/>
      <c r="F429" s="103"/>
      <c r="G429" s="103"/>
      <c r="H429" s="103"/>
      <c r="I429" s="103"/>
      <c r="J429" s="103"/>
      <c r="K429" s="103"/>
      <c r="L429" s="103"/>
    </row>
    <row r="430" spans="2:12">
      <c r="B430" s="102"/>
      <c r="C430" s="103"/>
      <c r="D430" s="103"/>
      <c r="E430" s="103"/>
      <c r="F430" s="103"/>
      <c r="G430" s="103"/>
      <c r="H430" s="103"/>
      <c r="I430" s="103"/>
      <c r="J430" s="103"/>
      <c r="K430" s="103"/>
      <c r="L430" s="103"/>
    </row>
    <row r="431" spans="2:12">
      <c r="B431" s="102"/>
      <c r="C431" s="103"/>
      <c r="D431" s="103"/>
      <c r="E431" s="103"/>
      <c r="F431" s="103"/>
      <c r="G431" s="103"/>
      <c r="H431" s="103"/>
      <c r="I431" s="103"/>
      <c r="J431" s="103"/>
      <c r="K431" s="103"/>
      <c r="L431" s="103"/>
    </row>
    <row r="432" spans="2:12">
      <c r="B432" s="102"/>
      <c r="C432" s="103"/>
      <c r="D432" s="103"/>
      <c r="E432" s="103"/>
      <c r="F432" s="103"/>
      <c r="G432" s="103"/>
      <c r="H432" s="103"/>
      <c r="I432" s="103"/>
      <c r="J432" s="103"/>
      <c r="K432" s="103"/>
      <c r="L432" s="103"/>
    </row>
    <row r="433" spans="2:12">
      <c r="B433" s="102"/>
      <c r="C433" s="103"/>
      <c r="D433" s="103"/>
      <c r="E433" s="103"/>
      <c r="F433" s="103"/>
      <c r="G433" s="103"/>
      <c r="H433" s="103"/>
      <c r="I433" s="103"/>
      <c r="J433" s="103"/>
      <c r="K433" s="103"/>
      <c r="L433" s="103"/>
    </row>
    <row r="434" spans="2:12">
      <c r="B434" s="102"/>
      <c r="C434" s="103"/>
      <c r="D434" s="103"/>
      <c r="E434" s="103"/>
      <c r="F434" s="103"/>
      <c r="G434" s="103"/>
      <c r="H434" s="103"/>
      <c r="I434" s="103"/>
      <c r="J434" s="103"/>
      <c r="K434" s="103"/>
      <c r="L434" s="103"/>
    </row>
    <row r="435" spans="2:12">
      <c r="B435" s="102"/>
      <c r="C435" s="103"/>
      <c r="D435" s="103"/>
      <c r="E435" s="103"/>
      <c r="F435" s="103"/>
      <c r="G435" s="103"/>
      <c r="H435" s="103"/>
      <c r="I435" s="103"/>
      <c r="J435" s="103"/>
      <c r="K435" s="103"/>
      <c r="L435" s="103"/>
    </row>
    <row r="436" spans="2:12">
      <c r="B436" s="102"/>
      <c r="C436" s="103"/>
      <c r="D436" s="103"/>
      <c r="E436" s="103"/>
      <c r="F436" s="103"/>
      <c r="G436" s="103"/>
      <c r="H436" s="103"/>
      <c r="I436" s="103"/>
      <c r="J436" s="103"/>
      <c r="K436" s="103"/>
      <c r="L436" s="103"/>
    </row>
    <row r="437" spans="2:12">
      <c r="B437" s="102"/>
      <c r="C437" s="103"/>
      <c r="D437" s="103"/>
      <c r="E437" s="103"/>
      <c r="F437" s="103"/>
      <c r="G437" s="103"/>
      <c r="H437" s="103"/>
      <c r="I437" s="103"/>
      <c r="J437" s="103"/>
      <c r="K437" s="103"/>
      <c r="L437" s="103"/>
    </row>
    <row r="438" spans="2:12">
      <c r="B438" s="102"/>
      <c r="C438" s="103"/>
      <c r="D438" s="103"/>
      <c r="E438" s="103"/>
      <c r="F438" s="103"/>
      <c r="G438" s="103"/>
      <c r="H438" s="103"/>
      <c r="I438" s="103"/>
      <c r="J438" s="103"/>
      <c r="K438" s="103"/>
      <c r="L438" s="103"/>
    </row>
    <row r="439" spans="2:12">
      <c r="B439" s="102"/>
      <c r="C439" s="103"/>
      <c r="D439" s="103"/>
      <c r="E439" s="103"/>
      <c r="F439" s="103"/>
      <c r="G439" s="103"/>
      <c r="H439" s="103"/>
      <c r="I439" s="103"/>
      <c r="J439" s="103"/>
      <c r="K439" s="103"/>
      <c r="L439" s="103"/>
    </row>
    <row r="440" spans="2:12">
      <c r="B440" s="102"/>
      <c r="C440" s="103"/>
      <c r="D440" s="103"/>
      <c r="E440" s="103"/>
      <c r="F440" s="103"/>
      <c r="G440" s="103"/>
      <c r="H440" s="103"/>
      <c r="I440" s="103"/>
      <c r="J440" s="103"/>
      <c r="K440" s="103"/>
      <c r="L440" s="103"/>
    </row>
    <row r="441" spans="2:12">
      <c r="B441" s="102"/>
      <c r="C441" s="103"/>
      <c r="D441" s="103"/>
      <c r="E441" s="103"/>
      <c r="F441" s="103"/>
      <c r="G441" s="103"/>
      <c r="H441" s="103"/>
      <c r="I441" s="103"/>
      <c r="J441" s="103"/>
      <c r="K441" s="103"/>
      <c r="L441" s="103"/>
    </row>
    <row r="442" spans="2:12">
      <c r="B442" s="102"/>
      <c r="C442" s="103"/>
      <c r="D442" s="103"/>
      <c r="E442" s="103"/>
      <c r="F442" s="103"/>
      <c r="G442" s="103"/>
      <c r="H442" s="103"/>
      <c r="I442" s="103"/>
      <c r="J442" s="103"/>
      <c r="K442" s="103"/>
      <c r="L442" s="103"/>
    </row>
    <row r="443" spans="2:12">
      <c r="B443" s="102"/>
      <c r="C443" s="103"/>
      <c r="D443" s="103"/>
      <c r="E443" s="103"/>
      <c r="F443" s="103"/>
      <c r="G443" s="103"/>
      <c r="H443" s="103"/>
      <c r="I443" s="103"/>
      <c r="J443" s="103"/>
      <c r="K443" s="103"/>
      <c r="L443" s="103"/>
    </row>
    <row r="444" spans="2:12">
      <c r="B444" s="102"/>
      <c r="C444" s="103"/>
      <c r="D444" s="103"/>
      <c r="E444" s="103"/>
      <c r="F444" s="103"/>
      <c r="G444" s="103"/>
      <c r="H444" s="103"/>
      <c r="I444" s="103"/>
      <c r="J444" s="103"/>
      <c r="K444" s="103"/>
      <c r="L444" s="103"/>
    </row>
    <row r="445" spans="2:12">
      <c r="B445" s="102"/>
      <c r="C445" s="103"/>
      <c r="D445" s="103"/>
      <c r="E445" s="103"/>
      <c r="F445" s="103"/>
      <c r="G445" s="103"/>
      <c r="H445" s="103"/>
      <c r="I445" s="103"/>
      <c r="J445" s="103"/>
      <c r="K445" s="103"/>
      <c r="L445" s="103"/>
    </row>
    <row r="446" spans="2:12">
      <c r="B446" s="102"/>
      <c r="C446" s="103"/>
      <c r="D446" s="103"/>
      <c r="E446" s="103"/>
      <c r="F446" s="103"/>
      <c r="G446" s="103"/>
      <c r="H446" s="103"/>
      <c r="I446" s="103"/>
      <c r="J446" s="103"/>
      <c r="K446" s="103"/>
      <c r="L446" s="103"/>
    </row>
    <row r="447" spans="2:12">
      <c r="B447" s="102"/>
      <c r="C447" s="103"/>
      <c r="D447" s="103"/>
      <c r="E447" s="103"/>
      <c r="F447" s="103"/>
      <c r="G447" s="103"/>
      <c r="H447" s="103"/>
      <c r="I447" s="103"/>
      <c r="J447" s="103"/>
      <c r="K447" s="103"/>
      <c r="L447" s="103"/>
    </row>
    <row r="448" spans="2:12">
      <c r="B448" s="102"/>
      <c r="C448" s="103"/>
      <c r="D448" s="103"/>
      <c r="E448" s="103"/>
      <c r="F448" s="103"/>
      <c r="G448" s="103"/>
      <c r="H448" s="103"/>
      <c r="I448" s="103"/>
      <c r="J448" s="103"/>
      <c r="K448" s="103"/>
      <c r="L448" s="103"/>
    </row>
    <row r="449" spans="2:12">
      <c r="B449" s="102"/>
      <c r="C449" s="103"/>
      <c r="D449" s="103"/>
      <c r="E449" s="103"/>
      <c r="F449" s="103"/>
      <c r="G449" s="103"/>
      <c r="H449" s="103"/>
      <c r="I449" s="103"/>
      <c r="J449" s="103"/>
      <c r="K449" s="103"/>
      <c r="L449" s="103"/>
    </row>
    <row r="450" spans="2:12">
      <c r="B450" s="102"/>
      <c r="C450" s="103"/>
      <c r="D450" s="103"/>
      <c r="E450" s="103"/>
      <c r="F450" s="103"/>
      <c r="G450" s="103"/>
      <c r="H450" s="103"/>
      <c r="I450" s="103"/>
      <c r="J450" s="103"/>
      <c r="K450" s="103"/>
      <c r="L450" s="103"/>
    </row>
    <row r="451" spans="2:12">
      <c r="B451" s="102"/>
      <c r="C451" s="103"/>
      <c r="D451" s="103"/>
      <c r="E451" s="103"/>
      <c r="F451" s="103"/>
      <c r="G451" s="103"/>
      <c r="H451" s="103"/>
      <c r="I451" s="103"/>
      <c r="J451" s="103"/>
      <c r="K451" s="103"/>
      <c r="L451" s="103"/>
    </row>
    <row r="452" spans="2:12">
      <c r="B452" s="102"/>
      <c r="C452" s="103"/>
      <c r="D452" s="103"/>
      <c r="E452" s="103"/>
      <c r="F452" s="103"/>
      <c r="G452" s="103"/>
      <c r="H452" s="103"/>
      <c r="I452" s="103"/>
      <c r="J452" s="103"/>
      <c r="K452" s="103"/>
      <c r="L452" s="103"/>
    </row>
    <row r="453" spans="2:12">
      <c r="B453" s="102"/>
      <c r="C453" s="103"/>
      <c r="D453" s="103"/>
      <c r="E453" s="103"/>
      <c r="F453" s="103"/>
      <c r="G453" s="103"/>
      <c r="H453" s="103"/>
      <c r="I453" s="103"/>
      <c r="J453" s="103"/>
      <c r="K453" s="103"/>
      <c r="L453" s="103"/>
    </row>
    <row r="454" spans="2:12">
      <c r="B454" s="102"/>
      <c r="C454" s="103"/>
      <c r="D454" s="103"/>
      <c r="E454" s="103"/>
      <c r="F454" s="103"/>
      <c r="G454" s="103"/>
      <c r="H454" s="103"/>
      <c r="I454" s="103"/>
      <c r="J454" s="103"/>
      <c r="K454" s="103"/>
      <c r="L454" s="103"/>
    </row>
    <row r="455" spans="2:12">
      <c r="B455" s="102"/>
      <c r="C455" s="103"/>
      <c r="D455" s="103"/>
      <c r="E455" s="103"/>
      <c r="F455" s="103"/>
      <c r="G455" s="103"/>
      <c r="H455" s="103"/>
      <c r="I455" s="103"/>
      <c r="J455" s="103"/>
      <c r="K455" s="103"/>
      <c r="L455" s="103"/>
    </row>
    <row r="456" spans="2:12">
      <c r="B456" s="102"/>
      <c r="C456" s="103"/>
      <c r="D456" s="103"/>
      <c r="E456" s="103"/>
      <c r="F456" s="103"/>
      <c r="G456" s="103"/>
      <c r="H456" s="103"/>
      <c r="I456" s="103"/>
      <c r="J456" s="103"/>
      <c r="K456" s="103"/>
      <c r="L456" s="103"/>
    </row>
    <row r="457" spans="2:12">
      <c r="B457" s="102"/>
      <c r="C457" s="103"/>
      <c r="D457" s="103"/>
      <c r="E457" s="103"/>
      <c r="F457" s="103"/>
      <c r="G457" s="103"/>
      <c r="H457" s="103"/>
      <c r="I457" s="103"/>
      <c r="J457" s="103"/>
      <c r="K457" s="103"/>
      <c r="L457" s="103"/>
    </row>
    <row r="458" spans="2:12">
      <c r="B458" s="102"/>
      <c r="C458" s="103"/>
      <c r="D458" s="103"/>
      <c r="E458" s="103"/>
      <c r="F458" s="103"/>
      <c r="G458" s="103"/>
      <c r="H458" s="103"/>
      <c r="I458" s="103"/>
      <c r="J458" s="103"/>
      <c r="K458" s="103"/>
      <c r="L458" s="103"/>
    </row>
    <row r="459" spans="2:12">
      <c r="B459" s="102"/>
      <c r="C459" s="103"/>
      <c r="D459" s="103"/>
      <c r="E459" s="103"/>
      <c r="F459" s="103"/>
      <c r="G459" s="103"/>
      <c r="H459" s="103"/>
      <c r="I459" s="103"/>
      <c r="J459" s="103"/>
      <c r="K459" s="103"/>
      <c r="L459" s="103"/>
    </row>
    <row r="460" spans="2:12">
      <c r="B460" s="102"/>
      <c r="C460" s="103"/>
      <c r="D460" s="103"/>
      <c r="E460" s="103"/>
      <c r="F460" s="103"/>
      <c r="G460" s="103"/>
      <c r="H460" s="103"/>
      <c r="I460" s="103"/>
      <c r="J460" s="103"/>
      <c r="K460" s="103"/>
      <c r="L460" s="103"/>
    </row>
    <row r="461" spans="2:12">
      <c r="B461" s="102"/>
      <c r="C461" s="103"/>
      <c r="D461" s="103"/>
      <c r="E461" s="103"/>
      <c r="F461" s="103"/>
      <c r="G461" s="103"/>
      <c r="H461" s="103"/>
      <c r="I461" s="103"/>
      <c r="J461" s="103"/>
      <c r="K461" s="103"/>
      <c r="L461" s="103"/>
    </row>
    <row r="462" spans="2:12">
      <c r="B462" s="102"/>
      <c r="C462" s="103"/>
      <c r="D462" s="103"/>
      <c r="E462" s="103"/>
      <c r="F462" s="103"/>
      <c r="G462" s="103"/>
      <c r="H462" s="103"/>
      <c r="I462" s="103"/>
      <c r="J462" s="103"/>
      <c r="K462" s="103"/>
      <c r="L462" s="103"/>
    </row>
    <row r="463" spans="2:12">
      <c r="B463" s="102"/>
      <c r="C463" s="103"/>
      <c r="D463" s="103"/>
      <c r="E463" s="103"/>
      <c r="F463" s="103"/>
      <c r="G463" s="103"/>
      <c r="H463" s="103"/>
      <c r="I463" s="103"/>
      <c r="J463" s="103"/>
      <c r="K463" s="103"/>
      <c r="L463" s="103"/>
    </row>
    <row r="464" spans="2:12">
      <c r="B464" s="102"/>
      <c r="C464" s="103"/>
      <c r="D464" s="103"/>
      <c r="E464" s="103"/>
      <c r="F464" s="103"/>
      <c r="G464" s="103"/>
      <c r="H464" s="103"/>
      <c r="I464" s="103"/>
      <c r="J464" s="103"/>
      <c r="K464" s="103"/>
      <c r="L464" s="103"/>
    </row>
    <row r="465" spans="2:12">
      <c r="B465" s="102"/>
      <c r="C465" s="103"/>
      <c r="D465" s="103"/>
      <c r="E465" s="103"/>
      <c r="F465" s="103"/>
      <c r="G465" s="103"/>
      <c r="H465" s="103"/>
      <c r="I465" s="103"/>
      <c r="J465" s="103"/>
      <c r="K465" s="103"/>
      <c r="L465" s="103"/>
    </row>
    <row r="466" spans="2:12">
      <c r="B466" s="102"/>
      <c r="C466" s="103"/>
      <c r="D466" s="103"/>
      <c r="E466" s="103"/>
      <c r="F466" s="103"/>
      <c r="G466" s="103"/>
      <c r="H466" s="103"/>
      <c r="I466" s="103"/>
      <c r="J466" s="103"/>
      <c r="K466" s="103"/>
      <c r="L466" s="103"/>
    </row>
    <row r="467" spans="2:12">
      <c r="B467" s="102"/>
      <c r="C467" s="103"/>
      <c r="D467" s="103"/>
      <c r="E467" s="103"/>
      <c r="F467" s="103"/>
      <c r="G467" s="103"/>
      <c r="H467" s="103"/>
      <c r="I467" s="103"/>
      <c r="J467" s="103"/>
      <c r="K467" s="103"/>
      <c r="L467" s="103"/>
    </row>
    <row r="468" spans="2:12">
      <c r="B468" s="102"/>
      <c r="C468" s="103"/>
      <c r="D468" s="103"/>
      <c r="E468" s="103"/>
      <c r="F468" s="103"/>
      <c r="G468" s="103"/>
      <c r="H468" s="103"/>
      <c r="I468" s="103"/>
      <c r="J468" s="103"/>
      <c r="K468" s="103"/>
      <c r="L468" s="103"/>
    </row>
    <row r="469" spans="2:12">
      <c r="B469" s="102"/>
      <c r="C469" s="103"/>
      <c r="D469" s="103"/>
      <c r="E469" s="103"/>
      <c r="F469" s="103"/>
      <c r="G469" s="103"/>
      <c r="H469" s="103"/>
      <c r="I469" s="103"/>
      <c r="J469" s="103"/>
      <c r="K469" s="103"/>
      <c r="L469" s="103"/>
    </row>
    <row r="470" spans="2:12">
      <c r="B470" s="102"/>
      <c r="C470" s="103"/>
      <c r="D470" s="103"/>
      <c r="E470" s="103"/>
      <c r="F470" s="103"/>
      <c r="G470" s="103"/>
      <c r="H470" s="103"/>
      <c r="I470" s="103"/>
      <c r="J470" s="103"/>
      <c r="K470" s="103"/>
      <c r="L470" s="103"/>
    </row>
    <row r="471" spans="2:12">
      <c r="B471" s="102"/>
      <c r="C471" s="103"/>
      <c r="D471" s="103"/>
      <c r="E471" s="103"/>
      <c r="F471" s="103"/>
      <c r="G471" s="103"/>
      <c r="H471" s="103"/>
      <c r="I471" s="103"/>
      <c r="J471" s="103"/>
      <c r="K471" s="103"/>
      <c r="L471" s="103"/>
    </row>
    <row r="472" spans="2:12">
      <c r="B472" s="102"/>
      <c r="C472" s="103"/>
      <c r="D472" s="103"/>
      <c r="E472" s="103"/>
      <c r="F472" s="103"/>
      <c r="G472" s="103"/>
      <c r="H472" s="103"/>
      <c r="I472" s="103"/>
      <c r="J472" s="103"/>
      <c r="K472" s="103"/>
      <c r="L472" s="103"/>
    </row>
    <row r="473" spans="2:12">
      <c r="B473" s="102"/>
      <c r="C473" s="103"/>
      <c r="D473" s="103"/>
      <c r="E473" s="103"/>
      <c r="F473" s="103"/>
      <c r="G473" s="103"/>
      <c r="H473" s="103"/>
      <c r="I473" s="103"/>
      <c r="J473" s="103"/>
      <c r="K473" s="103"/>
      <c r="L473" s="103"/>
    </row>
    <row r="474" spans="2:12">
      <c r="B474" s="102"/>
      <c r="C474" s="102"/>
      <c r="D474" s="102"/>
      <c r="E474" s="103"/>
      <c r="F474" s="103"/>
      <c r="G474" s="103"/>
      <c r="H474" s="103"/>
      <c r="I474" s="103"/>
      <c r="J474" s="103"/>
      <c r="K474" s="103"/>
      <c r="L474" s="103"/>
    </row>
    <row r="475" spans="2:12">
      <c r="B475" s="102"/>
      <c r="C475" s="102"/>
      <c r="D475" s="102"/>
      <c r="E475" s="103"/>
      <c r="F475" s="103"/>
      <c r="G475" s="103"/>
      <c r="H475" s="103"/>
      <c r="I475" s="103"/>
      <c r="J475" s="103"/>
      <c r="K475" s="103"/>
      <c r="L475" s="103"/>
    </row>
    <row r="476" spans="2:12">
      <c r="B476" s="102"/>
      <c r="C476" s="102"/>
      <c r="D476" s="102"/>
      <c r="E476" s="103"/>
      <c r="F476" s="103"/>
      <c r="G476" s="103"/>
      <c r="H476" s="103"/>
      <c r="I476" s="103"/>
      <c r="J476" s="103"/>
      <c r="K476" s="103"/>
      <c r="L476" s="103"/>
    </row>
    <row r="477" spans="2:12">
      <c r="B477" s="102"/>
      <c r="C477" s="102"/>
      <c r="D477" s="102"/>
      <c r="E477" s="103"/>
      <c r="F477" s="103"/>
      <c r="G477" s="103"/>
      <c r="H477" s="103"/>
      <c r="I477" s="103"/>
      <c r="J477" s="103"/>
      <c r="K477" s="103"/>
      <c r="L477" s="103"/>
    </row>
    <row r="478" spans="2:12">
      <c r="B478" s="102"/>
      <c r="C478" s="102"/>
      <c r="D478" s="102"/>
      <c r="E478" s="103"/>
      <c r="F478" s="103"/>
      <c r="G478" s="103"/>
      <c r="H478" s="103"/>
      <c r="I478" s="103"/>
      <c r="J478" s="103"/>
      <c r="K478" s="103"/>
      <c r="L478" s="103"/>
    </row>
    <row r="479" spans="2:12">
      <c r="B479" s="102"/>
      <c r="C479" s="102"/>
      <c r="D479" s="102"/>
      <c r="E479" s="103"/>
      <c r="F479" s="103"/>
      <c r="G479" s="103"/>
      <c r="H479" s="103"/>
      <c r="I479" s="103"/>
      <c r="J479" s="103"/>
      <c r="K479" s="103"/>
      <c r="L479" s="103"/>
    </row>
    <row r="480" spans="2:12">
      <c r="B480" s="102"/>
      <c r="C480" s="102"/>
      <c r="D480" s="102"/>
      <c r="E480" s="103"/>
      <c r="F480" s="103"/>
      <c r="G480" s="103"/>
      <c r="H480" s="103"/>
      <c r="I480" s="103"/>
      <c r="J480" s="103"/>
      <c r="K480" s="103"/>
      <c r="L480" s="103"/>
    </row>
    <row r="481" spans="2:12">
      <c r="B481" s="102"/>
      <c r="C481" s="102"/>
      <c r="D481" s="102"/>
      <c r="E481" s="103"/>
      <c r="F481" s="103"/>
      <c r="G481" s="103"/>
      <c r="H481" s="103"/>
      <c r="I481" s="103"/>
      <c r="J481" s="103"/>
      <c r="K481" s="103"/>
      <c r="L481" s="103"/>
    </row>
    <row r="482" spans="2:12">
      <c r="B482" s="102"/>
      <c r="C482" s="102"/>
      <c r="D482" s="102"/>
      <c r="E482" s="103"/>
      <c r="F482" s="103"/>
      <c r="G482" s="103"/>
      <c r="H482" s="103"/>
      <c r="I482" s="103"/>
      <c r="J482" s="103"/>
      <c r="K482" s="103"/>
      <c r="L482" s="103"/>
    </row>
    <row r="483" spans="2:12">
      <c r="B483" s="102"/>
      <c r="C483" s="102"/>
      <c r="D483" s="102"/>
      <c r="E483" s="103"/>
      <c r="F483" s="103"/>
      <c r="G483" s="103"/>
      <c r="H483" s="103"/>
      <c r="I483" s="103"/>
      <c r="J483" s="103"/>
      <c r="K483" s="103"/>
      <c r="L483" s="103"/>
    </row>
    <row r="484" spans="2:12">
      <c r="B484" s="102"/>
      <c r="C484" s="102"/>
      <c r="D484" s="102"/>
      <c r="E484" s="103"/>
      <c r="F484" s="103"/>
      <c r="G484" s="103"/>
      <c r="H484" s="103"/>
      <c r="I484" s="103"/>
      <c r="J484" s="103"/>
      <c r="K484" s="103"/>
      <c r="L484" s="103"/>
    </row>
    <row r="485" spans="2:12">
      <c r="B485" s="102"/>
      <c r="C485" s="102"/>
      <c r="D485" s="102"/>
      <c r="E485" s="103"/>
      <c r="F485" s="103"/>
      <c r="G485" s="103"/>
      <c r="H485" s="103"/>
      <c r="I485" s="103"/>
      <c r="J485" s="103"/>
      <c r="K485" s="103"/>
      <c r="L485" s="103"/>
    </row>
    <row r="486" spans="2:12">
      <c r="B486" s="102"/>
      <c r="C486" s="102"/>
      <c r="D486" s="102"/>
      <c r="E486" s="103"/>
      <c r="F486" s="103"/>
      <c r="G486" s="103"/>
      <c r="H486" s="103"/>
      <c r="I486" s="103"/>
      <c r="J486" s="103"/>
      <c r="K486" s="103"/>
      <c r="L486" s="103"/>
    </row>
    <row r="487" spans="2:12">
      <c r="B487" s="102"/>
      <c r="C487" s="102"/>
      <c r="D487" s="102"/>
      <c r="E487" s="103"/>
      <c r="F487" s="103"/>
      <c r="G487" s="103"/>
      <c r="H487" s="103"/>
      <c r="I487" s="103"/>
      <c r="J487" s="103"/>
      <c r="K487" s="103"/>
      <c r="L487" s="103"/>
    </row>
    <row r="488" spans="2:12">
      <c r="B488" s="102"/>
      <c r="C488" s="102"/>
      <c r="D488" s="102"/>
      <c r="E488" s="103"/>
      <c r="F488" s="103"/>
      <c r="G488" s="103"/>
      <c r="H488" s="103"/>
      <c r="I488" s="103"/>
      <c r="J488" s="103"/>
      <c r="K488" s="103"/>
      <c r="L488" s="103"/>
    </row>
    <row r="489" spans="2:12">
      <c r="B489" s="102"/>
      <c r="C489" s="102"/>
      <c r="D489" s="102"/>
      <c r="E489" s="103"/>
      <c r="F489" s="103"/>
      <c r="G489" s="103"/>
      <c r="H489" s="103"/>
      <c r="I489" s="103"/>
      <c r="J489" s="103"/>
      <c r="K489" s="103"/>
      <c r="L489" s="103"/>
    </row>
    <row r="490" spans="2:12">
      <c r="B490" s="102"/>
      <c r="C490" s="102"/>
      <c r="D490" s="102"/>
      <c r="E490" s="103"/>
      <c r="F490" s="103"/>
      <c r="G490" s="103"/>
      <c r="H490" s="103"/>
      <c r="I490" s="103"/>
      <c r="J490" s="103"/>
      <c r="K490" s="103"/>
      <c r="L490" s="103"/>
    </row>
    <row r="491" spans="2:12">
      <c r="B491" s="102"/>
      <c r="C491" s="102"/>
      <c r="D491" s="102"/>
      <c r="E491" s="103"/>
      <c r="F491" s="103"/>
      <c r="G491" s="103"/>
      <c r="H491" s="103"/>
      <c r="I491" s="103"/>
      <c r="J491" s="103"/>
      <c r="K491" s="103"/>
      <c r="L491" s="103"/>
    </row>
    <row r="492" spans="2:12">
      <c r="B492" s="102"/>
      <c r="C492" s="102"/>
      <c r="D492" s="102"/>
      <c r="E492" s="103"/>
      <c r="F492" s="103"/>
      <c r="G492" s="103"/>
      <c r="H492" s="103"/>
      <c r="I492" s="103"/>
      <c r="J492" s="103"/>
      <c r="K492" s="103"/>
      <c r="L492" s="103"/>
    </row>
    <row r="493" spans="2:12">
      <c r="B493" s="102"/>
      <c r="C493" s="102"/>
      <c r="D493" s="102"/>
      <c r="E493" s="103"/>
      <c r="F493" s="103"/>
      <c r="G493" s="103"/>
      <c r="H493" s="103"/>
      <c r="I493" s="103"/>
      <c r="J493" s="103"/>
      <c r="K493" s="103"/>
      <c r="L493" s="103"/>
    </row>
    <row r="494" spans="2:12">
      <c r="B494" s="102"/>
      <c r="C494" s="102"/>
      <c r="D494" s="102"/>
      <c r="E494" s="103"/>
      <c r="F494" s="103"/>
      <c r="G494" s="103"/>
      <c r="H494" s="103"/>
      <c r="I494" s="103"/>
      <c r="J494" s="103"/>
      <c r="K494" s="103"/>
      <c r="L494" s="103"/>
    </row>
    <row r="495" spans="2:12">
      <c r="B495" s="102"/>
      <c r="C495" s="102"/>
      <c r="D495" s="102"/>
      <c r="E495" s="103"/>
      <c r="F495" s="103"/>
      <c r="G495" s="103"/>
      <c r="H495" s="103"/>
      <c r="I495" s="103"/>
      <c r="J495" s="103"/>
      <c r="K495" s="103"/>
      <c r="L495" s="103"/>
    </row>
    <row r="496" spans="2:12">
      <c r="B496" s="102"/>
      <c r="C496" s="102"/>
      <c r="D496" s="102"/>
      <c r="E496" s="103"/>
      <c r="F496" s="103"/>
      <c r="G496" s="103"/>
      <c r="H496" s="103"/>
      <c r="I496" s="103"/>
      <c r="J496" s="103"/>
      <c r="K496" s="103"/>
      <c r="L496" s="103"/>
    </row>
    <row r="497" spans="2:12">
      <c r="B497" s="102"/>
      <c r="C497" s="102"/>
      <c r="D497" s="102"/>
      <c r="E497" s="103"/>
      <c r="F497" s="103"/>
      <c r="G497" s="103"/>
      <c r="H497" s="103"/>
      <c r="I497" s="103"/>
      <c r="J497" s="103"/>
      <c r="K497" s="103"/>
      <c r="L497" s="103"/>
    </row>
    <row r="498" spans="2:12">
      <c r="B498" s="102"/>
      <c r="C498" s="102"/>
      <c r="D498" s="102"/>
      <c r="E498" s="103"/>
      <c r="F498" s="103"/>
      <c r="G498" s="103"/>
      <c r="H498" s="103"/>
      <c r="I498" s="103"/>
      <c r="J498" s="103"/>
      <c r="K498" s="103"/>
      <c r="L498" s="103"/>
    </row>
    <row r="499" spans="2:12">
      <c r="B499" s="102"/>
      <c r="C499" s="102"/>
      <c r="D499" s="102"/>
      <c r="E499" s="103"/>
      <c r="F499" s="103"/>
      <c r="G499" s="103"/>
      <c r="H499" s="103"/>
      <c r="I499" s="103"/>
      <c r="J499" s="103"/>
      <c r="K499" s="103"/>
      <c r="L499" s="103"/>
    </row>
    <row r="500" spans="2:12">
      <c r="B500" s="102"/>
      <c r="C500" s="102"/>
      <c r="D500" s="102"/>
      <c r="E500" s="103"/>
      <c r="F500" s="103"/>
      <c r="G500" s="103"/>
      <c r="H500" s="103"/>
      <c r="I500" s="103"/>
      <c r="J500" s="103"/>
      <c r="K500" s="103"/>
      <c r="L500" s="103"/>
    </row>
    <row r="501" spans="2:12">
      <c r="B501" s="102"/>
      <c r="C501" s="102"/>
      <c r="D501" s="102"/>
      <c r="E501" s="103"/>
      <c r="F501" s="103"/>
      <c r="G501" s="103"/>
      <c r="H501" s="103"/>
      <c r="I501" s="103"/>
      <c r="J501" s="103"/>
      <c r="K501" s="103"/>
      <c r="L501" s="103"/>
    </row>
    <row r="502" spans="2:12">
      <c r="B502" s="102"/>
      <c r="C502" s="102"/>
      <c r="D502" s="102"/>
      <c r="E502" s="103"/>
      <c r="F502" s="103"/>
      <c r="G502" s="103"/>
      <c r="H502" s="103"/>
      <c r="I502" s="103"/>
      <c r="J502" s="103"/>
      <c r="K502" s="103"/>
      <c r="L502" s="103"/>
    </row>
    <row r="503" spans="2:12">
      <c r="B503" s="102"/>
      <c r="C503" s="102"/>
      <c r="D503" s="102"/>
      <c r="E503" s="103"/>
      <c r="F503" s="103"/>
      <c r="G503" s="103"/>
      <c r="H503" s="103"/>
      <c r="I503" s="103"/>
      <c r="J503" s="103"/>
      <c r="K503" s="103"/>
      <c r="L503" s="103"/>
    </row>
    <row r="504" spans="2:12">
      <c r="B504" s="102"/>
      <c r="C504" s="102"/>
      <c r="D504" s="102"/>
      <c r="E504" s="103"/>
      <c r="F504" s="103"/>
      <c r="G504" s="103"/>
      <c r="H504" s="103"/>
      <c r="I504" s="103"/>
      <c r="J504" s="103"/>
      <c r="K504" s="103"/>
      <c r="L504" s="103"/>
    </row>
    <row r="505" spans="2:12">
      <c r="B505" s="102"/>
      <c r="C505" s="102"/>
      <c r="D505" s="102"/>
      <c r="E505" s="103"/>
      <c r="F505" s="103"/>
      <c r="G505" s="103"/>
      <c r="H505" s="103"/>
      <c r="I505" s="103"/>
      <c r="J505" s="103"/>
      <c r="K505" s="103"/>
      <c r="L505" s="103"/>
    </row>
    <row r="506" spans="2:12">
      <c r="B506" s="102"/>
      <c r="C506" s="102"/>
      <c r="D506" s="102"/>
      <c r="E506" s="103"/>
      <c r="F506" s="103"/>
      <c r="G506" s="103"/>
      <c r="H506" s="103"/>
      <c r="I506" s="103"/>
      <c r="J506" s="103"/>
      <c r="K506" s="103"/>
      <c r="L506" s="103"/>
    </row>
    <row r="507" spans="2:12">
      <c r="B507" s="102"/>
      <c r="C507" s="102"/>
      <c r="D507" s="102"/>
      <c r="E507" s="103"/>
      <c r="F507" s="103"/>
      <c r="G507" s="103"/>
      <c r="H507" s="103"/>
      <c r="I507" s="103"/>
      <c r="J507" s="103"/>
      <c r="K507" s="103"/>
      <c r="L507" s="103"/>
    </row>
    <row r="508" spans="2:12">
      <c r="B508" s="102"/>
      <c r="C508" s="102"/>
      <c r="D508" s="102"/>
      <c r="E508" s="103"/>
      <c r="F508" s="103"/>
      <c r="G508" s="103"/>
      <c r="H508" s="103"/>
      <c r="I508" s="103"/>
      <c r="J508" s="103"/>
      <c r="K508" s="103"/>
      <c r="L508" s="103"/>
    </row>
    <row r="509" spans="2:12">
      <c r="B509" s="102"/>
      <c r="C509" s="102"/>
      <c r="D509" s="102"/>
      <c r="E509" s="103"/>
      <c r="F509" s="103"/>
      <c r="G509" s="103"/>
      <c r="H509" s="103"/>
      <c r="I509" s="103"/>
      <c r="J509" s="103"/>
      <c r="K509" s="103"/>
      <c r="L509" s="103"/>
    </row>
    <row r="510" spans="2:12">
      <c r="B510" s="102"/>
      <c r="C510" s="102"/>
      <c r="D510" s="102"/>
      <c r="E510" s="103"/>
      <c r="F510" s="103"/>
      <c r="G510" s="103"/>
      <c r="H510" s="103"/>
      <c r="I510" s="103"/>
      <c r="J510" s="103"/>
      <c r="K510" s="103"/>
      <c r="L510" s="103"/>
    </row>
    <row r="511" spans="2:12">
      <c r="B511" s="102"/>
      <c r="C511" s="102"/>
      <c r="D511" s="102"/>
      <c r="E511" s="103"/>
      <c r="F511" s="103"/>
      <c r="G511" s="103"/>
      <c r="H511" s="103"/>
      <c r="I511" s="103"/>
      <c r="J511" s="103"/>
      <c r="K511" s="103"/>
      <c r="L511" s="103"/>
    </row>
    <row r="512" spans="2:12">
      <c r="B512" s="102"/>
      <c r="C512" s="102"/>
      <c r="D512" s="102"/>
      <c r="E512" s="103"/>
      <c r="F512" s="103"/>
      <c r="G512" s="103"/>
      <c r="H512" s="103"/>
      <c r="I512" s="103"/>
      <c r="J512" s="103"/>
      <c r="K512" s="103"/>
      <c r="L512" s="103"/>
    </row>
    <row r="513" spans="2:12">
      <c r="B513" s="102"/>
      <c r="C513" s="102"/>
      <c r="D513" s="102"/>
      <c r="E513" s="103"/>
      <c r="F513" s="103"/>
      <c r="G513" s="103"/>
      <c r="H513" s="103"/>
      <c r="I513" s="103"/>
      <c r="J513" s="103"/>
      <c r="K513" s="103"/>
      <c r="L513" s="103"/>
    </row>
    <row r="514" spans="2:12">
      <c r="B514" s="102"/>
      <c r="C514" s="102"/>
      <c r="D514" s="102"/>
      <c r="E514" s="103"/>
      <c r="F514" s="103"/>
      <c r="G514" s="103"/>
      <c r="H514" s="103"/>
      <c r="I514" s="103"/>
      <c r="J514" s="103"/>
      <c r="K514" s="103"/>
      <c r="L514" s="103"/>
    </row>
    <row r="515" spans="2:12">
      <c r="B515" s="102"/>
      <c r="C515" s="102"/>
      <c r="D515" s="102"/>
      <c r="E515" s="103"/>
      <c r="F515" s="103"/>
      <c r="G515" s="103"/>
      <c r="H515" s="103"/>
      <c r="I515" s="103"/>
      <c r="J515" s="103"/>
      <c r="K515" s="103"/>
      <c r="L515" s="103"/>
    </row>
    <row r="516" spans="2:12">
      <c r="B516" s="102"/>
      <c r="C516" s="102"/>
      <c r="D516" s="102"/>
      <c r="E516" s="103"/>
      <c r="F516" s="103"/>
      <c r="G516" s="103"/>
      <c r="H516" s="103"/>
      <c r="I516" s="103"/>
      <c r="J516" s="103"/>
      <c r="K516" s="103"/>
      <c r="L516" s="103"/>
    </row>
    <row r="517" spans="2:12">
      <c r="B517" s="102"/>
      <c r="C517" s="102"/>
      <c r="D517" s="102"/>
      <c r="E517" s="103"/>
      <c r="F517" s="103"/>
      <c r="G517" s="103"/>
      <c r="H517" s="103"/>
      <c r="I517" s="103"/>
      <c r="J517" s="103"/>
      <c r="K517" s="103"/>
      <c r="L517" s="103"/>
    </row>
    <row r="518" spans="2:12">
      <c r="B518" s="102"/>
      <c r="C518" s="102"/>
      <c r="D518" s="102"/>
      <c r="E518" s="103"/>
      <c r="F518" s="103"/>
      <c r="G518" s="103"/>
      <c r="H518" s="103"/>
      <c r="I518" s="103"/>
      <c r="J518" s="103"/>
      <c r="K518" s="103"/>
      <c r="L518" s="103"/>
    </row>
    <row r="519" spans="2:12">
      <c r="B519" s="102"/>
      <c r="C519" s="102"/>
      <c r="D519" s="102"/>
      <c r="E519" s="103"/>
      <c r="F519" s="103"/>
      <c r="G519" s="103"/>
      <c r="H519" s="103"/>
      <c r="I519" s="103"/>
      <c r="J519" s="103"/>
      <c r="K519" s="103"/>
      <c r="L519" s="103"/>
    </row>
    <row r="520" spans="2:12">
      <c r="B520" s="102"/>
      <c r="C520" s="102"/>
      <c r="D520" s="102"/>
      <c r="E520" s="103"/>
      <c r="F520" s="103"/>
      <c r="G520" s="103"/>
      <c r="H520" s="103"/>
      <c r="I520" s="103"/>
      <c r="J520" s="103"/>
      <c r="K520" s="103"/>
      <c r="L520" s="103"/>
    </row>
    <row r="521" spans="2:12">
      <c r="B521" s="102"/>
      <c r="C521" s="102"/>
      <c r="D521" s="102"/>
      <c r="E521" s="103"/>
      <c r="F521" s="103"/>
      <c r="G521" s="103"/>
      <c r="H521" s="103"/>
      <c r="I521" s="103"/>
      <c r="J521" s="103"/>
      <c r="K521" s="103"/>
      <c r="L521" s="103"/>
    </row>
    <row r="522" spans="2:12">
      <c r="B522" s="102"/>
      <c r="C522" s="102"/>
      <c r="D522" s="102"/>
      <c r="E522" s="103"/>
      <c r="F522" s="103"/>
      <c r="G522" s="103"/>
      <c r="H522" s="103"/>
      <c r="I522" s="103"/>
      <c r="J522" s="103"/>
      <c r="K522" s="103"/>
      <c r="L522" s="103"/>
    </row>
    <row r="523" spans="2:12">
      <c r="B523" s="102"/>
      <c r="C523" s="102"/>
      <c r="D523" s="102"/>
      <c r="E523" s="103"/>
      <c r="F523" s="103"/>
      <c r="G523" s="103"/>
      <c r="H523" s="103"/>
      <c r="I523" s="103"/>
      <c r="J523" s="103"/>
      <c r="K523" s="103"/>
      <c r="L523" s="103"/>
    </row>
    <row r="524" spans="2:12">
      <c r="B524" s="102"/>
      <c r="C524" s="102"/>
      <c r="D524" s="102"/>
      <c r="E524" s="103"/>
      <c r="F524" s="103"/>
      <c r="G524" s="103"/>
      <c r="H524" s="103"/>
      <c r="I524" s="103"/>
      <c r="J524" s="103"/>
      <c r="K524" s="103"/>
      <c r="L524" s="103"/>
    </row>
    <row r="525" spans="2:12">
      <c r="B525" s="102"/>
      <c r="C525" s="102"/>
      <c r="D525" s="102"/>
      <c r="E525" s="103"/>
      <c r="F525" s="103"/>
      <c r="G525" s="103"/>
      <c r="H525" s="103"/>
      <c r="I525" s="103"/>
      <c r="J525" s="103"/>
      <c r="K525" s="103"/>
      <c r="L525" s="103"/>
    </row>
    <row r="526" spans="2:12">
      <c r="B526" s="102"/>
      <c r="C526" s="102"/>
      <c r="D526" s="102"/>
      <c r="E526" s="103"/>
      <c r="F526" s="103"/>
      <c r="G526" s="103"/>
      <c r="H526" s="103"/>
      <c r="I526" s="103"/>
      <c r="J526" s="103"/>
      <c r="K526" s="103"/>
      <c r="L526" s="103"/>
    </row>
    <row r="527" spans="2:12">
      <c r="B527" s="102"/>
      <c r="C527" s="102"/>
      <c r="D527" s="102"/>
      <c r="E527" s="103"/>
      <c r="F527" s="103"/>
      <c r="G527" s="103"/>
      <c r="H527" s="103"/>
      <c r="I527" s="103"/>
      <c r="J527" s="103"/>
      <c r="K527" s="103"/>
      <c r="L527" s="103"/>
    </row>
    <row r="528" spans="2:12">
      <c r="B528" s="102"/>
      <c r="C528" s="102"/>
      <c r="D528" s="102"/>
      <c r="E528" s="103"/>
      <c r="F528" s="103"/>
      <c r="G528" s="103"/>
      <c r="H528" s="103"/>
      <c r="I528" s="103"/>
      <c r="J528" s="103"/>
      <c r="K528" s="103"/>
      <c r="L528" s="103"/>
    </row>
    <row r="529" spans="2:12">
      <c r="B529" s="102"/>
      <c r="C529" s="102"/>
      <c r="D529" s="102"/>
      <c r="E529" s="103"/>
      <c r="F529" s="103"/>
      <c r="G529" s="103"/>
      <c r="H529" s="103"/>
      <c r="I529" s="103"/>
      <c r="J529" s="103"/>
      <c r="K529" s="103"/>
      <c r="L529" s="103"/>
    </row>
    <row r="530" spans="2:12">
      <c r="B530" s="102"/>
      <c r="C530" s="102"/>
      <c r="D530" s="102"/>
      <c r="E530" s="103"/>
      <c r="F530" s="103"/>
      <c r="G530" s="103"/>
      <c r="H530" s="103"/>
      <c r="I530" s="103"/>
      <c r="J530" s="103"/>
      <c r="K530" s="103"/>
      <c r="L530" s="103"/>
    </row>
  </sheetData>
  <sheetProtection sheet="1" objects="1" scenarios="1"/>
  <mergeCells count="2">
    <mergeCell ref="B6:L6"/>
    <mergeCell ref="B7:L7"/>
  </mergeCells>
  <phoneticPr fontId="3" type="noConversion"/>
  <dataValidations count="1">
    <dataValidation allowBlank="1" showInputMessage="1" showErrorMessage="1" sqref="C5:C1048576 A1:B1048576 D1:XFD1048576" xr:uid="{00000000-0002-0000-1200-000000000000}"/>
  </dataValidations>
  <pageMargins left="0" right="0" top="0.5" bottom="0.5" header="0" footer="0.25"/>
  <pageSetup paperSize="9" scale="93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1">
    <tabColor rgb="FFFF0000"/>
    <pageSetUpPr fitToPage="1"/>
  </sheetPr>
  <dimension ref="B1:L514"/>
  <sheetViews>
    <sheetView rightToLeft="1" workbookViewId="0">
      <selection activeCell="B26" sqref="B26"/>
    </sheetView>
  </sheetViews>
  <sheetFormatPr defaultColWidth="9.140625" defaultRowHeight="18"/>
  <cols>
    <col min="1" max="1" width="6.28515625" style="1" customWidth="1"/>
    <col min="2" max="2" width="36.42578125" style="2" bestFit="1" customWidth="1"/>
    <col min="3" max="3" width="39" style="2" customWidth="1"/>
    <col min="4" max="4" width="6.5703125" style="2" bestFit="1" customWidth="1"/>
    <col min="5" max="5" width="5.7109375" style="1" bestFit="1" customWidth="1"/>
    <col min="6" max="6" width="11.140625" style="1" bestFit="1" customWidth="1"/>
    <col min="7" max="7" width="12.28515625" style="1" bestFit="1" customWidth="1"/>
    <col min="8" max="8" width="6.85546875" style="1" bestFit="1" customWidth="1"/>
    <col min="9" max="9" width="7.5703125" style="1" bestFit="1" customWidth="1"/>
    <col min="10" max="10" width="9" style="1" bestFit="1" customWidth="1"/>
    <col min="11" max="11" width="9.140625" style="1" bestFit="1" customWidth="1"/>
    <col min="12" max="12" width="9" style="1" customWidth="1"/>
    <col min="13" max="16384" width="9.140625" style="1"/>
  </cols>
  <sheetData>
    <row r="1" spans="2:12">
      <c r="B1" s="46" t="s">
        <v>124</v>
      </c>
      <c r="C1" s="67" t="s" vm="1">
        <v>201</v>
      </c>
    </row>
    <row r="2" spans="2:12">
      <c r="B2" s="46" t="s">
        <v>123</v>
      </c>
      <c r="C2" s="67" t="s">
        <v>202</v>
      </c>
    </row>
    <row r="3" spans="2:12">
      <c r="B3" s="46" t="s">
        <v>125</v>
      </c>
      <c r="C3" s="67" t="s">
        <v>203</v>
      </c>
    </row>
    <row r="4" spans="2:12">
      <c r="B4" s="46" t="s">
        <v>126</v>
      </c>
      <c r="C4" s="67">
        <v>12147</v>
      </c>
    </row>
    <row r="6" spans="2:12" ht="26.25" customHeight="1">
      <c r="B6" s="129" t="s">
        <v>150</v>
      </c>
      <c r="C6" s="130"/>
      <c r="D6" s="130"/>
      <c r="E6" s="130"/>
      <c r="F6" s="130"/>
      <c r="G6" s="130"/>
      <c r="H6" s="130"/>
      <c r="I6" s="130"/>
      <c r="J6" s="130"/>
      <c r="K6" s="130"/>
      <c r="L6" s="131"/>
    </row>
    <row r="7" spans="2:12" s="3" customFormat="1" ht="63">
      <c r="B7" s="66" t="s">
        <v>94</v>
      </c>
      <c r="C7" s="49" t="s">
        <v>34</v>
      </c>
      <c r="D7" s="49" t="s">
        <v>96</v>
      </c>
      <c r="E7" s="49" t="s">
        <v>14</v>
      </c>
      <c r="F7" s="49" t="s">
        <v>49</v>
      </c>
      <c r="G7" s="49" t="s">
        <v>82</v>
      </c>
      <c r="H7" s="49" t="s">
        <v>16</v>
      </c>
      <c r="I7" s="49" t="s">
        <v>18</v>
      </c>
      <c r="J7" s="49" t="s">
        <v>45</v>
      </c>
      <c r="K7" s="49" t="s">
        <v>127</v>
      </c>
      <c r="L7" s="51" t="s">
        <v>128</v>
      </c>
    </row>
    <row r="8" spans="2:12" s="3" customFormat="1" ht="28.5" customHeight="1">
      <c r="B8" s="14"/>
      <c r="C8" s="15"/>
      <c r="D8" s="15"/>
      <c r="E8" s="15"/>
      <c r="F8" s="15"/>
      <c r="G8" s="15"/>
      <c r="H8" s="15" t="s">
        <v>19</v>
      </c>
      <c r="I8" s="15" t="s">
        <v>19</v>
      </c>
      <c r="J8" s="15" t="s">
        <v>182</v>
      </c>
      <c r="K8" s="15" t="s">
        <v>19</v>
      </c>
      <c r="L8" s="16" t="s">
        <v>19</v>
      </c>
    </row>
    <row r="9" spans="2:12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9" t="s">
        <v>9</v>
      </c>
    </row>
    <row r="10" spans="2:12" s="4" customFormat="1" ht="18" customHeight="1">
      <c r="B10" s="69" t="s">
        <v>33</v>
      </c>
      <c r="C10" s="74"/>
      <c r="D10" s="74"/>
      <c r="E10" s="74"/>
      <c r="F10" s="74"/>
      <c r="G10" s="74"/>
      <c r="H10" s="74"/>
      <c r="I10" s="74"/>
      <c r="J10" s="75">
        <f>J11+J44</f>
        <v>6925.8556529550015</v>
      </c>
      <c r="K10" s="77">
        <f>IFERROR(J10/$J$10,0)</f>
        <v>1</v>
      </c>
      <c r="L10" s="77">
        <f>J10/'סכום נכסי הקרן'!$C$42</f>
        <v>0.15426334451738152</v>
      </c>
    </row>
    <row r="11" spans="2:12">
      <c r="B11" s="70" t="s">
        <v>173</v>
      </c>
      <c r="C11" s="78"/>
      <c r="D11" s="78"/>
      <c r="E11" s="78"/>
      <c r="F11" s="78"/>
      <c r="G11" s="78"/>
      <c r="H11" s="78"/>
      <c r="I11" s="78"/>
      <c r="J11" s="79">
        <f>J12+J19</f>
        <v>6703.4202120050013</v>
      </c>
      <c r="K11" s="81">
        <f t="shared" ref="K11:K42" si="0">IFERROR(J11/$J$10,0)</f>
        <v>0.96788332704348301</v>
      </c>
      <c r="L11" s="81">
        <f>J11/'סכום נכסי הקרן'!$C$42</f>
        <v>0.14930891913233829</v>
      </c>
    </row>
    <row r="12" spans="2:12">
      <c r="B12" s="71" t="s">
        <v>31</v>
      </c>
      <c r="C12" s="78"/>
      <c r="D12" s="78"/>
      <c r="E12" s="78"/>
      <c r="F12" s="78"/>
      <c r="G12" s="78"/>
      <c r="H12" s="78"/>
      <c r="I12" s="78"/>
      <c r="J12" s="79">
        <f>SUM(J13:J17)</f>
        <v>5097.5194326530018</v>
      </c>
      <c r="K12" s="81">
        <f t="shared" si="0"/>
        <v>0.73601294743676648</v>
      </c>
      <c r="L12" s="81">
        <f>J12/'סכום נכסי הקרן'!$C$42</f>
        <v>0.11353981887969133</v>
      </c>
    </row>
    <row r="13" spans="2:12">
      <c r="B13" s="72" t="s">
        <v>1879</v>
      </c>
      <c r="C13" s="82">
        <v>30011000</v>
      </c>
      <c r="D13" s="82">
        <v>11</v>
      </c>
      <c r="E13" s="82" t="s">
        <v>1884</v>
      </c>
      <c r="F13" s="82" t="s">
        <v>1880</v>
      </c>
      <c r="G13" s="83" t="s">
        <v>111</v>
      </c>
      <c r="H13" s="92"/>
      <c r="I13" s="92"/>
      <c r="J13" s="84">
        <v>521.18793819000007</v>
      </c>
      <c r="K13" s="86">
        <f t="shared" si="0"/>
        <v>7.5252497930364579E-2</v>
      </c>
      <c r="L13" s="86">
        <f>J13/'סכום נכסי הקרן'!$C$42</f>
        <v>1.1608702014025371E-2</v>
      </c>
    </row>
    <row r="14" spans="2:12">
      <c r="B14" s="72" t="s">
        <v>1881</v>
      </c>
      <c r="C14" s="82">
        <v>30012000</v>
      </c>
      <c r="D14" s="82">
        <v>12</v>
      </c>
      <c r="E14" s="82" t="s">
        <v>1884</v>
      </c>
      <c r="F14" s="82" t="s">
        <v>1880</v>
      </c>
      <c r="G14" s="83" t="s">
        <v>111</v>
      </c>
      <c r="H14" s="92"/>
      <c r="I14" s="92"/>
      <c r="J14" s="84">
        <v>208.81099694700004</v>
      </c>
      <c r="K14" s="86">
        <f t="shared" si="0"/>
        <v>3.0149487285070439E-2</v>
      </c>
      <c r="L14" s="86">
        <f>J14/'סכום נכסי הקרן'!$C$42</f>
        <v>4.6509607440792348E-3</v>
      </c>
    </row>
    <row r="15" spans="2:12">
      <c r="B15" s="72" t="s">
        <v>1882</v>
      </c>
      <c r="C15" s="82">
        <v>34810000</v>
      </c>
      <c r="D15" s="82">
        <v>10</v>
      </c>
      <c r="E15" s="82" t="s">
        <v>1884</v>
      </c>
      <c r="F15" s="82" t="s">
        <v>1880</v>
      </c>
      <c r="G15" s="83" t="s">
        <v>111</v>
      </c>
      <c r="H15" s="92"/>
      <c r="I15" s="92"/>
      <c r="J15" s="84">
        <v>3.0457007890000005</v>
      </c>
      <c r="K15" s="86">
        <f t="shared" si="0"/>
        <v>4.3975805180122618E-4</v>
      </c>
      <c r="L15" s="86">
        <f>J15/'סכום נכסי הקרן'!$C$42</f>
        <v>6.7838547849305062E-5</v>
      </c>
    </row>
    <row r="16" spans="2:12">
      <c r="B16" s="72" t="s">
        <v>1882</v>
      </c>
      <c r="C16" s="82">
        <v>34110000</v>
      </c>
      <c r="D16" s="82">
        <v>10</v>
      </c>
      <c r="E16" s="82" t="s">
        <v>1884</v>
      </c>
      <c r="F16" s="82" t="s">
        <v>1880</v>
      </c>
      <c r="G16" s="83" t="s">
        <v>111</v>
      </c>
      <c r="H16" s="92"/>
      <c r="I16" s="92"/>
      <c r="J16" s="84">
        <v>4297.434028042001</v>
      </c>
      <c r="K16" s="86">
        <f t="shared" si="0"/>
        <v>0.62049142277581948</v>
      </c>
      <c r="L16" s="86">
        <f>J16/'סכום נכסי הקרן'!$C$42</f>
        <v>9.5719082121746471E-2</v>
      </c>
    </row>
    <row r="17" spans="2:12">
      <c r="B17" s="72" t="s">
        <v>1883</v>
      </c>
      <c r="C17" s="82">
        <v>30120000</v>
      </c>
      <c r="D17" s="82">
        <v>20</v>
      </c>
      <c r="E17" s="82" t="s">
        <v>1884</v>
      </c>
      <c r="F17" s="82" t="s">
        <v>1880</v>
      </c>
      <c r="G17" s="83" t="s">
        <v>111</v>
      </c>
      <c r="H17" s="92"/>
      <c r="I17" s="92"/>
      <c r="J17" s="84">
        <v>67.040768685000003</v>
      </c>
      <c r="K17" s="86">
        <f t="shared" si="0"/>
        <v>9.6797813937107152E-3</v>
      </c>
      <c r="L17" s="86">
        <f>J17/'סכום נכסי הקרן'!$C$42</f>
        <v>1.4932354519909357E-3</v>
      </c>
    </row>
    <row r="18" spans="2:12">
      <c r="B18" s="73"/>
      <c r="C18" s="82"/>
      <c r="D18" s="82"/>
      <c r="E18" s="82"/>
      <c r="F18" s="82"/>
      <c r="G18" s="82"/>
      <c r="H18" s="82"/>
      <c r="I18" s="82"/>
      <c r="J18" s="82"/>
      <c r="K18" s="86"/>
      <c r="L18" s="82"/>
    </row>
    <row r="19" spans="2:12">
      <c r="B19" s="71" t="s">
        <v>32</v>
      </c>
      <c r="C19" s="78"/>
      <c r="D19" s="78"/>
      <c r="E19" s="78"/>
      <c r="F19" s="78"/>
      <c r="G19" s="78"/>
      <c r="H19" s="78"/>
      <c r="I19" s="78"/>
      <c r="J19" s="79">
        <f>SUM(J20:J42)</f>
        <v>1605.900779352</v>
      </c>
      <c r="K19" s="81">
        <f t="shared" si="0"/>
        <v>0.23187037960671655</v>
      </c>
      <c r="L19" s="81">
        <f>J19/'סכום נכסי הקרן'!$C$42</f>
        <v>3.576910025264695E-2</v>
      </c>
    </row>
    <row r="20" spans="2:12">
      <c r="B20" s="72" t="s">
        <v>1879</v>
      </c>
      <c r="C20" s="82">
        <v>32011000</v>
      </c>
      <c r="D20" s="82">
        <v>11</v>
      </c>
      <c r="E20" s="82" t="s">
        <v>1884</v>
      </c>
      <c r="F20" s="82" t="s">
        <v>1880</v>
      </c>
      <c r="G20" s="83" t="s">
        <v>112</v>
      </c>
      <c r="H20" s="92"/>
      <c r="I20" s="92"/>
      <c r="J20" s="84">
        <v>6.4394040000000013E-2</v>
      </c>
      <c r="K20" s="86">
        <f t="shared" si="0"/>
        <v>9.2976295243065756E-6</v>
      </c>
      <c r="L20" s="86">
        <f>J20/'סכום נכסי הקרן'!$C$42</f>
        <v>1.4342834265030834E-6</v>
      </c>
    </row>
    <row r="21" spans="2:12">
      <c r="B21" s="72" t="s">
        <v>1879</v>
      </c>
      <c r="C21" s="82">
        <v>31211000</v>
      </c>
      <c r="D21" s="82">
        <v>11</v>
      </c>
      <c r="E21" s="82" t="s">
        <v>1884</v>
      </c>
      <c r="F21" s="82" t="s">
        <v>1880</v>
      </c>
      <c r="G21" s="83" t="s">
        <v>114</v>
      </c>
      <c r="H21" s="92"/>
      <c r="I21" s="92"/>
      <c r="J21" s="84">
        <v>1.1365E-5</v>
      </c>
      <c r="K21" s="86">
        <f t="shared" si="0"/>
        <v>1.6409524785794493E-9</v>
      </c>
      <c r="L21" s="86">
        <f>J21/'סכום נכסי הקרן'!$C$42</f>
        <v>2.5313881753975272E-10</v>
      </c>
    </row>
    <row r="22" spans="2:12">
      <c r="B22" s="72" t="s">
        <v>1879</v>
      </c>
      <c r="C22" s="82">
        <v>30211000</v>
      </c>
      <c r="D22" s="82">
        <v>11</v>
      </c>
      <c r="E22" s="82" t="s">
        <v>1884</v>
      </c>
      <c r="F22" s="82" t="s">
        <v>1880</v>
      </c>
      <c r="G22" s="83" t="s">
        <v>113</v>
      </c>
      <c r="H22" s="92"/>
      <c r="I22" s="92"/>
      <c r="J22" s="84">
        <v>6.4062000000000025E-5</v>
      </c>
      <c r="K22" s="86">
        <f t="shared" si="0"/>
        <v>9.2496874335905603E-9</v>
      </c>
      <c r="L22" s="86">
        <f>J22/'סכום נכסי הקרן'!$C$42</f>
        <v>1.4268877192460753E-9</v>
      </c>
    </row>
    <row r="23" spans="2:12">
      <c r="B23" s="72" t="s">
        <v>1879</v>
      </c>
      <c r="C23" s="82">
        <v>30311000</v>
      </c>
      <c r="D23" s="82">
        <v>11</v>
      </c>
      <c r="E23" s="82" t="s">
        <v>1884</v>
      </c>
      <c r="F23" s="82" t="s">
        <v>1880</v>
      </c>
      <c r="G23" s="83" t="s">
        <v>110</v>
      </c>
      <c r="H23" s="92"/>
      <c r="I23" s="92"/>
      <c r="J23" s="84">
        <v>134.54102592200002</v>
      </c>
      <c r="K23" s="86">
        <f t="shared" si="0"/>
        <v>1.9425906727437561E-2</v>
      </c>
      <c r="L23" s="86">
        <f>J23/'סכום נכסי הקרן'!$C$42</f>
        <v>2.9967053420572199E-3</v>
      </c>
    </row>
    <row r="24" spans="2:12">
      <c r="B24" s="72" t="s">
        <v>1881</v>
      </c>
      <c r="C24" s="82">
        <v>32012000</v>
      </c>
      <c r="D24" s="82">
        <v>12</v>
      </c>
      <c r="E24" s="82" t="s">
        <v>1884</v>
      </c>
      <c r="F24" s="82" t="s">
        <v>1880</v>
      </c>
      <c r="G24" s="83" t="s">
        <v>112</v>
      </c>
      <c r="H24" s="92"/>
      <c r="I24" s="92"/>
      <c r="J24" s="84">
        <v>6.4788000000000017E-5</v>
      </c>
      <c r="K24" s="86">
        <f t="shared" si="0"/>
        <v>9.3545120265908838E-9</v>
      </c>
      <c r="L24" s="86">
        <f>J24/'סכום נכסי הקרן'!$C$42</f>
        <v>1.4430583115499784E-9</v>
      </c>
    </row>
    <row r="25" spans="2:12">
      <c r="B25" s="72" t="s">
        <v>1881</v>
      </c>
      <c r="C25" s="82">
        <v>30212000</v>
      </c>
      <c r="D25" s="82">
        <v>12</v>
      </c>
      <c r="E25" s="82" t="s">
        <v>1884</v>
      </c>
      <c r="F25" s="82" t="s">
        <v>1880</v>
      </c>
      <c r="G25" s="83" t="s">
        <v>113</v>
      </c>
      <c r="H25" s="92"/>
      <c r="I25" s="92"/>
      <c r="J25" s="84">
        <v>2.9396000000000005E-5</v>
      </c>
      <c r="K25" s="86">
        <f t="shared" si="0"/>
        <v>4.2443853110709632E-9</v>
      </c>
      <c r="L25" s="86">
        <f>J25/'סכום נכסי הקרן'!$C$42</f>
        <v>6.5475307350625366E-10</v>
      </c>
    </row>
    <row r="26" spans="2:12">
      <c r="B26" s="72" t="s">
        <v>1881</v>
      </c>
      <c r="C26" s="82">
        <v>30312000</v>
      </c>
      <c r="D26" s="82">
        <v>12</v>
      </c>
      <c r="E26" s="82" t="s">
        <v>1884</v>
      </c>
      <c r="F26" s="82" t="s">
        <v>1880</v>
      </c>
      <c r="G26" s="83" t="s">
        <v>110</v>
      </c>
      <c r="H26" s="92"/>
      <c r="I26" s="92"/>
      <c r="J26" s="84">
        <v>260.46581342600001</v>
      </c>
      <c r="K26" s="86">
        <f t="shared" si="0"/>
        <v>3.7607745017739301E-2</v>
      </c>
      <c r="L26" s="86">
        <f>J26/'סכום נכסי הקרן'!$C$42</f>
        <v>5.801496526193356E-3</v>
      </c>
    </row>
    <row r="27" spans="2:12">
      <c r="B27" s="72" t="s">
        <v>1881</v>
      </c>
      <c r="C27" s="82">
        <v>31712000</v>
      </c>
      <c r="D27" s="82">
        <v>12</v>
      </c>
      <c r="E27" s="82" t="s">
        <v>1884</v>
      </c>
      <c r="F27" s="82" t="s">
        <v>1880</v>
      </c>
      <c r="G27" s="83" t="s">
        <v>119</v>
      </c>
      <c r="H27" s="92"/>
      <c r="I27" s="92"/>
      <c r="J27" s="84">
        <v>4.0269778000000006E-2</v>
      </c>
      <c r="K27" s="86">
        <f t="shared" si="0"/>
        <v>5.8144119684068799E-6</v>
      </c>
      <c r="L27" s="86">
        <f>J27/'סכום נכסי הקרן'!$C$42</f>
        <v>8.9695063664833704E-7</v>
      </c>
    </row>
    <row r="28" spans="2:12">
      <c r="B28" s="72" t="s">
        <v>1881</v>
      </c>
      <c r="C28" s="82">
        <v>31112000</v>
      </c>
      <c r="D28" s="82">
        <v>12</v>
      </c>
      <c r="E28" s="82" t="s">
        <v>1884</v>
      </c>
      <c r="F28" s="82" t="s">
        <v>1880</v>
      </c>
      <c r="G28" s="83" t="s">
        <v>118</v>
      </c>
      <c r="H28" s="92"/>
      <c r="I28" s="92"/>
      <c r="J28" s="84">
        <v>9.4072949999999995E-3</v>
      </c>
      <c r="K28" s="86">
        <f t="shared" si="0"/>
        <v>1.3582863217754561E-6</v>
      </c>
      <c r="L28" s="86">
        <f>J28/'סכום נכסי הקרן'!$C$42</f>
        <v>2.0953379080929414E-7</v>
      </c>
    </row>
    <row r="29" spans="2:12">
      <c r="B29" s="72" t="s">
        <v>1882</v>
      </c>
      <c r="C29" s="82">
        <v>32610000</v>
      </c>
      <c r="D29" s="82">
        <v>10</v>
      </c>
      <c r="E29" s="82" t="s">
        <v>1884</v>
      </c>
      <c r="F29" s="82" t="s">
        <v>1880</v>
      </c>
      <c r="G29" s="83" t="s">
        <v>115</v>
      </c>
      <c r="H29" s="92"/>
      <c r="I29" s="92"/>
      <c r="J29" s="84">
        <v>1.7737508000000003E-2</v>
      </c>
      <c r="K29" s="86">
        <f t="shared" si="0"/>
        <v>2.5610565522589366E-6</v>
      </c>
      <c r="L29" s="86">
        <f>J29/'סכום נכסי הקרן'!$C$42</f>
        <v>3.9507714924961769E-7</v>
      </c>
    </row>
    <row r="30" spans="2:12">
      <c r="B30" s="72" t="s">
        <v>1882</v>
      </c>
      <c r="C30" s="82">
        <v>34510000</v>
      </c>
      <c r="D30" s="82">
        <v>10</v>
      </c>
      <c r="E30" s="82" t="s">
        <v>1884</v>
      </c>
      <c r="F30" s="82" t="s">
        <v>1880</v>
      </c>
      <c r="G30" s="83" t="s">
        <v>112</v>
      </c>
      <c r="H30" s="92"/>
      <c r="I30" s="92"/>
      <c r="J30" s="84">
        <v>2.1469675530000005</v>
      </c>
      <c r="K30" s="86">
        <f t="shared" si="0"/>
        <v>3.0999311284865869E-4</v>
      </c>
      <c r="L30" s="86">
        <f>J30/'סכום נכסי הקרן'!$C$42</f>
        <v>4.782057436538817E-5</v>
      </c>
    </row>
    <row r="31" spans="2:12">
      <c r="B31" s="72" t="s">
        <v>1882</v>
      </c>
      <c r="C31" s="82">
        <v>33810000</v>
      </c>
      <c r="D31" s="82">
        <v>10</v>
      </c>
      <c r="E31" s="82" t="s">
        <v>1884</v>
      </c>
      <c r="F31" s="82" t="s">
        <v>1880</v>
      </c>
      <c r="G31" s="83" t="s">
        <v>113</v>
      </c>
      <c r="H31" s="92"/>
      <c r="I31" s="92"/>
      <c r="J31" s="84">
        <v>2.2711606000000002E-2</v>
      </c>
      <c r="K31" s="86">
        <f t="shared" si="0"/>
        <v>3.2792491120299072E-6</v>
      </c>
      <c r="L31" s="86">
        <f>J31/'סכום נכסי הקרן'!$C$42</f>
        <v>5.05867935527387E-7</v>
      </c>
    </row>
    <row r="32" spans="2:12">
      <c r="B32" s="72" t="s">
        <v>1882</v>
      </c>
      <c r="C32" s="82">
        <v>34610000</v>
      </c>
      <c r="D32" s="82">
        <v>10</v>
      </c>
      <c r="E32" s="82" t="s">
        <v>1884</v>
      </c>
      <c r="F32" s="82" t="s">
        <v>1880</v>
      </c>
      <c r="G32" s="83" t="s">
        <v>114</v>
      </c>
      <c r="H32" s="92"/>
      <c r="I32" s="92"/>
      <c r="J32" s="84">
        <v>0.13945357300000003</v>
      </c>
      <c r="K32" s="86">
        <f t="shared" si="0"/>
        <v>2.0135212165517837E-5</v>
      </c>
      <c r="L32" s="86">
        <f>J32/'סכום נכסי הקרן'!$C$42</f>
        <v>3.1061251712198501E-6</v>
      </c>
    </row>
    <row r="33" spans="2:12">
      <c r="B33" s="72" t="s">
        <v>1882</v>
      </c>
      <c r="C33" s="82">
        <v>31710000</v>
      </c>
      <c r="D33" s="82">
        <v>10</v>
      </c>
      <c r="E33" s="82" t="s">
        <v>1884</v>
      </c>
      <c r="F33" s="82" t="s">
        <v>1880</v>
      </c>
      <c r="G33" s="83" t="s">
        <v>119</v>
      </c>
      <c r="H33" s="92"/>
      <c r="I33" s="92"/>
      <c r="J33" s="84">
        <v>4.0171726790000006</v>
      </c>
      <c r="K33" s="86">
        <f t="shared" si="0"/>
        <v>5.8002546981845114E-4</v>
      </c>
      <c r="L33" s="86">
        <f>J33/'סכום נכסי הקרן'!$C$42</f>
        <v>8.9476668879459817E-5</v>
      </c>
    </row>
    <row r="34" spans="2:12">
      <c r="B34" s="72" t="s">
        <v>1882</v>
      </c>
      <c r="C34" s="82">
        <v>30710000</v>
      </c>
      <c r="D34" s="82">
        <v>10</v>
      </c>
      <c r="E34" s="82" t="s">
        <v>1884</v>
      </c>
      <c r="F34" s="82" t="s">
        <v>1880</v>
      </c>
      <c r="G34" s="83" t="s">
        <v>874</v>
      </c>
      <c r="H34" s="92"/>
      <c r="I34" s="92"/>
      <c r="J34" s="84">
        <v>0.20056818600000004</v>
      </c>
      <c r="K34" s="86">
        <f t="shared" si="0"/>
        <v>2.8959336730390152E-5</v>
      </c>
      <c r="L34" s="86">
        <f>J34/'סכום נכסי הקרן'!$C$42</f>
        <v>4.4673641390350369E-6</v>
      </c>
    </row>
    <row r="35" spans="2:12">
      <c r="B35" s="72" t="s">
        <v>1882</v>
      </c>
      <c r="C35" s="82">
        <v>34710000</v>
      </c>
      <c r="D35" s="82">
        <v>10</v>
      </c>
      <c r="E35" s="82" t="s">
        <v>1884</v>
      </c>
      <c r="F35" s="82" t="s">
        <v>1880</v>
      </c>
      <c r="G35" s="83" t="s">
        <v>118</v>
      </c>
      <c r="H35" s="92"/>
      <c r="I35" s="92"/>
      <c r="J35" s="84">
        <v>2.2992704000000003E-2</v>
      </c>
      <c r="K35" s="86">
        <f t="shared" si="0"/>
        <v>3.3198358660839086E-6</v>
      </c>
      <c r="L35" s="86">
        <f>J35/'סכום נכסי הקרן'!$C$42</f>
        <v>5.1212898395086175E-7</v>
      </c>
    </row>
    <row r="36" spans="2:12">
      <c r="B36" s="72" t="s">
        <v>1882</v>
      </c>
      <c r="C36" s="82">
        <v>34010000</v>
      </c>
      <c r="D36" s="82">
        <v>10</v>
      </c>
      <c r="E36" s="82" t="s">
        <v>1884</v>
      </c>
      <c r="F36" s="82" t="s">
        <v>1880</v>
      </c>
      <c r="G36" s="83" t="s">
        <v>110</v>
      </c>
      <c r="H36" s="92"/>
      <c r="I36" s="92"/>
      <c r="J36" s="84">
        <v>861.91667598000004</v>
      </c>
      <c r="K36" s="86">
        <f t="shared" si="0"/>
        <v>0.12444912501349241</v>
      </c>
      <c r="L36" s="86">
        <f>J36/'סכום נכסי הקרן'!$C$42</f>
        <v>1.9197938246843061E-2</v>
      </c>
    </row>
    <row r="37" spans="2:12">
      <c r="B37" s="72" t="s">
        <v>1883</v>
      </c>
      <c r="C37" s="82">
        <v>31720000</v>
      </c>
      <c r="D37" s="82">
        <v>20</v>
      </c>
      <c r="E37" s="82" t="s">
        <v>1884</v>
      </c>
      <c r="F37" s="82" t="s">
        <v>1880</v>
      </c>
      <c r="G37" s="83" t="s">
        <v>119</v>
      </c>
      <c r="H37" s="92"/>
      <c r="I37" s="92"/>
      <c r="J37" s="84">
        <v>1.6406000000000005E-5</v>
      </c>
      <c r="K37" s="86">
        <f t="shared" si="0"/>
        <v>2.3688047834205417E-9</v>
      </c>
      <c r="L37" s="86">
        <f>J37/'סכום נכסי הקרן'!$C$42</f>
        <v>3.6541974839922435E-10</v>
      </c>
    </row>
    <row r="38" spans="2:12">
      <c r="B38" s="72" t="s">
        <v>1883</v>
      </c>
      <c r="C38" s="82">
        <v>34020000</v>
      </c>
      <c r="D38" s="82">
        <v>20</v>
      </c>
      <c r="E38" s="82" t="s">
        <v>1884</v>
      </c>
      <c r="F38" s="82" t="s">
        <v>1880</v>
      </c>
      <c r="G38" s="83" t="s">
        <v>110</v>
      </c>
      <c r="H38" s="92"/>
      <c r="I38" s="92"/>
      <c r="J38" s="84">
        <v>342.01301796299998</v>
      </c>
      <c r="K38" s="86">
        <f t="shared" si="0"/>
        <v>4.9382059791713381E-2</v>
      </c>
      <c r="L38" s="86">
        <f>J38/'סכום נכסי הקרן'!$C$42</f>
        <v>7.6178417026270149E-3</v>
      </c>
    </row>
    <row r="39" spans="2:12">
      <c r="B39" s="72" t="s">
        <v>1883</v>
      </c>
      <c r="C39" s="82">
        <v>30820000</v>
      </c>
      <c r="D39" s="82">
        <v>20</v>
      </c>
      <c r="E39" s="82" t="s">
        <v>1884</v>
      </c>
      <c r="F39" s="82" t="s">
        <v>1880</v>
      </c>
      <c r="G39" s="83" t="s">
        <v>116</v>
      </c>
      <c r="H39" s="92"/>
      <c r="I39" s="92"/>
      <c r="J39" s="84">
        <v>1.5100000000000004E-7</v>
      </c>
      <c r="K39" s="86">
        <f t="shared" si="0"/>
        <v>2.1802360252133472E-11</v>
      </c>
      <c r="L39" s="86">
        <f>J39/'סכום נכסי הקרן'!$C$42</f>
        <v>3.3633050108669311E-12</v>
      </c>
    </row>
    <row r="40" spans="2:12">
      <c r="B40" s="72" t="s">
        <v>1883</v>
      </c>
      <c r="C40" s="82">
        <v>34520000</v>
      </c>
      <c r="D40" s="82">
        <v>20</v>
      </c>
      <c r="E40" s="82" t="s">
        <v>1884</v>
      </c>
      <c r="F40" s="82" t="s">
        <v>1880</v>
      </c>
      <c r="G40" s="83" t="s">
        <v>112</v>
      </c>
      <c r="H40" s="92"/>
      <c r="I40" s="92"/>
      <c r="J40" s="84">
        <v>0.14305141400000002</v>
      </c>
      <c r="K40" s="86">
        <f t="shared" si="0"/>
        <v>2.0654691805331715E-5</v>
      </c>
      <c r="L40" s="86">
        <f>J40/'סכום נכסי הקרן'!$C$42</f>
        <v>3.1862618378662236E-6</v>
      </c>
    </row>
    <row r="41" spans="2:12">
      <c r="B41" s="72" t="s">
        <v>1883</v>
      </c>
      <c r="C41" s="82">
        <v>31120000</v>
      </c>
      <c r="D41" s="82">
        <v>20</v>
      </c>
      <c r="E41" s="82" t="s">
        <v>1884</v>
      </c>
      <c r="F41" s="82" t="s">
        <v>1880</v>
      </c>
      <c r="G41" s="83" t="s">
        <v>118</v>
      </c>
      <c r="H41" s="92"/>
      <c r="I41" s="92"/>
      <c r="J41" s="84">
        <v>0.13734576500000004</v>
      </c>
      <c r="K41" s="86">
        <f t="shared" si="0"/>
        <v>1.98308731631448E-5</v>
      </c>
      <c r="L41" s="86">
        <f>J41/'סכום נכסי הקרן'!$C$42</f>
        <v>3.0591768188467016E-6</v>
      </c>
    </row>
    <row r="42" spans="2:12">
      <c r="B42" s="72" t="s">
        <v>1883</v>
      </c>
      <c r="C42" s="82">
        <v>31220000</v>
      </c>
      <c r="D42" s="82">
        <v>20</v>
      </c>
      <c r="E42" s="82" t="s">
        <v>1884</v>
      </c>
      <c r="F42" s="82" t="s">
        <v>1880</v>
      </c>
      <c r="G42" s="83" t="s">
        <v>114</v>
      </c>
      <c r="H42" s="92"/>
      <c r="I42" s="92"/>
      <c r="J42" s="84">
        <v>1.9877920000000004E-3</v>
      </c>
      <c r="K42" s="86">
        <f t="shared" si="0"/>
        <v>2.870103131808536E-7</v>
      </c>
      <c r="L42" s="86">
        <f>J42/'סכום נכסי הקרן'!$C$42</f>
        <v>4.4275170822259588E-8</v>
      </c>
    </row>
    <row r="43" spans="2:12">
      <c r="B43" s="73"/>
      <c r="C43" s="82"/>
      <c r="D43" s="82"/>
      <c r="E43" s="82"/>
      <c r="F43" s="82"/>
      <c r="G43" s="82"/>
      <c r="H43" s="82"/>
      <c r="I43" s="82"/>
      <c r="J43" s="82"/>
      <c r="K43" s="86"/>
      <c r="L43" s="82"/>
    </row>
    <row r="44" spans="2:12">
      <c r="B44" s="70" t="s">
        <v>172</v>
      </c>
      <c r="C44" s="78"/>
      <c r="D44" s="78"/>
      <c r="E44" s="78"/>
      <c r="F44" s="78"/>
      <c r="G44" s="78"/>
      <c r="H44" s="78"/>
      <c r="I44" s="78"/>
      <c r="J44" s="79">
        <f>SUM(J45)</f>
        <v>222.43544095000004</v>
      </c>
      <c r="K44" s="81">
        <f t="shared" ref="K44:K45" si="1">IFERROR(J44/$J$10,0)</f>
        <v>3.2116672956516962E-2</v>
      </c>
      <c r="L44" s="86">
        <f>J44/'סכום נכסי הקרן'!$C$42</f>
        <v>4.9544253850432474E-3</v>
      </c>
    </row>
    <row r="45" spans="2:12">
      <c r="B45" s="100" t="s">
        <v>32</v>
      </c>
      <c r="C45" s="78"/>
      <c r="D45" s="78"/>
      <c r="E45" s="78"/>
      <c r="F45" s="78"/>
      <c r="G45" s="78"/>
      <c r="H45" s="78"/>
      <c r="I45" s="78"/>
      <c r="J45" s="79">
        <f>SUM(J46:J48)</f>
        <v>222.43544095000004</v>
      </c>
      <c r="K45" s="81">
        <f t="shared" si="1"/>
        <v>3.2116672956516962E-2</v>
      </c>
      <c r="L45" s="86">
        <f>J45/'סכום נכסי הקרן'!$C$42</f>
        <v>4.9544253850432474E-3</v>
      </c>
    </row>
    <row r="46" spans="2:12">
      <c r="B46" s="72" t="s">
        <v>1885</v>
      </c>
      <c r="C46" s="82">
        <v>31785000</v>
      </c>
      <c r="D46" s="82">
        <v>85</v>
      </c>
      <c r="E46" s="82" t="s">
        <v>1886</v>
      </c>
      <c r="F46" s="82" t="s">
        <v>1887</v>
      </c>
      <c r="G46" s="83" t="s">
        <v>119</v>
      </c>
      <c r="H46" s="101"/>
      <c r="I46" s="101"/>
      <c r="J46" s="84">
        <v>8.7499303150000003</v>
      </c>
      <c r="K46" s="86">
        <f>IFERROR(J46/$J$10,0)</f>
        <v>1.2633717411171766E-3</v>
      </c>
      <c r="L46" s="86">
        <f>J46/'סכום נכסי הקרן'!$C$42</f>
        <v>1.9489195015348317E-4</v>
      </c>
    </row>
    <row r="47" spans="2:12">
      <c r="B47" s="72" t="s">
        <v>1885</v>
      </c>
      <c r="C47" s="82">
        <v>32085000</v>
      </c>
      <c r="D47" s="82">
        <v>85</v>
      </c>
      <c r="E47" s="82" t="s">
        <v>1886</v>
      </c>
      <c r="F47" s="82" t="s">
        <v>1887</v>
      </c>
      <c r="G47" s="83" t="s">
        <v>112</v>
      </c>
      <c r="H47" s="101"/>
      <c r="I47" s="101"/>
      <c r="J47" s="84">
        <v>32.081900010000005</v>
      </c>
      <c r="K47" s="86">
        <f>IFERROR(J47/$J$10,0)</f>
        <v>4.6321929906685058E-3</v>
      </c>
      <c r="L47" s="86">
        <f>J47/'סכום נכסי הקרן'!$C$42</f>
        <v>7.1457758319049556E-4</v>
      </c>
    </row>
    <row r="48" spans="2:12">
      <c r="B48" s="72" t="s">
        <v>1885</v>
      </c>
      <c r="C48" s="82">
        <v>30385000</v>
      </c>
      <c r="D48" s="82">
        <v>85</v>
      </c>
      <c r="E48" s="82" t="s">
        <v>1886</v>
      </c>
      <c r="F48" s="82" t="s">
        <v>1887</v>
      </c>
      <c r="G48" s="83" t="s">
        <v>110</v>
      </c>
      <c r="H48" s="92"/>
      <c r="I48" s="92"/>
      <c r="J48" s="84">
        <v>181.60361062500004</v>
      </c>
      <c r="K48" s="86">
        <f>IFERROR(J48/$J$10,0)</f>
        <v>2.6221108224731282E-2</v>
      </c>
      <c r="L48" s="86">
        <f>J48/'סכום נכסי הקרן'!$C$42</f>
        <v>4.0449558516992687E-3</v>
      </c>
    </row>
    <row r="49" spans="2:12">
      <c r="B49" s="72"/>
      <c r="C49" s="82"/>
      <c r="D49" s="82"/>
      <c r="E49" s="82"/>
      <c r="F49" s="82"/>
      <c r="G49" s="83"/>
      <c r="H49" s="82"/>
      <c r="I49" s="82"/>
      <c r="J49" s="84"/>
      <c r="K49" s="86"/>
      <c r="L49" s="86"/>
    </row>
    <row r="50" spans="2:12">
      <c r="B50" s="72"/>
      <c r="C50" s="82"/>
      <c r="D50" s="82"/>
      <c r="E50" s="82"/>
      <c r="F50" s="82"/>
      <c r="G50" s="83"/>
      <c r="H50" s="82"/>
      <c r="I50" s="82"/>
      <c r="J50" s="84"/>
      <c r="K50" s="86"/>
      <c r="L50" s="86"/>
    </row>
    <row r="51" spans="2:12">
      <c r="B51" s="72"/>
      <c r="C51" s="82"/>
      <c r="D51" s="82"/>
      <c r="E51" s="82"/>
      <c r="F51" s="82"/>
      <c r="G51" s="83"/>
      <c r="H51" s="82"/>
      <c r="I51" s="82"/>
      <c r="J51" s="84"/>
      <c r="K51" s="86"/>
      <c r="L51" s="86"/>
    </row>
    <row r="52" spans="2:12">
      <c r="B52" s="72"/>
      <c r="C52" s="82"/>
      <c r="D52" s="82"/>
      <c r="E52" s="82"/>
      <c r="F52" s="82"/>
      <c r="G52" s="83"/>
      <c r="H52" s="82"/>
      <c r="I52" s="82"/>
      <c r="J52" s="84"/>
      <c r="K52" s="86"/>
      <c r="L52" s="86"/>
    </row>
    <row r="53" spans="2:12">
      <c r="B53" s="72"/>
      <c r="C53" s="82"/>
      <c r="D53" s="82"/>
      <c r="E53" s="82"/>
      <c r="F53" s="82"/>
      <c r="G53" s="83"/>
      <c r="H53" s="82"/>
      <c r="I53" s="82"/>
      <c r="J53" s="84"/>
      <c r="K53" s="86"/>
      <c r="L53" s="86"/>
    </row>
    <row r="54" spans="2:12">
      <c r="B54" s="72"/>
      <c r="C54" s="82"/>
      <c r="D54" s="82"/>
      <c r="E54" s="82"/>
      <c r="F54" s="82"/>
      <c r="G54" s="83"/>
      <c r="H54" s="82"/>
      <c r="I54" s="82"/>
      <c r="J54" s="84"/>
      <c r="K54" s="86"/>
      <c r="L54" s="86"/>
    </row>
    <row r="55" spans="2:12">
      <c r="B55" s="72"/>
      <c r="C55" s="82"/>
      <c r="D55" s="82"/>
      <c r="E55" s="82"/>
      <c r="F55" s="82"/>
      <c r="G55" s="83"/>
      <c r="H55" s="82"/>
      <c r="I55" s="82"/>
      <c r="J55" s="84"/>
      <c r="K55" s="86"/>
      <c r="L55" s="86"/>
    </row>
    <row r="56" spans="2:12">
      <c r="B56" s="102"/>
      <c r="C56" s="102"/>
      <c r="D56" s="103"/>
      <c r="E56" s="103"/>
      <c r="F56" s="103"/>
      <c r="G56" s="103"/>
      <c r="H56" s="103"/>
      <c r="I56" s="103"/>
      <c r="J56" s="103"/>
      <c r="K56" s="103"/>
      <c r="L56" s="103"/>
    </row>
    <row r="57" spans="2:12">
      <c r="B57" s="102"/>
      <c r="C57" s="102"/>
      <c r="D57" s="103"/>
      <c r="E57" s="103"/>
      <c r="F57" s="103"/>
      <c r="G57" s="103"/>
      <c r="H57" s="103"/>
      <c r="I57" s="103"/>
      <c r="J57" s="103"/>
      <c r="K57" s="103"/>
      <c r="L57" s="103"/>
    </row>
    <row r="58" spans="2:12">
      <c r="B58" s="102"/>
      <c r="C58" s="102"/>
      <c r="D58" s="103"/>
      <c r="E58" s="103"/>
      <c r="F58" s="103"/>
      <c r="G58" s="103"/>
      <c r="H58" s="103"/>
      <c r="I58" s="103"/>
      <c r="J58" s="103"/>
      <c r="K58" s="103"/>
      <c r="L58" s="103"/>
    </row>
    <row r="59" spans="2:12">
      <c r="B59" s="104" t="s">
        <v>194</v>
      </c>
      <c r="C59" s="102"/>
      <c r="D59" s="103"/>
      <c r="E59" s="103"/>
      <c r="F59" s="103"/>
      <c r="G59" s="103"/>
      <c r="H59" s="103"/>
      <c r="I59" s="103"/>
      <c r="J59" s="103"/>
      <c r="K59" s="103"/>
      <c r="L59" s="103"/>
    </row>
    <row r="60" spans="2:12">
      <c r="B60" s="105"/>
      <c r="C60" s="102"/>
      <c r="D60" s="103"/>
      <c r="E60" s="103"/>
      <c r="F60" s="103"/>
      <c r="G60" s="103"/>
      <c r="H60" s="103"/>
      <c r="I60" s="103"/>
      <c r="J60" s="103"/>
      <c r="K60" s="103"/>
      <c r="L60" s="103"/>
    </row>
    <row r="61" spans="2:12">
      <c r="B61" s="102"/>
      <c r="C61" s="102"/>
      <c r="D61" s="103"/>
      <c r="E61" s="103"/>
      <c r="F61" s="103"/>
      <c r="G61" s="103"/>
      <c r="H61" s="103"/>
      <c r="I61" s="103"/>
      <c r="J61" s="103"/>
      <c r="K61" s="103"/>
      <c r="L61" s="103"/>
    </row>
    <row r="62" spans="2:12">
      <c r="B62" s="102"/>
      <c r="C62" s="102"/>
      <c r="D62" s="103"/>
      <c r="E62" s="103"/>
      <c r="F62" s="103"/>
      <c r="G62" s="103"/>
      <c r="H62" s="103"/>
      <c r="I62" s="103"/>
      <c r="J62" s="103"/>
      <c r="K62" s="103"/>
      <c r="L62" s="103"/>
    </row>
    <row r="63" spans="2:12">
      <c r="B63" s="102"/>
      <c r="C63" s="102"/>
      <c r="D63" s="103"/>
      <c r="E63" s="103"/>
      <c r="F63" s="103"/>
      <c r="G63" s="103"/>
      <c r="H63" s="103"/>
      <c r="I63" s="103"/>
      <c r="J63" s="103"/>
      <c r="K63" s="103"/>
      <c r="L63" s="103"/>
    </row>
    <row r="64" spans="2:12">
      <c r="B64" s="102"/>
      <c r="C64" s="102"/>
      <c r="D64" s="103"/>
      <c r="E64" s="103"/>
      <c r="F64" s="103"/>
      <c r="G64" s="103"/>
      <c r="H64" s="103"/>
      <c r="I64" s="103"/>
      <c r="J64" s="103"/>
      <c r="K64" s="103"/>
      <c r="L64" s="103"/>
    </row>
    <row r="65" spans="2:12">
      <c r="B65" s="102"/>
      <c r="C65" s="102"/>
      <c r="D65" s="103"/>
      <c r="E65" s="103"/>
      <c r="F65" s="103"/>
      <c r="G65" s="103"/>
      <c r="H65" s="103"/>
      <c r="I65" s="103"/>
      <c r="J65" s="103"/>
      <c r="K65" s="103"/>
      <c r="L65" s="103"/>
    </row>
    <row r="66" spans="2:12">
      <c r="B66" s="102"/>
      <c r="C66" s="102"/>
      <c r="D66" s="103"/>
      <c r="E66" s="103"/>
      <c r="F66" s="103"/>
      <c r="G66" s="103"/>
      <c r="H66" s="103"/>
      <c r="I66" s="103"/>
      <c r="J66" s="103"/>
      <c r="K66" s="103"/>
      <c r="L66" s="103"/>
    </row>
    <row r="67" spans="2:12">
      <c r="B67" s="102"/>
      <c r="C67" s="102"/>
      <c r="D67" s="103"/>
      <c r="E67" s="103"/>
      <c r="F67" s="103"/>
      <c r="G67" s="103"/>
      <c r="H67" s="103"/>
      <c r="I67" s="103"/>
      <c r="J67" s="103"/>
      <c r="K67" s="103"/>
      <c r="L67" s="103"/>
    </row>
    <row r="68" spans="2:12">
      <c r="B68" s="102"/>
      <c r="C68" s="102"/>
      <c r="D68" s="103"/>
      <c r="E68" s="103"/>
      <c r="F68" s="103"/>
      <c r="G68" s="103"/>
      <c r="H68" s="103"/>
      <c r="I68" s="103"/>
      <c r="J68" s="103"/>
      <c r="K68" s="103"/>
      <c r="L68" s="103"/>
    </row>
    <row r="69" spans="2:12">
      <c r="B69" s="102"/>
      <c r="C69" s="102"/>
      <c r="D69" s="103"/>
      <c r="E69" s="103"/>
      <c r="F69" s="103"/>
      <c r="G69" s="103"/>
      <c r="H69" s="103"/>
      <c r="I69" s="103"/>
      <c r="J69" s="103"/>
      <c r="K69" s="103"/>
      <c r="L69" s="103"/>
    </row>
    <row r="70" spans="2:12">
      <c r="B70" s="102"/>
      <c r="C70" s="102"/>
      <c r="D70" s="103"/>
      <c r="E70" s="103"/>
      <c r="F70" s="103"/>
      <c r="G70" s="103"/>
      <c r="H70" s="103"/>
      <c r="I70" s="103"/>
      <c r="J70" s="103"/>
      <c r="K70" s="103"/>
      <c r="L70" s="103"/>
    </row>
    <row r="71" spans="2:12">
      <c r="B71" s="102"/>
      <c r="C71" s="102"/>
      <c r="D71" s="103"/>
      <c r="E71" s="103"/>
      <c r="F71" s="103"/>
      <c r="G71" s="103"/>
      <c r="H71" s="103"/>
      <c r="I71" s="103"/>
      <c r="J71" s="103"/>
      <c r="K71" s="103"/>
      <c r="L71" s="103"/>
    </row>
    <row r="72" spans="2:12">
      <c r="B72" s="102"/>
      <c r="C72" s="102"/>
      <c r="D72" s="103"/>
      <c r="E72" s="103"/>
      <c r="F72" s="103"/>
      <c r="G72" s="103"/>
      <c r="H72" s="103"/>
      <c r="I72" s="103"/>
      <c r="J72" s="103"/>
      <c r="K72" s="103"/>
      <c r="L72" s="103"/>
    </row>
    <row r="73" spans="2:12">
      <c r="B73" s="102"/>
      <c r="C73" s="102"/>
      <c r="D73" s="103"/>
      <c r="E73" s="103"/>
      <c r="F73" s="103"/>
      <c r="G73" s="103"/>
      <c r="H73" s="103"/>
      <c r="I73" s="103"/>
      <c r="J73" s="103"/>
      <c r="K73" s="103"/>
      <c r="L73" s="103"/>
    </row>
    <row r="74" spans="2:12">
      <c r="B74" s="102"/>
      <c r="C74" s="102"/>
      <c r="D74" s="103"/>
      <c r="E74" s="103"/>
      <c r="F74" s="103"/>
      <c r="G74" s="103"/>
      <c r="H74" s="103"/>
      <c r="I74" s="103"/>
      <c r="J74" s="103"/>
      <c r="K74" s="103"/>
      <c r="L74" s="103"/>
    </row>
    <row r="75" spans="2:12">
      <c r="B75" s="102"/>
      <c r="C75" s="102"/>
      <c r="D75" s="103"/>
      <c r="E75" s="103"/>
      <c r="F75" s="103"/>
      <c r="G75" s="103"/>
      <c r="H75" s="103"/>
      <c r="I75" s="103"/>
      <c r="J75" s="103"/>
      <c r="K75" s="103"/>
      <c r="L75" s="103"/>
    </row>
    <row r="76" spans="2:12">
      <c r="B76" s="102"/>
      <c r="C76" s="102"/>
      <c r="D76" s="103"/>
      <c r="E76" s="103"/>
      <c r="F76" s="103"/>
      <c r="G76" s="103"/>
      <c r="H76" s="103"/>
      <c r="I76" s="103"/>
      <c r="J76" s="103"/>
      <c r="K76" s="103"/>
      <c r="L76" s="103"/>
    </row>
    <row r="77" spans="2:12">
      <c r="B77" s="102"/>
      <c r="C77" s="102"/>
      <c r="D77" s="103"/>
      <c r="E77" s="103"/>
      <c r="F77" s="103"/>
      <c r="G77" s="103"/>
      <c r="H77" s="103"/>
      <c r="I77" s="103"/>
      <c r="J77" s="103"/>
      <c r="K77" s="103"/>
      <c r="L77" s="103"/>
    </row>
    <row r="78" spans="2:12">
      <c r="B78" s="102"/>
      <c r="C78" s="102"/>
      <c r="D78" s="103"/>
      <c r="E78" s="103"/>
      <c r="F78" s="103"/>
      <c r="G78" s="103"/>
      <c r="H78" s="103"/>
      <c r="I78" s="103"/>
      <c r="J78" s="103"/>
      <c r="K78" s="103"/>
      <c r="L78" s="103"/>
    </row>
    <row r="79" spans="2:12">
      <c r="B79" s="102"/>
      <c r="C79" s="102"/>
      <c r="D79" s="103"/>
      <c r="E79" s="103"/>
      <c r="F79" s="103"/>
      <c r="G79" s="103"/>
      <c r="H79" s="103"/>
      <c r="I79" s="103"/>
      <c r="J79" s="103"/>
      <c r="K79" s="103"/>
      <c r="L79" s="103"/>
    </row>
    <row r="80" spans="2:12">
      <c r="B80" s="102"/>
      <c r="C80" s="102"/>
      <c r="D80" s="103"/>
      <c r="E80" s="103"/>
      <c r="F80" s="103"/>
      <c r="G80" s="103"/>
      <c r="H80" s="103"/>
      <c r="I80" s="103"/>
      <c r="J80" s="103"/>
      <c r="K80" s="103"/>
      <c r="L80" s="103"/>
    </row>
    <row r="81" spans="2:12">
      <c r="B81" s="102"/>
      <c r="C81" s="102"/>
      <c r="D81" s="103"/>
      <c r="E81" s="103"/>
      <c r="F81" s="103"/>
      <c r="G81" s="103"/>
      <c r="H81" s="103"/>
      <c r="I81" s="103"/>
      <c r="J81" s="103"/>
      <c r="K81" s="103"/>
      <c r="L81" s="103"/>
    </row>
    <row r="82" spans="2:12">
      <c r="B82" s="102"/>
      <c r="C82" s="102"/>
      <c r="D82" s="103"/>
      <c r="E82" s="103"/>
      <c r="F82" s="103"/>
      <c r="G82" s="103"/>
      <c r="H82" s="103"/>
      <c r="I82" s="103"/>
      <c r="J82" s="103"/>
      <c r="K82" s="103"/>
      <c r="L82" s="103"/>
    </row>
    <row r="83" spans="2:12">
      <c r="B83" s="102"/>
      <c r="C83" s="102"/>
      <c r="D83" s="103"/>
      <c r="E83" s="103"/>
      <c r="F83" s="103"/>
      <c r="G83" s="103"/>
      <c r="H83" s="103"/>
      <c r="I83" s="103"/>
      <c r="J83" s="103"/>
      <c r="K83" s="103"/>
      <c r="L83" s="103"/>
    </row>
    <row r="84" spans="2:12">
      <c r="B84" s="102"/>
      <c r="C84" s="102"/>
      <c r="D84" s="103"/>
      <c r="E84" s="103"/>
      <c r="F84" s="103"/>
      <c r="G84" s="103"/>
      <c r="H84" s="103"/>
      <c r="I84" s="103"/>
      <c r="J84" s="103"/>
      <c r="K84" s="103"/>
      <c r="L84" s="103"/>
    </row>
    <row r="85" spans="2:12">
      <c r="B85" s="102"/>
      <c r="C85" s="102"/>
      <c r="D85" s="103"/>
      <c r="E85" s="103"/>
      <c r="F85" s="103"/>
      <c r="G85" s="103"/>
      <c r="H85" s="103"/>
      <c r="I85" s="103"/>
      <c r="J85" s="103"/>
      <c r="K85" s="103"/>
      <c r="L85" s="103"/>
    </row>
    <row r="86" spans="2:12">
      <c r="B86" s="102"/>
      <c r="C86" s="102"/>
      <c r="D86" s="103"/>
      <c r="E86" s="103"/>
      <c r="F86" s="103"/>
      <c r="G86" s="103"/>
      <c r="H86" s="103"/>
      <c r="I86" s="103"/>
      <c r="J86" s="103"/>
      <c r="K86" s="103"/>
      <c r="L86" s="103"/>
    </row>
    <row r="87" spans="2:12">
      <c r="B87" s="102"/>
      <c r="C87" s="102"/>
      <c r="D87" s="103"/>
      <c r="E87" s="103"/>
      <c r="F87" s="103"/>
      <c r="G87" s="103"/>
      <c r="H87" s="103"/>
      <c r="I87" s="103"/>
      <c r="J87" s="103"/>
      <c r="K87" s="103"/>
      <c r="L87" s="103"/>
    </row>
    <row r="88" spans="2:12">
      <c r="B88" s="102"/>
      <c r="C88" s="102"/>
      <c r="D88" s="103"/>
      <c r="E88" s="103"/>
      <c r="F88" s="103"/>
      <c r="G88" s="103"/>
      <c r="H88" s="103"/>
      <c r="I88" s="103"/>
      <c r="J88" s="103"/>
      <c r="K88" s="103"/>
      <c r="L88" s="103"/>
    </row>
    <row r="89" spans="2:12">
      <c r="B89" s="102"/>
      <c r="C89" s="102"/>
      <c r="D89" s="103"/>
      <c r="E89" s="103"/>
      <c r="F89" s="103"/>
      <c r="G89" s="103"/>
      <c r="H89" s="103"/>
      <c r="I89" s="103"/>
      <c r="J89" s="103"/>
      <c r="K89" s="103"/>
      <c r="L89" s="103"/>
    </row>
    <row r="90" spans="2:12">
      <c r="B90" s="102"/>
      <c r="C90" s="102"/>
      <c r="D90" s="103"/>
      <c r="E90" s="103"/>
      <c r="F90" s="103"/>
      <c r="G90" s="103"/>
      <c r="H90" s="103"/>
      <c r="I90" s="103"/>
      <c r="J90" s="103"/>
      <c r="K90" s="103"/>
      <c r="L90" s="103"/>
    </row>
    <row r="91" spans="2:12">
      <c r="B91" s="102"/>
      <c r="C91" s="102"/>
      <c r="D91" s="103"/>
      <c r="E91" s="103"/>
      <c r="F91" s="103"/>
      <c r="G91" s="103"/>
      <c r="H91" s="103"/>
      <c r="I91" s="103"/>
      <c r="J91" s="103"/>
      <c r="K91" s="103"/>
      <c r="L91" s="103"/>
    </row>
    <row r="92" spans="2:12">
      <c r="B92" s="102"/>
      <c r="C92" s="102"/>
      <c r="D92" s="103"/>
      <c r="E92" s="103"/>
      <c r="F92" s="103"/>
      <c r="G92" s="103"/>
      <c r="H92" s="103"/>
      <c r="I92" s="103"/>
      <c r="J92" s="103"/>
      <c r="K92" s="103"/>
      <c r="L92" s="103"/>
    </row>
    <row r="93" spans="2:12">
      <c r="B93" s="102"/>
      <c r="C93" s="102"/>
      <c r="D93" s="103"/>
      <c r="E93" s="103"/>
      <c r="F93" s="103"/>
      <c r="G93" s="103"/>
      <c r="H93" s="103"/>
      <c r="I93" s="103"/>
      <c r="J93" s="103"/>
      <c r="K93" s="103"/>
      <c r="L93" s="103"/>
    </row>
    <row r="94" spans="2:12">
      <c r="B94" s="102"/>
      <c r="C94" s="102"/>
      <c r="D94" s="103"/>
      <c r="E94" s="103"/>
      <c r="F94" s="103"/>
      <c r="G94" s="103"/>
      <c r="H94" s="103"/>
      <c r="I94" s="103"/>
      <c r="J94" s="103"/>
      <c r="K94" s="103"/>
      <c r="L94" s="103"/>
    </row>
    <row r="95" spans="2:12">
      <c r="B95" s="102"/>
      <c r="C95" s="102"/>
      <c r="D95" s="103"/>
      <c r="E95" s="103"/>
      <c r="F95" s="103"/>
      <c r="G95" s="103"/>
      <c r="H95" s="103"/>
      <c r="I95" s="103"/>
      <c r="J95" s="103"/>
      <c r="K95" s="103"/>
      <c r="L95" s="103"/>
    </row>
    <row r="96" spans="2:12">
      <c r="B96" s="102"/>
      <c r="C96" s="102"/>
      <c r="D96" s="103"/>
      <c r="E96" s="103"/>
      <c r="F96" s="103"/>
      <c r="G96" s="103"/>
      <c r="H96" s="103"/>
      <c r="I96" s="103"/>
      <c r="J96" s="103"/>
      <c r="K96" s="103"/>
      <c r="L96" s="103"/>
    </row>
    <row r="97" spans="2:12">
      <c r="B97" s="102"/>
      <c r="C97" s="102"/>
      <c r="D97" s="103"/>
      <c r="E97" s="103"/>
      <c r="F97" s="103"/>
      <c r="G97" s="103"/>
      <c r="H97" s="103"/>
      <c r="I97" s="103"/>
      <c r="J97" s="103"/>
      <c r="K97" s="103"/>
      <c r="L97" s="103"/>
    </row>
    <row r="98" spans="2:12">
      <c r="B98" s="102"/>
      <c r="C98" s="102"/>
      <c r="D98" s="103"/>
      <c r="E98" s="103"/>
      <c r="F98" s="103"/>
      <c r="G98" s="103"/>
      <c r="H98" s="103"/>
      <c r="I98" s="103"/>
      <c r="J98" s="103"/>
      <c r="K98" s="103"/>
      <c r="L98" s="103"/>
    </row>
    <row r="99" spans="2:12">
      <c r="B99" s="102"/>
      <c r="C99" s="102"/>
      <c r="D99" s="103"/>
      <c r="E99" s="103"/>
      <c r="F99" s="103"/>
      <c r="G99" s="103"/>
      <c r="H99" s="103"/>
      <c r="I99" s="103"/>
      <c r="J99" s="103"/>
      <c r="K99" s="103"/>
      <c r="L99" s="103"/>
    </row>
    <row r="100" spans="2:12">
      <c r="B100" s="102"/>
      <c r="C100" s="102"/>
      <c r="D100" s="103"/>
      <c r="E100" s="103"/>
      <c r="F100" s="103"/>
      <c r="G100" s="103"/>
      <c r="H100" s="103"/>
      <c r="I100" s="103"/>
      <c r="J100" s="103"/>
      <c r="K100" s="103"/>
      <c r="L100" s="103"/>
    </row>
    <row r="101" spans="2:12">
      <c r="B101" s="102"/>
      <c r="C101" s="102"/>
      <c r="D101" s="103"/>
      <c r="E101" s="103"/>
      <c r="F101" s="103"/>
      <c r="G101" s="103"/>
      <c r="H101" s="103"/>
      <c r="I101" s="103"/>
      <c r="J101" s="103"/>
      <c r="K101" s="103"/>
      <c r="L101" s="103"/>
    </row>
    <row r="102" spans="2:12">
      <c r="B102" s="102"/>
      <c r="C102" s="102"/>
      <c r="D102" s="103"/>
      <c r="E102" s="103"/>
      <c r="F102" s="103"/>
      <c r="G102" s="103"/>
      <c r="H102" s="103"/>
      <c r="I102" s="103"/>
      <c r="J102" s="103"/>
      <c r="K102" s="103"/>
      <c r="L102" s="103"/>
    </row>
    <row r="103" spans="2:12">
      <c r="B103" s="102"/>
      <c r="C103" s="102"/>
      <c r="D103" s="103"/>
      <c r="E103" s="103"/>
      <c r="F103" s="103"/>
      <c r="G103" s="103"/>
      <c r="H103" s="103"/>
      <c r="I103" s="103"/>
      <c r="J103" s="103"/>
      <c r="K103" s="103"/>
      <c r="L103" s="103"/>
    </row>
    <row r="104" spans="2:12">
      <c r="B104" s="102"/>
      <c r="C104" s="102"/>
      <c r="D104" s="103"/>
      <c r="E104" s="103"/>
      <c r="F104" s="103"/>
      <c r="G104" s="103"/>
      <c r="H104" s="103"/>
      <c r="I104" s="103"/>
      <c r="J104" s="103"/>
      <c r="K104" s="103"/>
      <c r="L104" s="103"/>
    </row>
    <row r="105" spans="2:12">
      <c r="B105" s="102"/>
      <c r="C105" s="102"/>
      <c r="D105" s="103"/>
      <c r="E105" s="103"/>
      <c r="F105" s="103"/>
      <c r="G105" s="103"/>
      <c r="H105" s="103"/>
      <c r="I105" s="103"/>
      <c r="J105" s="103"/>
      <c r="K105" s="103"/>
      <c r="L105" s="103"/>
    </row>
    <row r="106" spans="2:12">
      <c r="B106" s="102"/>
      <c r="C106" s="102"/>
      <c r="D106" s="103"/>
      <c r="E106" s="103"/>
      <c r="F106" s="103"/>
      <c r="G106" s="103"/>
      <c r="H106" s="103"/>
      <c r="I106" s="103"/>
      <c r="J106" s="103"/>
      <c r="K106" s="103"/>
      <c r="L106" s="103"/>
    </row>
    <row r="107" spans="2:12">
      <c r="B107" s="102"/>
      <c r="C107" s="102"/>
      <c r="D107" s="103"/>
      <c r="E107" s="103"/>
      <c r="F107" s="103"/>
      <c r="G107" s="103"/>
      <c r="H107" s="103"/>
      <c r="I107" s="103"/>
      <c r="J107" s="103"/>
      <c r="K107" s="103"/>
      <c r="L107" s="103"/>
    </row>
    <row r="108" spans="2:12">
      <c r="B108" s="102"/>
      <c r="C108" s="102"/>
      <c r="D108" s="103"/>
      <c r="E108" s="103"/>
      <c r="F108" s="103"/>
      <c r="G108" s="103"/>
      <c r="H108" s="103"/>
      <c r="I108" s="103"/>
      <c r="J108" s="103"/>
      <c r="K108" s="103"/>
      <c r="L108" s="103"/>
    </row>
    <row r="109" spans="2:12">
      <c r="B109" s="102"/>
      <c r="C109" s="102"/>
      <c r="D109" s="103"/>
      <c r="E109" s="103"/>
      <c r="F109" s="103"/>
      <c r="G109" s="103"/>
      <c r="H109" s="103"/>
      <c r="I109" s="103"/>
      <c r="J109" s="103"/>
      <c r="K109" s="103"/>
      <c r="L109" s="103"/>
    </row>
    <row r="110" spans="2:12">
      <c r="B110" s="102"/>
      <c r="C110" s="102"/>
      <c r="D110" s="103"/>
      <c r="E110" s="103"/>
      <c r="F110" s="103"/>
      <c r="G110" s="103"/>
      <c r="H110" s="103"/>
      <c r="I110" s="103"/>
      <c r="J110" s="103"/>
      <c r="K110" s="103"/>
      <c r="L110" s="103"/>
    </row>
    <row r="111" spans="2:12">
      <c r="B111" s="102"/>
      <c r="C111" s="102"/>
      <c r="D111" s="103"/>
      <c r="E111" s="103"/>
      <c r="F111" s="103"/>
      <c r="G111" s="103"/>
      <c r="H111" s="103"/>
      <c r="I111" s="103"/>
      <c r="J111" s="103"/>
      <c r="K111" s="103"/>
      <c r="L111" s="103"/>
    </row>
    <row r="112" spans="2:12">
      <c r="B112" s="102"/>
      <c r="C112" s="102"/>
      <c r="D112" s="103"/>
      <c r="E112" s="103"/>
      <c r="F112" s="103"/>
      <c r="G112" s="103"/>
      <c r="H112" s="103"/>
      <c r="I112" s="103"/>
      <c r="J112" s="103"/>
      <c r="K112" s="103"/>
      <c r="L112" s="103"/>
    </row>
    <row r="113" spans="2:12">
      <c r="B113" s="102"/>
      <c r="C113" s="102"/>
      <c r="D113" s="103"/>
      <c r="E113" s="103"/>
      <c r="F113" s="103"/>
      <c r="G113" s="103"/>
      <c r="H113" s="103"/>
      <c r="I113" s="103"/>
      <c r="J113" s="103"/>
      <c r="K113" s="103"/>
      <c r="L113" s="103"/>
    </row>
    <row r="114" spans="2:12">
      <c r="B114" s="102"/>
      <c r="C114" s="102"/>
      <c r="D114" s="103"/>
      <c r="E114" s="103"/>
      <c r="F114" s="103"/>
      <c r="G114" s="103"/>
      <c r="H114" s="103"/>
      <c r="I114" s="103"/>
      <c r="J114" s="103"/>
      <c r="K114" s="103"/>
      <c r="L114" s="103"/>
    </row>
    <row r="115" spans="2:12">
      <c r="B115" s="102"/>
      <c r="C115" s="102"/>
      <c r="D115" s="103"/>
      <c r="E115" s="103"/>
      <c r="F115" s="103"/>
      <c r="G115" s="103"/>
      <c r="H115" s="103"/>
      <c r="I115" s="103"/>
      <c r="J115" s="103"/>
      <c r="K115" s="103"/>
      <c r="L115" s="103"/>
    </row>
    <row r="116" spans="2:12">
      <c r="B116" s="102"/>
      <c r="C116" s="102"/>
      <c r="D116" s="103"/>
      <c r="E116" s="103"/>
      <c r="F116" s="103"/>
      <c r="G116" s="103"/>
      <c r="H116" s="103"/>
      <c r="I116" s="103"/>
      <c r="J116" s="103"/>
      <c r="K116" s="103"/>
      <c r="L116" s="103"/>
    </row>
    <row r="117" spans="2:12">
      <c r="B117" s="102"/>
      <c r="C117" s="102"/>
      <c r="D117" s="103"/>
      <c r="E117" s="103"/>
      <c r="F117" s="103"/>
      <c r="G117" s="103"/>
      <c r="H117" s="103"/>
      <c r="I117" s="103"/>
      <c r="J117" s="103"/>
      <c r="K117" s="103"/>
      <c r="L117" s="103"/>
    </row>
    <row r="118" spans="2:12">
      <c r="B118" s="102"/>
      <c r="C118" s="102"/>
      <c r="D118" s="103"/>
      <c r="E118" s="103"/>
      <c r="F118" s="103"/>
      <c r="G118" s="103"/>
      <c r="H118" s="103"/>
      <c r="I118" s="103"/>
      <c r="J118" s="103"/>
      <c r="K118" s="103"/>
      <c r="L118" s="103"/>
    </row>
    <row r="119" spans="2:12">
      <c r="B119" s="102"/>
      <c r="C119" s="102"/>
      <c r="D119" s="103"/>
      <c r="E119" s="103"/>
      <c r="F119" s="103"/>
      <c r="G119" s="103"/>
      <c r="H119" s="103"/>
      <c r="I119" s="103"/>
      <c r="J119" s="103"/>
      <c r="K119" s="103"/>
      <c r="L119" s="103"/>
    </row>
    <row r="120" spans="2:12">
      <c r="B120" s="102"/>
      <c r="C120" s="102"/>
      <c r="D120" s="103"/>
      <c r="E120" s="103"/>
      <c r="F120" s="103"/>
      <c r="G120" s="103"/>
      <c r="H120" s="103"/>
      <c r="I120" s="103"/>
      <c r="J120" s="103"/>
      <c r="K120" s="103"/>
      <c r="L120" s="103"/>
    </row>
    <row r="121" spans="2:12">
      <c r="B121" s="102"/>
      <c r="C121" s="102"/>
      <c r="D121" s="103"/>
      <c r="E121" s="103"/>
      <c r="F121" s="103"/>
      <c r="G121" s="103"/>
      <c r="H121" s="103"/>
      <c r="I121" s="103"/>
      <c r="J121" s="103"/>
      <c r="K121" s="103"/>
      <c r="L121" s="103"/>
    </row>
    <row r="122" spans="2:12">
      <c r="B122" s="102"/>
      <c r="C122" s="102"/>
      <c r="D122" s="103"/>
      <c r="E122" s="103"/>
      <c r="F122" s="103"/>
      <c r="G122" s="103"/>
      <c r="H122" s="103"/>
      <c r="I122" s="103"/>
      <c r="J122" s="103"/>
      <c r="K122" s="103"/>
      <c r="L122" s="103"/>
    </row>
    <row r="123" spans="2:12">
      <c r="B123" s="102"/>
      <c r="C123" s="102"/>
      <c r="D123" s="103"/>
      <c r="E123" s="103"/>
      <c r="F123" s="103"/>
      <c r="G123" s="103"/>
      <c r="H123" s="103"/>
      <c r="I123" s="103"/>
      <c r="J123" s="103"/>
      <c r="K123" s="103"/>
      <c r="L123" s="103"/>
    </row>
    <row r="124" spans="2:12">
      <c r="B124" s="102"/>
      <c r="C124" s="102"/>
      <c r="D124" s="103"/>
      <c r="E124" s="103"/>
      <c r="F124" s="103"/>
      <c r="G124" s="103"/>
      <c r="H124" s="103"/>
      <c r="I124" s="103"/>
      <c r="J124" s="103"/>
      <c r="K124" s="103"/>
      <c r="L124" s="103"/>
    </row>
    <row r="125" spans="2:12">
      <c r="B125" s="102"/>
      <c r="C125" s="102"/>
      <c r="D125" s="103"/>
      <c r="E125" s="103"/>
      <c r="F125" s="103"/>
      <c r="G125" s="103"/>
      <c r="H125" s="103"/>
      <c r="I125" s="103"/>
      <c r="J125" s="103"/>
      <c r="K125" s="103"/>
      <c r="L125" s="103"/>
    </row>
    <row r="126" spans="2:12">
      <c r="B126" s="102"/>
      <c r="C126" s="102"/>
      <c r="D126" s="103"/>
      <c r="E126" s="103"/>
      <c r="F126" s="103"/>
      <c r="G126" s="103"/>
      <c r="H126" s="103"/>
      <c r="I126" s="103"/>
      <c r="J126" s="103"/>
      <c r="K126" s="103"/>
      <c r="L126" s="103"/>
    </row>
    <row r="127" spans="2:12">
      <c r="B127" s="102"/>
      <c r="C127" s="102"/>
      <c r="D127" s="103"/>
      <c r="E127" s="103"/>
      <c r="F127" s="103"/>
      <c r="G127" s="103"/>
      <c r="H127" s="103"/>
      <c r="I127" s="103"/>
      <c r="J127" s="103"/>
      <c r="K127" s="103"/>
      <c r="L127" s="103"/>
    </row>
    <row r="128" spans="2:12">
      <c r="B128" s="102"/>
      <c r="C128" s="102"/>
      <c r="D128" s="103"/>
      <c r="E128" s="103"/>
      <c r="F128" s="103"/>
      <c r="G128" s="103"/>
      <c r="H128" s="103"/>
      <c r="I128" s="103"/>
      <c r="J128" s="103"/>
      <c r="K128" s="103"/>
      <c r="L128" s="103"/>
    </row>
    <row r="129" spans="2:12">
      <c r="B129" s="102"/>
      <c r="C129" s="102"/>
      <c r="D129" s="103"/>
      <c r="E129" s="103"/>
      <c r="F129" s="103"/>
      <c r="G129" s="103"/>
      <c r="H129" s="103"/>
      <c r="I129" s="103"/>
      <c r="J129" s="103"/>
      <c r="K129" s="103"/>
      <c r="L129" s="103"/>
    </row>
    <row r="130" spans="2:12">
      <c r="B130" s="102"/>
      <c r="C130" s="102"/>
      <c r="D130" s="103"/>
      <c r="E130" s="103"/>
      <c r="F130" s="103"/>
      <c r="G130" s="103"/>
      <c r="H130" s="103"/>
      <c r="I130" s="103"/>
      <c r="J130" s="103"/>
      <c r="K130" s="103"/>
      <c r="L130" s="103"/>
    </row>
    <row r="131" spans="2:12">
      <c r="B131" s="102"/>
      <c r="C131" s="102"/>
      <c r="D131" s="103"/>
      <c r="E131" s="103"/>
      <c r="F131" s="103"/>
      <c r="G131" s="103"/>
      <c r="H131" s="103"/>
      <c r="I131" s="103"/>
      <c r="J131" s="103"/>
      <c r="K131" s="103"/>
      <c r="L131" s="103"/>
    </row>
    <row r="132" spans="2:12">
      <c r="B132" s="102"/>
      <c r="C132" s="102"/>
      <c r="D132" s="103"/>
      <c r="E132" s="103"/>
      <c r="F132" s="103"/>
      <c r="G132" s="103"/>
      <c r="H132" s="103"/>
      <c r="I132" s="103"/>
      <c r="J132" s="103"/>
      <c r="K132" s="103"/>
      <c r="L132" s="103"/>
    </row>
    <row r="133" spans="2:12">
      <c r="B133" s="102"/>
      <c r="C133" s="102"/>
      <c r="D133" s="103"/>
      <c r="E133" s="103"/>
      <c r="F133" s="103"/>
      <c r="G133" s="103"/>
      <c r="H133" s="103"/>
      <c r="I133" s="103"/>
      <c r="J133" s="103"/>
      <c r="K133" s="103"/>
      <c r="L133" s="103"/>
    </row>
    <row r="134" spans="2:12">
      <c r="B134" s="102"/>
      <c r="C134" s="102"/>
      <c r="D134" s="103"/>
      <c r="E134" s="103"/>
      <c r="F134" s="103"/>
      <c r="G134" s="103"/>
      <c r="H134" s="103"/>
      <c r="I134" s="103"/>
      <c r="J134" s="103"/>
      <c r="K134" s="103"/>
      <c r="L134" s="103"/>
    </row>
    <row r="135" spans="2:12">
      <c r="B135" s="102"/>
      <c r="C135" s="102"/>
      <c r="D135" s="103"/>
      <c r="E135" s="103"/>
      <c r="F135" s="103"/>
      <c r="G135" s="103"/>
      <c r="H135" s="103"/>
      <c r="I135" s="103"/>
      <c r="J135" s="103"/>
      <c r="K135" s="103"/>
      <c r="L135" s="103"/>
    </row>
    <row r="136" spans="2:12">
      <c r="B136" s="102"/>
      <c r="C136" s="102"/>
      <c r="D136" s="103"/>
      <c r="E136" s="103"/>
      <c r="F136" s="103"/>
      <c r="G136" s="103"/>
      <c r="H136" s="103"/>
      <c r="I136" s="103"/>
      <c r="J136" s="103"/>
      <c r="K136" s="103"/>
      <c r="L136" s="103"/>
    </row>
    <row r="137" spans="2:12">
      <c r="B137" s="102"/>
      <c r="C137" s="102"/>
      <c r="D137" s="103"/>
      <c r="E137" s="103"/>
      <c r="F137" s="103"/>
      <c r="G137" s="103"/>
      <c r="H137" s="103"/>
      <c r="I137" s="103"/>
      <c r="J137" s="103"/>
      <c r="K137" s="103"/>
      <c r="L137" s="103"/>
    </row>
    <row r="138" spans="2:12">
      <c r="B138" s="102"/>
      <c r="C138" s="102"/>
      <c r="D138" s="103"/>
      <c r="E138" s="103"/>
      <c r="F138" s="103"/>
      <c r="G138" s="103"/>
      <c r="H138" s="103"/>
      <c r="I138" s="103"/>
      <c r="J138" s="103"/>
      <c r="K138" s="103"/>
      <c r="L138" s="103"/>
    </row>
    <row r="139" spans="2:12">
      <c r="B139" s="102"/>
      <c r="C139" s="102"/>
      <c r="D139" s="103"/>
      <c r="E139" s="103"/>
      <c r="F139" s="103"/>
      <c r="G139" s="103"/>
      <c r="H139" s="103"/>
      <c r="I139" s="103"/>
      <c r="J139" s="103"/>
      <c r="K139" s="103"/>
      <c r="L139" s="103"/>
    </row>
    <row r="140" spans="2:12">
      <c r="B140" s="102"/>
      <c r="C140" s="102"/>
      <c r="D140" s="103"/>
      <c r="E140" s="103"/>
      <c r="F140" s="103"/>
      <c r="G140" s="103"/>
      <c r="H140" s="103"/>
      <c r="I140" s="103"/>
      <c r="J140" s="103"/>
      <c r="K140" s="103"/>
      <c r="L140" s="103"/>
    </row>
    <row r="141" spans="2:12">
      <c r="B141" s="102"/>
      <c r="C141" s="102"/>
      <c r="D141" s="103"/>
      <c r="E141" s="103"/>
      <c r="F141" s="103"/>
      <c r="G141" s="103"/>
      <c r="H141" s="103"/>
      <c r="I141" s="103"/>
      <c r="J141" s="103"/>
      <c r="K141" s="103"/>
      <c r="L141" s="103"/>
    </row>
    <row r="142" spans="2:12">
      <c r="B142" s="102"/>
      <c r="C142" s="102"/>
      <c r="D142" s="103"/>
      <c r="E142" s="103"/>
      <c r="F142" s="103"/>
      <c r="G142" s="103"/>
      <c r="H142" s="103"/>
      <c r="I142" s="103"/>
      <c r="J142" s="103"/>
      <c r="K142" s="103"/>
      <c r="L142" s="103"/>
    </row>
    <row r="143" spans="2:12">
      <c r="B143" s="102"/>
      <c r="C143" s="102"/>
      <c r="D143" s="103"/>
      <c r="E143" s="103"/>
      <c r="F143" s="103"/>
      <c r="G143" s="103"/>
      <c r="H143" s="103"/>
      <c r="I143" s="103"/>
      <c r="J143" s="103"/>
      <c r="K143" s="103"/>
      <c r="L143" s="103"/>
    </row>
    <row r="144" spans="2:12">
      <c r="B144" s="102"/>
      <c r="C144" s="102"/>
      <c r="D144" s="103"/>
      <c r="E144" s="103"/>
      <c r="F144" s="103"/>
      <c r="G144" s="103"/>
      <c r="H144" s="103"/>
      <c r="I144" s="103"/>
      <c r="J144" s="103"/>
      <c r="K144" s="103"/>
      <c r="L144" s="103"/>
    </row>
    <row r="145" spans="2:12">
      <c r="B145" s="102"/>
      <c r="C145" s="102"/>
      <c r="D145" s="103"/>
      <c r="E145" s="103"/>
      <c r="F145" s="103"/>
      <c r="G145" s="103"/>
      <c r="H145" s="103"/>
      <c r="I145" s="103"/>
      <c r="J145" s="103"/>
      <c r="K145" s="103"/>
      <c r="L145" s="103"/>
    </row>
    <row r="146" spans="2:12">
      <c r="B146" s="102"/>
      <c r="C146" s="102"/>
      <c r="D146" s="103"/>
      <c r="E146" s="103"/>
      <c r="F146" s="103"/>
      <c r="G146" s="103"/>
      <c r="H146" s="103"/>
      <c r="I146" s="103"/>
      <c r="J146" s="103"/>
      <c r="K146" s="103"/>
      <c r="L146" s="103"/>
    </row>
    <row r="147" spans="2:12">
      <c r="B147" s="102"/>
      <c r="C147" s="102"/>
      <c r="D147" s="103"/>
      <c r="E147" s="103"/>
      <c r="F147" s="103"/>
      <c r="G147" s="103"/>
      <c r="H147" s="103"/>
      <c r="I147" s="103"/>
      <c r="J147" s="103"/>
      <c r="K147" s="103"/>
      <c r="L147" s="103"/>
    </row>
    <row r="148" spans="2:12">
      <c r="B148" s="102"/>
      <c r="C148" s="102"/>
      <c r="D148" s="103"/>
      <c r="E148" s="103"/>
      <c r="F148" s="103"/>
      <c r="G148" s="103"/>
      <c r="H148" s="103"/>
      <c r="I148" s="103"/>
      <c r="J148" s="103"/>
      <c r="K148" s="103"/>
      <c r="L148" s="103"/>
    </row>
    <row r="149" spans="2:12">
      <c r="B149" s="102"/>
      <c r="C149" s="102"/>
      <c r="D149" s="103"/>
      <c r="E149" s="103"/>
      <c r="F149" s="103"/>
      <c r="G149" s="103"/>
      <c r="H149" s="103"/>
      <c r="I149" s="103"/>
      <c r="J149" s="103"/>
      <c r="K149" s="103"/>
      <c r="L149" s="103"/>
    </row>
    <row r="150" spans="2:12">
      <c r="B150" s="102"/>
      <c r="C150" s="102"/>
      <c r="D150" s="103"/>
      <c r="E150" s="103"/>
      <c r="F150" s="103"/>
      <c r="G150" s="103"/>
      <c r="H150" s="103"/>
      <c r="I150" s="103"/>
      <c r="J150" s="103"/>
      <c r="K150" s="103"/>
      <c r="L150" s="103"/>
    </row>
    <row r="151" spans="2:12">
      <c r="B151" s="102"/>
      <c r="C151" s="102"/>
      <c r="D151" s="103"/>
      <c r="E151" s="103"/>
      <c r="F151" s="103"/>
      <c r="G151" s="103"/>
      <c r="H151" s="103"/>
      <c r="I151" s="103"/>
      <c r="J151" s="103"/>
      <c r="K151" s="103"/>
      <c r="L151" s="103"/>
    </row>
    <row r="152" spans="2:12">
      <c r="B152" s="102"/>
      <c r="C152" s="102"/>
      <c r="D152" s="103"/>
      <c r="E152" s="103"/>
      <c r="F152" s="103"/>
      <c r="G152" s="103"/>
      <c r="H152" s="103"/>
      <c r="I152" s="103"/>
      <c r="J152" s="103"/>
      <c r="K152" s="103"/>
      <c r="L152" s="103"/>
    </row>
    <row r="153" spans="2:12">
      <c r="B153" s="102"/>
      <c r="C153" s="102"/>
      <c r="D153" s="103"/>
      <c r="E153" s="103"/>
      <c r="F153" s="103"/>
      <c r="G153" s="103"/>
      <c r="H153" s="103"/>
      <c r="I153" s="103"/>
      <c r="J153" s="103"/>
      <c r="K153" s="103"/>
      <c r="L153" s="103"/>
    </row>
    <row r="154" spans="2:12">
      <c r="B154" s="102"/>
      <c r="C154" s="102"/>
      <c r="D154" s="103"/>
      <c r="E154" s="103"/>
      <c r="F154" s="103"/>
      <c r="G154" s="103"/>
      <c r="H154" s="103"/>
      <c r="I154" s="103"/>
      <c r="J154" s="103"/>
      <c r="K154" s="103"/>
      <c r="L154" s="103"/>
    </row>
    <row r="155" spans="2:12">
      <c r="B155" s="102"/>
      <c r="C155" s="102"/>
      <c r="D155" s="103"/>
      <c r="E155" s="103"/>
      <c r="F155" s="103"/>
      <c r="G155" s="103"/>
      <c r="H155" s="103"/>
      <c r="I155" s="103"/>
      <c r="J155" s="103"/>
      <c r="K155" s="103"/>
      <c r="L155" s="103"/>
    </row>
    <row r="156" spans="2:12">
      <c r="B156" s="102"/>
      <c r="C156" s="102"/>
      <c r="D156" s="103"/>
      <c r="E156" s="103"/>
      <c r="F156" s="103"/>
      <c r="G156" s="103"/>
      <c r="H156" s="103"/>
      <c r="I156" s="103"/>
      <c r="J156" s="103"/>
      <c r="K156" s="103"/>
      <c r="L156" s="103"/>
    </row>
    <row r="157" spans="2:12">
      <c r="B157" s="102"/>
      <c r="C157" s="102"/>
      <c r="D157" s="103"/>
      <c r="E157" s="103"/>
      <c r="F157" s="103"/>
      <c r="G157" s="103"/>
      <c r="H157" s="103"/>
      <c r="I157" s="103"/>
      <c r="J157" s="103"/>
      <c r="K157" s="103"/>
      <c r="L157" s="103"/>
    </row>
    <row r="158" spans="2:12">
      <c r="B158" s="102"/>
      <c r="C158" s="102"/>
      <c r="D158" s="103"/>
      <c r="E158" s="103"/>
      <c r="F158" s="103"/>
      <c r="G158" s="103"/>
      <c r="H158" s="103"/>
      <c r="I158" s="103"/>
      <c r="J158" s="103"/>
      <c r="K158" s="103"/>
      <c r="L158" s="103"/>
    </row>
    <row r="159" spans="2:12">
      <c r="B159" s="102"/>
      <c r="C159" s="102"/>
      <c r="D159" s="103"/>
      <c r="E159" s="103"/>
      <c r="F159" s="103"/>
      <c r="G159" s="103"/>
      <c r="H159" s="103"/>
      <c r="I159" s="103"/>
      <c r="J159" s="103"/>
      <c r="K159" s="103"/>
      <c r="L159" s="103"/>
    </row>
    <row r="160" spans="2:12">
      <c r="B160" s="102"/>
      <c r="C160" s="102"/>
      <c r="D160" s="103"/>
      <c r="E160" s="103"/>
      <c r="F160" s="103"/>
      <c r="G160" s="103"/>
      <c r="H160" s="103"/>
      <c r="I160" s="103"/>
      <c r="J160" s="103"/>
      <c r="K160" s="103"/>
      <c r="L160" s="103"/>
    </row>
    <row r="161" spans="2:12">
      <c r="B161" s="102"/>
      <c r="C161" s="102"/>
      <c r="D161" s="103"/>
      <c r="E161" s="103"/>
      <c r="F161" s="103"/>
      <c r="G161" s="103"/>
      <c r="H161" s="103"/>
      <c r="I161" s="103"/>
      <c r="J161" s="103"/>
      <c r="K161" s="103"/>
      <c r="L161" s="103"/>
    </row>
    <row r="162" spans="2:12">
      <c r="B162" s="102"/>
      <c r="C162" s="102"/>
      <c r="D162" s="103"/>
      <c r="E162" s="103"/>
      <c r="F162" s="103"/>
      <c r="G162" s="103"/>
      <c r="H162" s="103"/>
      <c r="I162" s="103"/>
      <c r="J162" s="103"/>
      <c r="K162" s="103"/>
      <c r="L162" s="103"/>
    </row>
    <row r="163" spans="2:12">
      <c r="B163" s="102"/>
      <c r="C163" s="102"/>
      <c r="D163" s="103"/>
      <c r="E163" s="103"/>
      <c r="F163" s="103"/>
      <c r="G163" s="103"/>
      <c r="H163" s="103"/>
      <c r="I163" s="103"/>
      <c r="J163" s="103"/>
      <c r="K163" s="103"/>
      <c r="L163" s="103"/>
    </row>
    <row r="164" spans="2:12">
      <c r="B164" s="102"/>
      <c r="C164" s="102"/>
      <c r="D164" s="103"/>
      <c r="E164" s="103"/>
      <c r="F164" s="103"/>
      <c r="G164" s="103"/>
      <c r="H164" s="103"/>
      <c r="I164" s="103"/>
      <c r="J164" s="103"/>
      <c r="K164" s="103"/>
      <c r="L164" s="103"/>
    </row>
    <row r="165" spans="2:12">
      <c r="B165" s="102"/>
      <c r="C165" s="102"/>
      <c r="D165" s="103"/>
      <c r="E165" s="103"/>
      <c r="F165" s="103"/>
      <c r="G165" s="103"/>
      <c r="H165" s="103"/>
      <c r="I165" s="103"/>
      <c r="J165" s="103"/>
      <c r="K165" s="103"/>
      <c r="L165" s="103"/>
    </row>
    <row r="166" spans="2:12">
      <c r="B166" s="102"/>
      <c r="C166" s="102"/>
      <c r="D166" s="103"/>
      <c r="E166" s="103"/>
      <c r="F166" s="103"/>
      <c r="G166" s="103"/>
      <c r="H166" s="103"/>
      <c r="I166" s="103"/>
      <c r="J166" s="103"/>
      <c r="K166" s="103"/>
      <c r="L166" s="103"/>
    </row>
    <row r="167" spans="2:12">
      <c r="B167" s="102"/>
      <c r="C167" s="102"/>
      <c r="D167" s="103"/>
      <c r="E167" s="103"/>
      <c r="F167" s="103"/>
      <c r="G167" s="103"/>
      <c r="H167" s="103"/>
      <c r="I167" s="103"/>
      <c r="J167" s="103"/>
      <c r="K167" s="103"/>
      <c r="L167" s="103"/>
    </row>
    <row r="168" spans="2:12">
      <c r="B168" s="102"/>
      <c r="C168" s="102"/>
      <c r="D168" s="103"/>
      <c r="E168" s="103"/>
      <c r="F168" s="103"/>
      <c r="G168" s="103"/>
      <c r="H168" s="103"/>
      <c r="I168" s="103"/>
      <c r="J168" s="103"/>
      <c r="K168" s="103"/>
      <c r="L168" s="103"/>
    </row>
    <row r="169" spans="2:12">
      <c r="B169" s="102"/>
      <c r="C169" s="102"/>
      <c r="D169" s="103"/>
      <c r="E169" s="103"/>
      <c r="F169" s="103"/>
      <c r="G169" s="103"/>
      <c r="H169" s="103"/>
      <c r="I169" s="103"/>
      <c r="J169" s="103"/>
      <c r="K169" s="103"/>
      <c r="L169" s="103"/>
    </row>
    <row r="170" spans="2:12">
      <c r="B170" s="102"/>
      <c r="C170" s="102"/>
      <c r="D170" s="103"/>
      <c r="E170" s="103"/>
      <c r="F170" s="103"/>
      <c r="G170" s="103"/>
      <c r="H170" s="103"/>
      <c r="I170" s="103"/>
      <c r="J170" s="103"/>
      <c r="K170" s="103"/>
      <c r="L170" s="103"/>
    </row>
    <row r="171" spans="2:12">
      <c r="B171" s="102"/>
      <c r="C171" s="102"/>
      <c r="D171" s="103"/>
      <c r="E171" s="103"/>
      <c r="F171" s="103"/>
      <c r="G171" s="103"/>
      <c r="H171" s="103"/>
      <c r="I171" s="103"/>
      <c r="J171" s="103"/>
      <c r="K171" s="103"/>
      <c r="L171" s="103"/>
    </row>
    <row r="172" spans="2:12">
      <c r="B172" s="102"/>
      <c r="C172" s="102"/>
      <c r="D172" s="103"/>
      <c r="E172" s="103"/>
      <c r="F172" s="103"/>
      <c r="G172" s="103"/>
      <c r="H172" s="103"/>
      <c r="I172" s="103"/>
      <c r="J172" s="103"/>
      <c r="K172" s="103"/>
      <c r="L172" s="103"/>
    </row>
    <row r="173" spans="2:12">
      <c r="B173" s="102"/>
      <c r="C173" s="102"/>
      <c r="D173" s="103"/>
      <c r="E173" s="103"/>
      <c r="F173" s="103"/>
      <c r="G173" s="103"/>
      <c r="H173" s="103"/>
      <c r="I173" s="103"/>
      <c r="J173" s="103"/>
      <c r="K173" s="103"/>
      <c r="L173" s="103"/>
    </row>
    <row r="174" spans="2:12">
      <c r="B174" s="102"/>
      <c r="C174" s="102"/>
      <c r="D174" s="103"/>
      <c r="E174" s="103"/>
      <c r="F174" s="103"/>
      <c r="G174" s="103"/>
      <c r="H174" s="103"/>
      <c r="I174" s="103"/>
      <c r="J174" s="103"/>
      <c r="K174" s="103"/>
      <c r="L174" s="103"/>
    </row>
    <row r="175" spans="2:12">
      <c r="B175" s="102"/>
      <c r="C175" s="102"/>
      <c r="D175" s="103"/>
      <c r="E175" s="103"/>
      <c r="F175" s="103"/>
      <c r="G175" s="103"/>
      <c r="H175" s="103"/>
      <c r="I175" s="103"/>
      <c r="J175" s="103"/>
      <c r="K175" s="103"/>
      <c r="L175" s="103"/>
    </row>
    <row r="176" spans="2:12">
      <c r="B176" s="102"/>
      <c r="C176" s="102"/>
      <c r="D176" s="103"/>
      <c r="E176" s="103"/>
      <c r="F176" s="103"/>
      <c r="G176" s="103"/>
      <c r="H176" s="103"/>
      <c r="I176" s="103"/>
      <c r="J176" s="103"/>
      <c r="K176" s="103"/>
      <c r="L176" s="103"/>
    </row>
    <row r="177" spans="2:12">
      <c r="B177" s="102"/>
      <c r="C177" s="102"/>
      <c r="D177" s="103"/>
      <c r="E177" s="103"/>
      <c r="F177" s="103"/>
      <c r="G177" s="103"/>
      <c r="H177" s="103"/>
      <c r="I177" s="103"/>
      <c r="J177" s="103"/>
      <c r="K177" s="103"/>
      <c r="L177" s="103"/>
    </row>
    <row r="178" spans="2:12">
      <c r="B178" s="102"/>
      <c r="C178" s="102"/>
      <c r="D178" s="103"/>
      <c r="E178" s="103"/>
      <c r="F178" s="103"/>
      <c r="G178" s="103"/>
      <c r="H178" s="103"/>
      <c r="I178" s="103"/>
      <c r="J178" s="103"/>
      <c r="K178" s="103"/>
      <c r="L178" s="103"/>
    </row>
    <row r="179" spans="2:12">
      <c r="B179" s="102"/>
      <c r="C179" s="102"/>
      <c r="D179" s="103"/>
      <c r="E179" s="103"/>
      <c r="F179" s="103"/>
      <c r="G179" s="103"/>
      <c r="H179" s="103"/>
      <c r="I179" s="103"/>
      <c r="J179" s="103"/>
      <c r="K179" s="103"/>
      <c r="L179" s="103"/>
    </row>
    <row r="180" spans="2:12">
      <c r="B180" s="102"/>
      <c r="C180" s="102"/>
      <c r="D180" s="103"/>
      <c r="E180" s="103"/>
      <c r="F180" s="103"/>
      <c r="G180" s="103"/>
      <c r="H180" s="103"/>
      <c r="I180" s="103"/>
      <c r="J180" s="103"/>
      <c r="K180" s="103"/>
      <c r="L180" s="103"/>
    </row>
    <row r="181" spans="2:12">
      <c r="B181" s="102"/>
      <c r="C181" s="102"/>
      <c r="D181" s="103"/>
      <c r="E181" s="103"/>
      <c r="F181" s="103"/>
      <c r="G181" s="103"/>
      <c r="H181" s="103"/>
      <c r="I181" s="103"/>
      <c r="J181" s="103"/>
      <c r="K181" s="103"/>
      <c r="L181" s="103"/>
    </row>
    <row r="182" spans="2:12">
      <c r="B182" s="102"/>
      <c r="C182" s="102"/>
      <c r="D182" s="103"/>
      <c r="E182" s="103"/>
      <c r="F182" s="103"/>
      <c r="G182" s="103"/>
      <c r="H182" s="103"/>
      <c r="I182" s="103"/>
      <c r="J182" s="103"/>
      <c r="K182" s="103"/>
      <c r="L182" s="103"/>
    </row>
    <row r="183" spans="2:12">
      <c r="B183" s="102"/>
      <c r="C183" s="102"/>
      <c r="D183" s="103"/>
      <c r="E183" s="103"/>
      <c r="F183" s="103"/>
      <c r="G183" s="103"/>
      <c r="H183" s="103"/>
      <c r="I183" s="103"/>
      <c r="J183" s="103"/>
      <c r="K183" s="103"/>
      <c r="L183" s="103"/>
    </row>
    <row r="184" spans="2:12">
      <c r="B184" s="102"/>
      <c r="C184" s="102"/>
      <c r="D184" s="103"/>
      <c r="E184" s="103"/>
      <c r="F184" s="103"/>
      <c r="G184" s="103"/>
      <c r="H184" s="103"/>
      <c r="I184" s="103"/>
      <c r="J184" s="103"/>
      <c r="K184" s="103"/>
      <c r="L184" s="103"/>
    </row>
    <row r="185" spans="2:12">
      <c r="B185" s="102"/>
      <c r="C185" s="102"/>
      <c r="D185" s="103"/>
      <c r="E185" s="103"/>
      <c r="F185" s="103"/>
      <c r="G185" s="103"/>
      <c r="H185" s="103"/>
      <c r="I185" s="103"/>
      <c r="J185" s="103"/>
      <c r="K185" s="103"/>
      <c r="L185" s="103"/>
    </row>
    <row r="186" spans="2:12">
      <c r="B186" s="102"/>
      <c r="C186" s="102"/>
      <c r="D186" s="103"/>
      <c r="E186" s="103"/>
      <c r="F186" s="103"/>
      <c r="G186" s="103"/>
      <c r="H186" s="103"/>
      <c r="I186" s="103"/>
      <c r="J186" s="103"/>
      <c r="K186" s="103"/>
      <c r="L186" s="103"/>
    </row>
    <row r="187" spans="2:12">
      <c r="B187" s="102"/>
      <c r="C187" s="102"/>
      <c r="D187" s="103"/>
      <c r="E187" s="103"/>
      <c r="F187" s="103"/>
      <c r="G187" s="103"/>
      <c r="H187" s="103"/>
      <c r="I187" s="103"/>
      <c r="J187" s="103"/>
      <c r="K187" s="103"/>
      <c r="L187" s="103"/>
    </row>
    <row r="188" spans="2:12">
      <c r="B188" s="102"/>
      <c r="C188" s="102"/>
      <c r="D188" s="103"/>
      <c r="E188" s="103"/>
      <c r="F188" s="103"/>
      <c r="G188" s="103"/>
      <c r="H188" s="103"/>
      <c r="I188" s="103"/>
      <c r="J188" s="103"/>
      <c r="K188" s="103"/>
      <c r="L188" s="103"/>
    </row>
    <row r="189" spans="2:12">
      <c r="B189" s="102"/>
      <c r="C189" s="102"/>
      <c r="D189" s="103"/>
      <c r="E189" s="103"/>
      <c r="F189" s="103"/>
      <c r="G189" s="103"/>
      <c r="H189" s="103"/>
      <c r="I189" s="103"/>
      <c r="J189" s="103"/>
      <c r="K189" s="103"/>
      <c r="L189" s="103"/>
    </row>
    <row r="190" spans="2:12">
      <c r="B190" s="102"/>
      <c r="C190" s="102"/>
      <c r="D190" s="103"/>
      <c r="E190" s="103"/>
      <c r="F190" s="103"/>
      <c r="G190" s="103"/>
      <c r="H190" s="103"/>
      <c r="I190" s="103"/>
      <c r="J190" s="103"/>
      <c r="K190" s="103"/>
      <c r="L190" s="103"/>
    </row>
    <row r="191" spans="2:12">
      <c r="B191" s="102"/>
      <c r="C191" s="102"/>
      <c r="D191" s="103"/>
      <c r="E191" s="103"/>
      <c r="F191" s="103"/>
      <c r="G191" s="103"/>
      <c r="H191" s="103"/>
      <c r="I191" s="103"/>
      <c r="J191" s="103"/>
      <c r="K191" s="103"/>
      <c r="L191" s="103"/>
    </row>
    <row r="192" spans="2:12">
      <c r="B192" s="102"/>
      <c r="C192" s="102"/>
      <c r="D192" s="103"/>
      <c r="E192" s="103"/>
      <c r="F192" s="103"/>
      <c r="G192" s="103"/>
      <c r="H192" s="103"/>
      <c r="I192" s="103"/>
      <c r="J192" s="103"/>
      <c r="K192" s="103"/>
      <c r="L192" s="103"/>
    </row>
    <row r="193" spans="2:12">
      <c r="B193" s="102"/>
      <c r="C193" s="102"/>
      <c r="D193" s="103"/>
      <c r="E193" s="103"/>
      <c r="F193" s="103"/>
      <c r="G193" s="103"/>
      <c r="H193" s="103"/>
      <c r="I193" s="103"/>
      <c r="J193" s="103"/>
      <c r="K193" s="103"/>
      <c r="L193" s="103"/>
    </row>
    <row r="194" spans="2:12">
      <c r="B194" s="102"/>
      <c r="C194" s="102"/>
      <c r="D194" s="103"/>
      <c r="E194" s="103"/>
      <c r="F194" s="103"/>
      <c r="G194" s="103"/>
      <c r="H194" s="103"/>
      <c r="I194" s="103"/>
      <c r="J194" s="103"/>
      <c r="K194" s="103"/>
      <c r="L194" s="103"/>
    </row>
    <row r="195" spans="2:12">
      <c r="B195" s="102"/>
      <c r="C195" s="102"/>
      <c r="D195" s="103"/>
      <c r="E195" s="103"/>
      <c r="F195" s="103"/>
      <c r="G195" s="103"/>
      <c r="H195" s="103"/>
      <c r="I195" s="103"/>
      <c r="J195" s="103"/>
      <c r="K195" s="103"/>
      <c r="L195" s="103"/>
    </row>
    <row r="196" spans="2:12">
      <c r="B196" s="102"/>
      <c r="C196" s="102"/>
      <c r="D196" s="103"/>
      <c r="E196" s="103"/>
      <c r="F196" s="103"/>
      <c r="G196" s="103"/>
      <c r="H196" s="103"/>
      <c r="I196" s="103"/>
      <c r="J196" s="103"/>
      <c r="K196" s="103"/>
      <c r="L196" s="103"/>
    </row>
    <row r="197" spans="2:12">
      <c r="B197" s="102"/>
      <c r="C197" s="102"/>
      <c r="D197" s="103"/>
      <c r="E197" s="103"/>
      <c r="F197" s="103"/>
      <c r="G197" s="103"/>
      <c r="H197" s="103"/>
      <c r="I197" s="103"/>
      <c r="J197" s="103"/>
      <c r="K197" s="103"/>
      <c r="L197" s="103"/>
    </row>
    <row r="198" spans="2:12">
      <c r="B198" s="102"/>
      <c r="C198" s="102"/>
      <c r="D198" s="103"/>
      <c r="E198" s="103"/>
      <c r="F198" s="103"/>
      <c r="G198" s="103"/>
      <c r="H198" s="103"/>
      <c r="I198" s="103"/>
      <c r="J198" s="103"/>
      <c r="K198" s="103"/>
      <c r="L198" s="103"/>
    </row>
    <row r="199" spans="2:12">
      <c r="B199" s="102"/>
      <c r="C199" s="102"/>
      <c r="D199" s="103"/>
      <c r="E199" s="103"/>
      <c r="F199" s="103"/>
      <c r="G199" s="103"/>
      <c r="H199" s="103"/>
      <c r="I199" s="103"/>
      <c r="J199" s="103"/>
      <c r="K199" s="103"/>
      <c r="L199" s="103"/>
    </row>
    <row r="200" spans="2:12">
      <c r="B200" s="102"/>
      <c r="C200" s="102"/>
      <c r="D200" s="103"/>
      <c r="E200" s="103"/>
      <c r="F200" s="103"/>
      <c r="G200" s="103"/>
      <c r="H200" s="103"/>
      <c r="I200" s="103"/>
      <c r="J200" s="103"/>
      <c r="K200" s="103"/>
      <c r="L200" s="103"/>
    </row>
    <row r="201" spans="2:12">
      <c r="B201" s="102"/>
      <c r="C201" s="102"/>
      <c r="D201" s="103"/>
      <c r="E201" s="103"/>
      <c r="F201" s="103"/>
      <c r="G201" s="103"/>
      <c r="H201" s="103"/>
      <c r="I201" s="103"/>
      <c r="J201" s="103"/>
      <c r="K201" s="103"/>
      <c r="L201" s="103"/>
    </row>
    <row r="202" spans="2:12">
      <c r="B202" s="102"/>
      <c r="C202" s="102"/>
      <c r="D202" s="103"/>
      <c r="E202" s="103"/>
      <c r="F202" s="103"/>
      <c r="G202" s="103"/>
      <c r="H202" s="103"/>
      <c r="I202" s="103"/>
      <c r="J202" s="103"/>
      <c r="K202" s="103"/>
      <c r="L202" s="103"/>
    </row>
    <row r="203" spans="2:12">
      <c r="B203" s="102"/>
      <c r="C203" s="102"/>
      <c r="D203" s="103"/>
      <c r="E203" s="103"/>
      <c r="F203" s="103"/>
      <c r="G203" s="103"/>
      <c r="H203" s="103"/>
      <c r="I203" s="103"/>
      <c r="J203" s="103"/>
      <c r="K203" s="103"/>
      <c r="L203" s="103"/>
    </row>
    <row r="204" spans="2:12">
      <c r="B204" s="102"/>
      <c r="C204" s="102"/>
      <c r="D204" s="103"/>
      <c r="E204" s="103"/>
      <c r="F204" s="103"/>
      <c r="G204" s="103"/>
      <c r="H204" s="103"/>
      <c r="I204" s="103"/>
      <c r="J204" s="103"/>
      <c r="K204" s="103"/>
      <c r="L204" s="103"/>
    </row>
    <row r="205" spans="2:12">
      <c r="B205" s="102"/>
      <c r="C205" s="102"/>
      <c r="D205" s="103"/>
      <c r="E205" s="103"/>
      <c r="F205" s="103"/>
      <c r="G205" s="103"/>
      <c r="H205" s="103"/>
      <c r="I205" s="103"/>
      <c r="J205" s="103"/>
      <c r="K205" s="103"/>
      <c r="L205" s="103"/>
    </row>
    <row r="206" spans="2:12">
      <c r="B206" s="102"/>
      <c r="C206" s="102"/>
      <c r="D206" s="103"/>
      <c r="E206" s="103"/>
      <c r="F206" s="103"/>
      <c r="G206" s="103"/>
      <c r="H206" s="103"/>
      <c r="I206" s="103"/>
      <c r="J206" s="103"/>
      <c r="K206" s="103"/>
      <c r="L206" s="103"/>
    </row>
    <row r="207" spans="2:12">
      <c r="B207" s="102"/>
      <c r="C207" s="102"/>
      <c r="D207" s="103"/>
      <c r="E207" s="103"/>
      <c r="F207" s="103"/>
      <c r="G207" s="103"/>
      <c r="H207" s="103"/>
      <c r="I207" s="103"/>
      <c r="J207" s="103"/>
      <c r="K207" s="103"/>
      <c r="L207" s="103"/>
    </row>
    <row r="208" spans="2:12">
      <c r="B208" s="102"/>
      <c r="C208" s="102"/>
      <c r="D208" s="103"/>
      <c r="E208" s="103"/>
      <c r="F208" s="103"/>
      <c r="G208" s="103"/>
      <c r="H208" s="103"/>
      <c r="I208" s="103"/>
      <c r="J208" s="103"/>
      <c r="K208" s="103"/>
      <c r="L208" s="103"/>
    </row>
    <row r="209" spans="2:12">
      <c r="B209" s="102"/>
      <c r="C209" s="102"/>
      <c r="D209" s="103"/>
      <c r="E209" s="103"/>
      <c r="F209" s="103"/>
      <c r="G209" s="103"/>
      <c r="H209" s="103"/>
      <c r="I209" s="103"/>
      <c r="J209" s="103"/>
      <c r="K209" s="103"/>
      <c r="L209" s="103"/>
    </row>
    <row r="210" spans="2:12">
      <c r="B210" s="102"/>
      <c r="C210" s="102"/>
      <c r="D210" s="103"/>
      <c r="E210" s="103"/>
      <c r="F210" s="103"/>
      <c r="G210" s="103"/>
      <c r="H210" s="103"/>
      <c r="I210" s="103"/>
      <c r="J210" s="103"/>
      <c r="K210" s="103"/>
      <c r="L210" s="103"/>
    </row>
    <row r="211" spans="2:12">
      <c r="B211" s="102"/>
      <c r="C211" s="102"/>
      <c r="D211" s="103"/>
      <c r="E211" s="103"/>
      <c r="F211" s="103"/>
      <c r="G211" s="103"/>
      <c r="H211" s="103"/>
      <c r="I211" s="103"/>
      <c r="J211" s="103"/>
      <c r="K211" s="103"/>
      <c r="L211" s="103"/>
    </row>
    <row r="212" spans="2:12">
      <c r="B212" s="102"/>
      <c r="C212" s="102"/>
      <c r="D212" s="103"/>
      <c r="E212" s="103"/>
      <c r="F212" s="103"/>
      <c r="G212" s="103"/>
      <c r="H212" s="103"/>
      <c r="I212" s="103"/>
      <c r="J212" s="103"/>
      <c r="K212" s="103"/>
      <c r="L212" s="103"/>
    </row>
    <row r="213" spans="2:12">
      <c r="B213" s="102"/>
      <c r="C213" s="102"/>
      <c r="D213" s="103"/>
      <c r="E213" s="103"/>
      <c r="F213" s="103"/>
      <c r="G213" s="103"/>
      <c r="H213" s="103"/>
      <c r="I213" s="103"/>
      <c r="J213" s="103"/>
      <c r="K213" s="103"/>
      <c r="L213" s="103"/>
    </row>
    <row r="214" spans="2:12">
      <c r="B214" s="102"/>
      <c r="C214" s="102"/>
      <c r="D214" s="103"/>
      <c r="E214" s="103"/>
      <c r="F214" s="103"/>
      <c r="G214" s="103"/>
      <c r="H214" s="103"/>
      <c r="I214" s="103"/>
      <c r="J214" s="103"/>
      <c r="K214" s="103"/>
      <c r="L214" s="103"/>
    </row>
    <row r="215" spans="2:12">
      <c r="B215" s="102"/>
      <c r="C215" s="102"/>
      <c r="D215" s="103"/>
      <c r="E215" s="103"/>
      <c r="F215" s="103"/>
      <c r="G215" s="103"/>
      <c r="H215" s="103"/>
      <c r="I215" s="103"/>
      <c r="J215" s="103"/>
      <c r="K215" s="103"/>
      <c r="L215" s="103"/>
    </row>
    <row r="216" spans="2:12">
      <c r="B216" s="102"/>
      <c r="C216" s="102"/>
      <c r="D216" s="103"/>
      <c r="E216" s="103"/>
      <c r="F216" s="103"/>
      <c r="G216" s="103"/>
      <c r="H216" s="103"/>
      <c r="I216" s="103"/>
      <c r="J216" s="103"/>
      <c r="K216" s="103"/>
      <c r="L216" s="103"/>
    </row>
    <row r="217" spans="2:12">
      <c r="B217" s="102"/>
      <c r="C217" s="102"/>
      <c r="D217" s="103"/>
      <c r="E217" s="103"/>
      <c r="F217" s="103"/>
      <c r="G217" s="103"/>
      <c r="H217" s="103"/>
      <c r="I217" s="103"/>
      <c r="J217" s="103"/>
      <c r="K217" s="103"/>
      <c r="L217" s="103"/>
    </row>
    <row r="218" spans="2:12">
      <c r="B218" s="102"/>
      <c r="C218" s="102"/>
      <c r="D218" s="103"/>
      <c r="E218" s="103"/>
      <c r="F218" s="103"/>
      <c r="G218" s="103"/>
      <c r="H218" s="103"/>
      <c r="I218" s="103"/>
      <c r="J218" s="103"/>
      <c r="K218" s="103"/>
      <c r="L218" s="103"/>
    </row>
    <row r="219" spans="2:12">
      <c r="B219" s="102"/>
      <c r="C219" s="102"/>
      <c r="D219" s="103"/>
      <c r="E219" s="103"/>
      <c r="F219" s="103"/>
      <c r="G219" s="103"/>
      <c r="H219" s="103"/>
      <c r="I219" s="103"/>
      <c r="J219" s="103"/>
      <c r="K219" s="103"/>
      <c r="L219" s="103"/>
    </row>
    <row r="220" spans="2:12">
      <c r="B220" s="102"/>
      <c r="C220" s="102"/>
      <c r="D220" s="103"/>
      <c r="E220" s="103"/>
      <c r="F220" s="103"/>
      <c r="G220" s="103"/>
      <c r="H220" s="103"/>
      <c r="I220" s="103"/>
      <c r="J220" s="103"/>
      <c r="K220" s="103"/>
      <c r="L220" s="103"/>
    </row>
    <row r="221" spans="2:12">
      <c r="B221" s="102"/>
      <c r="C221" s="102"/>
      <c r="D221" s="103"/>
      <c r="E221" s="103"/>
      <c r="F221" s="103"/>
      <c r="G221" s="103"/>
      <c r="H221" s="103"/>
      <c r="I221" s="103"/>
      <c r="J221" s="103"/>
      <c r="K221" s="103"/>
      <c r="L221" s="103"/>
    </row>
    <row r="222" spans="2:12">
      <c r="B222" s="102"/>
      <c r="C222" s="102"/>
      <c r="D222" s="103"/>
      <c r="E222" s="103"/>
      <c r="F222" s="103"/>
      <c r="G222" s="103"/>
      <c r="H222" s="103"/>
      <c r="I222" s="103"/>
      <c r="J222" s="103"/>
      <c r="K222" s="103"/>
      <c r="L222" s="103"/>
    </row>
    <row r="223" spans="2:12">
      <c r="B223" s="102"/>
      <c r="C223" s="102"/>
      <c r="D223" s="103"/>
      <c r="E223" s="103"/>
      <c r="F223" s="103"/>
      <c r="G223" s="103"/>
      <c r="H223" s="103"/>
      <c r="I223" s="103"/>
      <c r="J223" s="103"/>
      <c r="K223" s="103"/>
      <c r="L223" s="103"/>
    </row>
    <row r="224" spans="2:12">
      <c r="B224" s="102"/>
      <c r="C224" s="102"/>
      <c r="D224" s="103"/>
      <c r="E224" s="103"/>
      <c r="F224" s="103"/>
      <c r="G224" s="103"/>
      <c r="H224" s="103"/>
      <c r="I224" s="103"/>
      <c r="J224" s="103"/>
      <c r="K224" s="103"/>
      <c r="L224" s="103"/>
    </row>
    <row r="225" spans="2:12">
      <c r="B225" s="102"/>
      <c r="C225" s="102"/>
      <c r="D225" s="103"/>
      <c r="E225" s="103"/>
      <c r="F225" s="103"/>
      <c r="G225" s="103"/>
      <c r="H225" s="103"/>
      <c r="I225" s="103"/>
      <c r="J225" s="103"/>
      <c r="K225" s="103"/>
      <c r="L225" s="103"/>
    </row>
    <row r="226" spans="2:12">
      <c r="B226" s="102"/>
      <c r="C226" s="102"/>
      <c r="D226" s="103"/>
      <c r="E226" s="103"/>
      <c r="F226" s="103"/>
      <c r="G226" s="103"/>
      <c r="H226" s="103"/>
      <c r="I226" s="103"/>
      <c r="J226" s="103"/>
      <c r="K226" s="103"/>
      <c r="L226" s="103"/>
    </row>
    <row r="227" spans="2:12">
      <c r="B227" s="102"/>
      <c r="C227" s="102"/>
      <c r="D227" s="103"/>
      <c r="E227" s="103"/>
      <c r="F227" s="103"/>
      <c r="G227" s="103"/>
      <c r="H227" s="103"/>
      <c r="I227" s="103"/>
      <c r="J227" s="103"/>
      <c r="K227" s="103"/>
      <c r="L227" s="103"/>
    </row>
    <row r="228" spans="2:12">
      <c r="B228" s="102"/>
      <c r="C228" s="102"/>
      <c r="D228" s="103"/>
      <c r="E228" s="103"/>
      <c r="F228" s="103"/>
      <c r="G228" s="103"/>
      <c r="H228" s="103"/>
      <c r="I228" s="103"/>
      <c r="J228" s="103"/>
      <c r="K228" s="103"/>
      <c r="L228" s="103"/>
    </row>
    <row r="229" spans="2:12">
      <c r="B229" s="102"/>
      <c r="C229" s="102"/>
      <c r="D229" s="103"/>
      <c r="E229" s="103"/>
      <c r="F229" s="103"/>
      <c r="G229" s="103"/>
      <c r="H229" s="103"/>
      <c r="I229" s="103"/>
      <c r="J229" s="103"/>
      <c r="K229" s="103"/>
      <c r="L229" s="103"/>
    </row>
    <row r="230" spans="2:12">
      <c r="B230" s="102"/>
      <c r="C230" s="102"/>
      <c r="D230" s="103"/>
      <c r="E230" s="103"/>
      <c r="F230" s="103"/>
      <c r="G230" s="103"/>
      <c r="H230" s="103"/>
      <c r="I230" s="103"/>
      <c r="J230" s="103"/>
      <c r="K230" s="103"/>
      <c r="L230" s="103"/>
    </row>
    <row r="231" spans="2:12">
      <c r="B231" s="102"/>
      <c r="C231" s="102"/>
      <c r="D231" s="103"/>
      <c r="E231" s="103"/>
      <c r="F231" s="103"/>
      <c r="G231" s="103"/>
      <c r="H231" s="103"/>
      <c r="I231" s="103"/>
      <c r="J231" s="103"/>
      <c r="K231" s="103"/>
      <c r="L231" s="103"/>
    </row>
    <row r="232" spans="2:12">
      <c r="B232" s="102"/>
      <c r="C232" s="102"/>
      <c r="D232" s="103"/>
      <c r="E232" s="103"/>
      <c r="F232" s="103"/>
      <c r="G232" s="103"/>
      <c r="H232" s="103"/>
      <c r="I232" s="103"/>
      <c r="J232" s="103"/>
      <c r="K232" s="103"/>
      <c r="L232" s="103"/>
    </row>
    <row r="233" spans="2:12">
      <c r="B233" s="102"/>
      <c r="C233" s="102"/>
      <c r="D233" s="103"/>
      <c r="E233" s="103"/>
      <c r="F233" s="103"/>
      <c r="G233" s="103"/>
      <c r="H233" s="103"/>
      <c r="I233" s="103"/>
      <c r="J233" s="103"/>
      <c r="K233" s="103"/>
      <c r="L233" s="103"/>
    </row>
    <row r="234" spans="2:12">
      <c r="B234" s="102"/>
      <c r="C234" s="102"/>
      <c r="D234" s="103"/>
      <c r="E234" s="103"/>
      <c r="F234" s="103"/>
      <c r="G234" s="103"/>
      <c r="H234" s="103"/>
      <c r="I234" s="103"/>
      <c r="J234" s="103"/>
      <c r="K234" s="103"/>
      <c r="L234" s="103"/>
    </row>
    <row r="235" spans="2:12">
      <c r="B235" s="102"/>
      <c r="C235" s="102"/>
      <c r="D235" s="103"/>
      <c r="E235" s="103"/>
      <c r="F235" s="103"/>
      <c r="G235" s="103"/>
      <c r="H235" s="103"/>
      <c r="I235" s="103"/>
      <c r="J235" s="103"/>
      <c r="K235" s="103"/>
      <c r="L235" s="103"/>
    </row>
    <row r="236" spans="2:12">
      <c r="B236" s="102"/>
      <c r="C236" s="102"/>
      <c r="D236" s="103"/>
      <c r="E236" s="103"/>
      <c r="F236" s="103"/>
      <c r="G236" s="103"/>
      <c r="H236" s="103"/>
      <c r="I236" s="103"/>
      <c r="J236" s="103"/>
      <c r="K236" s="103"/>
      <c r="L236" s="103"/>
    </row>
    <row r="237" spans="2:12">
      <c r="B237" s="102"/>
      <c r="C237" s="102"/>
      <c r="D237" s="103"/>
      <c r="E237" s="103"/>
      <c r="F237" s="103"/>
      <c r="G237" s="103"/>
      <c r="H237" s="103"/>
      <c r="I237" s="103"/>
      <c r="J237" s="103"/>
      <c r="K237" s="103"/>
      <c r="L237" s="103"/>
    </row>
    <row r="238" spans="2:12">
      <c r="B238" s="102"/>
      <c r="C238" s="102"/>
      <c r="D238" s="103"/>
      <c r="E238" s="103"/>
      <c r="F238" s="103"/>
      <c r="G238" s="103"/>
      <c r="H238" s="103"/>
      <c r="I238" s="103"/>
      <c r="J238" s="103"/>
      <c r="K238" s="103"/>
      <c r="L238" s="103"/>
    </row>
    <row r="239" spans="2:12">
      <c r="B239" s="102"/>
      <c r="C239" s="102"/>
      <c r="D239" s="103"/>
      <c r="E239" s="103"/>
      <c r="F239" s="103"/>
      <c r="G239" s="103"/>
      <c r="H239" s="103"/>
      <c r="I239" s="103"/>
      <c r="J239" s="103"/>
      <c r="K239" s="103"/>
      <c r="L239" s="103"/>
    </row>
    <row r="240" spans="2:12">
      <c r="B240" s="102"/>
      <c r="C240" s="102"/>
      <c r="D240" s="103"/>
      <c r="E240" s="103"/>
      <c r="F240" s="103"/>
      <c r="G240" s="103"/>
      <c r="H240" s="103"/>
      <c r="I240" s="103"/>
      <c r="J240" s="103"/>
      <c r="K240" s="103"/>
      <c r="L240" s="103"/>
    </row>
    <row r="241" spans="2:12">
      <c r="B241" s="102"/>
      <c r="C241" s="102"/>
      <c r="D241" s="103"/>
      <c r="E241" s="103"/>
      <c r="F241" s="103"/>
      <c r="G241" s="103"/>
      <c r="H241" s="103"/>
      <c r="I241" s="103"/>
      <c r="J241" s="103"/>
      <c r="K241" s="103"/>
      <c r="L241" s="103"/>
    </row>
    <row r="242" spans="2:12">
      <c r="B242" s="102"/>
      <c r="C242" s="102"/>
      <c r="D242" s="103"/>
      <c r="E242" s="103"/>
      <c r="F242" s="103"/>
      <c r="G242" s="103"/>
      <c r="H242" s="103"/>
      <c r="I242" s="103"/>
      <c r="J242" s="103"/>
      <c r="K242" s="103"/>
      <c r="L242" s="103"/>
    </row>
    <row r="243" spans="2:12">
      <c r="B243" s="102"/>
      <c r="C243" s="102"/>
      <c r="D243" s="103"/>
      <c r="E243" s="103"/>
      <c r="F243" s="103"/>
      <c r="G243" s="103"/>
      <c r="H243" s="103"/>
      <c r="I243" s="103"/>
      <c r="J243" s="103"/>
      <c r="K243" s="103"/>
      <c r="L243" s="103"/>
    </row>
    <row r="244" spans="2:12">
      <c r="B244" s="102"/>
      <c r="C244" s="102"/>
      <c r="D244" s="103"/>
      <c r="E244" s="103"/>
      <c r="F244" s="103"/>
      <c r="G244" s="103"/>
      <c r="H244" s="103"/>
      <c r="I244" s="103"/>
      <c r="J244" s="103"/>
      <c r="K244" s="103"/>
      <c r="L244" s="103"/>
    </row>
    <row r="245" spans="2:12">
      <c r="B245" s="102"/>
      <c r="C245" s="102"/>
      <c r="D245" s="103"/>
      <c r="E245" s="103"/>
      <c r="F245" s="103"/>
      <c r="G245" s="103"/>
      <c r="H245" s="103"/>
      <c r="I245" s="103"/>
      <c r="J245" s="103"/>
      <c r="K245" s="103"/>
      <c r="L245" s="103"/>
    </row>
    <row r="246" spans="2:12">
      <c r="B246" s="102"/>
      <c r="C246" s="102"/>
      <c r="D246" s="103"/>
      <c r="E246" s="103"/>
      <c r="F246" s="103"/>
      <c r="G246" s="103"/>
      <c r="H246" s="103"/>
      <c r="I246" s="103"/>
      <c r="J246" s="103"/>
      <c r="K246" s="103"/>
      <c r="L246" s="103"/>
    </row>
    <row r="247" spans="2:12">
      <c r="B247" s="102"/>
      <c r="C247" s="102"/>
      <c r="D247" s="103"/>
      <c r="E247" s="103"/>
      <c r="F247" s="103"/>
      <c r="G247" s="103"/>
      <c r="H247" s="103"/>
      <c r="I247" s="103"/>
      <c r="J247" s="103"/>
      <c r="K247" s="103"/>
      <c r="L247" s="103"/>
    </row>
    <row r="248" spans="2:12">
      <c r="B248" s="102"/>
      <c r="C248" s="102"/>
      <c r="D248" s="103"/>
      <c r="E248" s="103"/>
      <c r="F248" s="103"/>
      <c r="G248" s="103"/>
      <c r="H248" s="103"/>
      <c r="I248" s="103"/>
      <c r="J248" s="103"/>
      <c r="K248" s="103"/>
      <c r="L248" s="103"/>
    </row>
    <row r="249" spans="2:12">
      <c r="B249" s="102"/>
      <c r="C249" s="102"/>
      <c r="D249" s="103"/>
      <c r="E249" s="103"/>
      <c r="F249" s="103"/>
      <c r="G249" s="103"/>
      <c r="H249" s="103"/>
      <c r="I249" s="103"/>
      <c r="J249" s="103"/>
      <c r="K249" s="103"/>
      <c r="L249" s="103"/>
    </row>
    <row r="250" spans="2:12">
      <c r="B250" s="102"/>
      <c r="C250" s="102"/>
      <c r="D250" s="103"/>
      <c r="E250" s="103"/>
      <c r="F250" s="103"/>
      <c r="G250" s="103"/>
      <c r="H250" s="103"/>
      <c r="I250" s="103"/>
      <c r="J250" s="103"/>
      <c r="K250" s="103"/>
      <c r="L250" s="103"/>
    </row>
    <row r="251" spans="2:12">
      <c r="B251" s="102"/>
      <c r="C251" s="102"/>
      <c r="D251" s="103"/>
      <c r="E251" s="103"/>
      <c r="F251" s="103"/>
      <c r="G251" s="103"/>
      <c r="H251" s="103"/>
      <c r="I251" s="103"/>
      <c r="J251" s="103"/>
      <c r="K251" s="103"/>
      <c r="L251" s="103"/>
    </row>
    <row r="252" spans="2:12">
      <c r="B252" s="102"/>
      <c r="C252" s="102"/>
      <c r="D252" s="103"/>
      <c r="E252" s="103"/>
      <c r="F252" s="103"/>
      <c r="G252" s="103"/>
      <c r="H252" s="103"/>
      <c r="I252" s="103"/>
      <c r="J252" s="103"/>
      <c r="K252" s="103"/>
      <c r="L252" s="103"/>
    </row>
    <row r="253" spans="2:12">
      <c r="B253" s="102"/>
      <c r="C253" s="102"/>
      <c r="D253" s="103"/>
      <c r="E253" s="103"/>
      <c r="F253" s="103"/>
      <c r="G253" s="103"/>
      <c r="H253" s="103"/>
      <c r="I253" s="103"/>
      <c r="J253" s="103"/>
      <c r="K253" s="103"/>
      <c r="L253" s="103"/>
    </row>
    <row r="254" spans="2:12">
      <c r="B254" s="102"/>
      <c r="C254" s="102"/>
      <c r="D254" s="103"/>
      <c r="E254" s="103"/>
      <c r="F254" s="103"/>
      <c r="G254" s="103"/>
      <c r="H254" s="103"/>
      <c r="I254" s="103"/>
      <c r="J254" s="103"/>
      <c r="K254" s="103"/>
      <c r="L254" s="103"/>
    </row>
    <row r="255" spans="2:12">
      <c r="B255" s="102"/>
      <c r="C255" s="102"/>
      <c r="D255" s="103"/>
      <c r="E255" s="103"/>
      <c r="F255" s="103"/>
      <c r="G255" s="103"/>
      <c r="H255" s="103"/>
      <c r="I255" s="103"/>
      <c r="J255" s="103"/>
      <c r="K255" s="103"/>
      <c r="L255" s="103"/>
    </row>
    <row r="256" spans="2:12">
      <c r="B256" s="102"/>
      <c r="C256" s="102"/>
      <c r="D256" s="103"/>
      <c r="E256" s="103"/>
      <c r="F256" s="103"/>
      <c r="G256" s="103"/>
      <c r="H256" s="103"/>
      <c r="I256" s="103"/>
      <c r="J256" s="103"/>
      <c r="K256" s="103"/>
      <c r="L256" s="103"/>
    </row>
    <row r="257" spans="2:12">
      <c r="B257" s="102"/>
      <c r="C257" s="102"/>
      <c r="D257" s="103"/>
      <c r="E257" s="103"/>
      <c r="F257" s="103"/>
      <c r="G257" s="103"/>
      <c r="H257" s="103"/>
      <c r="I257" s="103"/>
      <c r="J257" s="103"/>
      <c r="K257" s="103"/>
      <c r="L257" s="103"/>
    </row>
    <row r="258" spans="2:12">
      <c r="B258" s="102"/>
      <c r="C258" s="102"/>
      <c r="D258" s="103"/>
      <c r="E258" s="103"/>
      <c r="F258" s="103"/>
      <c r="G258" s="103"/>
      <c r="H258" s="103"/>
      <c r="I258" s="103"/>
      <c r="J258" s="103"/>
      <c r="K258" s="103"/>
      <c r="L258" s="103"/>
    </row>
    <row r="259" spans="2:12">
      <c r="B259" s="102"/>
      <c r="C259" s="102"/>
      <c r="D259" s="103"/>
      <c r="E259" s="103"/>
      <c r="F259" s="103"/>
      <c r="G259" s="103"/>
      <c r="H259" s="103"/>
      <c r="I259" s="103"/>
      <c r="J259" s="103"/>
      <c r="K259" s="103"/>
      <c r="L259" s="103"/>
    </row>
    <row r="260" spans="2:12">
      <c r="B260" s="102"/>
      <c r="C260" s="102"/>
      <c r="D260" s="103"/>
      <c r="E260" s="103"/>
      <c r="F260" s="103"/>
      <c r="G260" s="103"/>
      <c r="H260" s="103"/>
      <c r="I260" s="103"/>
      <c r="J260" s="103"/>
      <c r="K260" s="103"/>
      <c r="L260" s="103"/>
    </row>
    <row r="261" spans="2:12">
      <c r="B261" s="102"/>
      <c r="C261" s="102"/>
      <c r="D261" s="103"/>
      <c r="E261" s="103"/>
      <c r="F261" s="103"/>
      <c r="G261" s="103"/>
      <c r="H261" s="103"/>
      <c r="I261" s="103"/>
      <c r="J261" s="103"/>
      <c r="K261" s="103"/>
      <c r="L261" s="103"/>
    </row>
    <row r="262" spans="2:12">
      <c r="B262" s="102"/>
      <c r="C262" s="102"/>
      <c r="D262" s="103"/>
      <c r="E262" s="103"/>
      <c r="F262" s="103"/>
      <c r="G262" s="103"/>
      <c r="H262" s="103"/>
      <c r="I262" s="103"/>
      <c r="J262" s="103"/>
      <c r="K262" s="103"/>
      <c r="L262" s="103"/>
    </row>
    <row r="263" spans="2:12">
      <c r="B263" s="102"/>
      <c r="C263" s="102"/>
      <c r="D263" s="103"/>
      <c r="E263" s="103"/>
      <c r="F263" s="103"/>
      <c r="G263" s="103"/>
      <c r="H263" s="103"/>
      <c r="I263" s="103"/>
      <c r="J263" s="103"/>
      <c r="K263" s="103"/>
      <c r="L263" s="103"/>
    </row>
    <row r="264" spans="2:12">
      <c r="B264" s="102"/>
      <c r="C264" s="102"/>
      <c r="D264" s="103"/>
      <c r="E264" s="103"/>
      <c r="F264" s="103"/>
      <c r="G264" s="103"/>
      <c r="H264" s="103"/>
      <c r="I264" s="103"/>
      <c r="J264" s="103"/>
      <c r="K264" s="103"/>
      <c r="L264" s="103"/>
    </row>
    <row r="265" spans="2:12">
      <c r="B265" s="102"/>
      <c r="C265" s="102"/>
      <c r="D265" s="103"/>
      <c r="E265" s="103"/>
      <c r="F265" s="103"/>
      <c r="G265" s="103"/>
      <c r="H265" s="103"/>
      <c r="I265" s="103"/>
      <c r="J265" s="103"/>
      <c r="K265" s="103"/>
      <c r="L265" s="103"/>
    </row>
    <row r="266" spans="2:12">
      <c r="B266" s="102"/>
      <c r="C266" s="102"/>
      <c r="D266" s="103"/>
      <c r="E266" s="103"/>
      <c r="F266" s="103"/>
      <c r="G266" s="103"/>
      <c r="H266" s="103"/>
      <c r="I266" s="103"/>
      <c r="J266" s="103"/>
      <c r="K266" s="103"/>
      <c r="L266" s="103"/>
    </row>
    <row r="267" spans="2:12">
      <c r="B267" s="102"/>
      <c r="C267" s="102"/>
      <c r="D267" s="103"/>
      <c r="E267" s="103"/>
      <c r="F267" s="103"/>
      <c r="G267" s="103"/>
      <c r="H267" s="103"/>
      <c r="I267" s="103"/>
      <c r="J267" s="103"/>
      <c r="K267" s="103"/>
      <c r="L267" s="103"/>
    </row>
    <row r="268" spans="2:12">
      <c r="B268" s="102"/>
      <c r="C268" s="102"/>
      <c r="D268" s="103"/>
      <c r="E268" s="103"/>
      <c r="F268" s="103"/>
      <c r="G268" s="103"/>
      <c r="H268" s="103"/>
      <c r="I268" s="103"/>
      <c r="J268" s="103"/>
      <c r="K268" s="103"/>
      <c r="L268" s="103"/>
    </row>
    <row r="269" spans="2:12">
      <c r="B269" s="102"/>
      <c r="C269" s="102"/>
      <c r="D269" s="103"/>
      <c r="E269" s="103"/>
      <c r="F269" s="103"/>
      <c r="G269" s="103"/>
      <c r="H269" s="103"/>
      <c r="I269" s="103"/>
      <c r="J269" s="103"/>
      <c r="K269" s="103"/>
      <c r="L269" s="103"/>
    </row>
    <row r="270" spans="2:12">
      <c r="B270" s="102"/>
      <c r="C270" s="102"/>
      <c r="D270" s="103"/>
      <c r="E270" s="103"/>
      <c r="F270" s="103"/>
      <c r="G270" s="103"/>
      <c r="H270" s="103"/>
      <c r="I270" s="103"/>
      <c r="J270" s="103"/>
      <c r="K270" s="103"/>
      <c r="L270" s="103"/>
    </row>
    <row r="271" spans="2:12">
      <c r="B271" s="102"/>
      <c r="C271" s="102"/>
      <c r="D271" s="103"/>
      <c r="E271" s="103"/>
      <c r="F271" s="103"/>
      <c r="G271" s="103"/>
      <c r="H271" s="103"/>
      <c r="I271" s="103"/>
      <c r="J271" s="103"/>
      <c r="K271" s="103"/>
      <c r="L271" s="103"/>
    </row>
    <row r="272" spans="2:12">
      <c r="B272" s="102"/>
      <c r="C272" s="102"/>
      <c r="D272" s="103"/>
      <c r="E272" s="103"/>
      <c r="F272" s="103"/>
      <c r="G272" s="103"/>
      <c r="H272" s="103"/>
      <c r="I272" s="103"/>
      <c r="J272" s="103"/>
      <c r="K272" s="103"/>
      <c r="L272" s="103"/>
    </row>
    <row r="273" spans="2:12">
      <c r="B273" s="102"/>
      <c r="C273" s="102"/>
      <c r="D273" s="103"/>
      <c r="E273" s="103"/>
      <c r="F273" s="103"/>
      <c r="G273" s="103"/>
      <c r="H273" s="103"/>
      <c r="I273" s="103"/>
      <c r="J273" s="103"/>
      <c r="K273" s="103"/>
      <c r="L273" s="103"/>
    </row>
    <row r="274" spans="2:12">
      <c r="B274" s="102"/>
      <c r="C274" s="102"/>
      <c r="D274" s="103"/>
      <c r="E274" s="103"/>
      <c r="F274" s="103"/>
      <c r="G274" s="103"/>
      <c r="H274" s="103"/>
      <c r="I274" s="103"/>
      <c r="J274" s="103"/>
      <c r="K274" s="103"/>
      <c r="L274" s="103"/>
    </row>
    <row r="275" spans="2:12">
      <c r="B275" s="102"/>
      <c r="C275" s="102"/>
      <c r="D275" s="103"/>
      <c r="E275" s="103"/>
      <c r="F275" s="103"/>
      <c r="G275" s="103"/>
      <c r="H275" s="103"/>
      <c r="I275" s="103"/>
      <c r="J275" s="103"/>
      <c r="K275" s="103"/>
      <c r="L275" s="103"/>
    </row>
    <row r="276" spans="2:12">
      <c r="B276" s="102"/>
      <c r="C276" s="102"/>
      <c r="D276" s="103"/>
      <c r="E276" s="103"/>
      <c r="F276" s="103"/>
      <c r="G276" s="103"/>
      <c r="H276" s="103"/>
      <c r="I276" s="103"/>
      <c r="J276" s="103"/>
      <c r="K276" s="103"/>
      <c r="L276" s="103"/>
    </row>
    <row r="277" spans="2:12">
      <c r="B277" s="102"/>
      <c r="C277" s="102"/>
      <c r="D277" s="103"/>
      <c r="E277" s="103"/>
      <c r="F277" s="103"/>
      <c r="G277" s="103"/>
      <c r="H277" s="103"/>
      <c r="I277" s="103"/>
      <c r="J277" s="103"/>
      <c r="K277" s="103"/>
      <c r="L277" s="103"/>
    </row>
    <row r="278" spans="2:12">
      <c r="B278" s="102"/>
      <c r="C278" s="102"/>
      <c r="D278" s="103"/>
      <c r="E278" s="103"/>
      <c r="F278" s="103"/>
      <c r="G278" s="103"/>
      <c r="H278" s="103"/>
      <c r="I278" s="103"/>
      <c r="J278" s="103"/>
      <c r="K278" s="103"/>
      <c r="L278" s="103"/>
    </row>
    <row r="279" spans="2:12">
      <c r="B279" s="102"/>
      <c r="C279" s="102"/>
      <c r="D279" s="103"/>
      <c r="E279" s="103"/>
      <c r="F279" s="103"/>
      <c r="G279" s="103"/>
      <c r="H279" s="103"/>
      <c r="I279" s="103"/>
      <c r="J279" s="103"/>
      <c r="K279" s="103"/>
      <c r="L279" s="103"/>
    </row>
    <row r="280" spans="2:12">
      <c r="B280" s="102"/>
      <c r="C280" s="102"/>
      <c r="D280" s="103"/>
      <c r="E280" s="103"/>
      <c r="F280" s="103"/>
      <c r="G280" s="103"/>
      <c r="H280" s="103"/>
      <c r="I280" s="103"/>
      <c r="J280" s="103"/>
      <c r="K280" s="103"/>
      <c r="L280" s="103"/>
    </row>
    <row r="281" spans="2:12">
      <c r="B281" s="102"/>
      <c r="C281" s="102"/>
      <c r="D281" s="103"/>
      <c r="E281" s="103"/>
      <c r="F281" s="103"/>
      <c r="G281" s="103"/>
      <c r="H281" s="103"/>
      <c r="I281" s="103"/>
      <c r="J281" s="103"/>
      <c r="K281" s="103"/>
      <c r="L281" s="103"/>
    </row>
    <row r="282" spans="2:12">
      <c r="B282" s="102"/>
      <c r="C282" s="102"/>
      <c r="D282" s="103"/>
      <c r="E282" s="103"/>
      <c r="F282" s="103"/>
      <c r="G282" s="103"/>
      <c r="H282" s="103"/>
      <c r="I282" s="103"/>
      <c r="J282" s="103"/>
      <c r="K282" s="103"/>
      <c r="L282" s="103"/>
    </row>
    <row r="283" spans="2:12">
      <c r="B283" s="102"/>
      <c r="C283" s="102"/>
      <c r="D283" s="103"/>
      <c r="E283" s="103"/>
      <c r="F283" s="103"/>
      <c r="G283" s="103"/>
      <c r="H283" s="103"/>
      <c r="I283" s="103"/>
      <c r="J283" s="103"/>
      <c r="K283" s="103"/>
      <c r="L283" s="103"/>
    </row>
    <row r="284" spans="2:12">
      <c r="B284" s="102"/>
      <c r="C284" s="102"/>
      <c r="D284" s="103"/>
      <c r="E284" s="103"/>
      <c r="F284" s="103"/>
      <c r="G284" s="103"/>
      <c r="H284" s="103"/>
      <c r="I284" s="103"/>
      <c r="J284" s="103"/>
      <c r="K284" s="103"/>
      <c r="L284" s="103"/>
    </row>
    <row r="285" spans="2:12">
      <c r="B285" s="102"/>
      <c r="C285" s="102"/>
      <c r="D285" s="103"/>
      <c r="E285" s="103"/>
      <c r="F285" s="103"/>
      <c r="G285" s="103"/>
      <c r="H285" s="103"/>
      <c r="I285" s="103"/>
      <c r="J285" s="103"/>
      <c r="K285" s="103"/>
      <c r="L285" s="103"/>
    </row>
    <row r="286" spans="2:12">
      <c r="B286" s="102"/>
      <c r="C286" s="102"/>
      <c r="D286" s="103"/>
      <c r="E286" s="103"/>
      <c r="F286" s="103"/>
      <c r="G286" s="103"/>
      <c r="H286" s="103"/>
      <c r="I286" s="103"/>
      <c r="J286" s="103"/>
      <c r="K286" s="103"/>
      <c r="L286" s="103"/>
    </row>
    <row r="287" spans="2:12">
      <c r="B287" s="102"/>
      <c r="C287" s="102"/>
      <c r="D287" s="103"/>
      <c r="E287" s="103"/>
      <c r="F287" s="103"/>
      <c r="G287" s="103"/>
      <c r="H287" s="103"/>
      <c r="I287" s="103"/>
      <c r="J287" s="103"/>
      <c r="K287" s="103"/>
      <c r="L287" s="103"/>
    </row>
    <row r="288" spans="2:12">
      <c r="B288" s="102"/>
      <c r="C288" s="102"/>
      <c r="D288" s="103"/>
      <c r="E288" s="103"/>
      <c r="F288" s="103"/>
      <c r="G288" s="103"/>
      <c r="H288" s="103"/>
      <c r="I288" s="103"/>
      <c r="J288" s="103"/>
      <c r="K288" s="103"/>
      <c r="L288" s="103"/>
    </row>
    <row r="289" spans="2:12">
      <c r="B289" s="102"/>
      <c r="C289" s="102"/>
      <c r="D289" s="103"/>
      <c r="E289" s="103"/>
      <c r="F289" s="103"/>
      <c r="G289" s="103"/>
      <c r="H289" s="103"/>
      <c r="I289" s="103"/>
      <c r="J289" s="103"/>
      <c r="K289" s="103"/>
      <c r="L289" s="103"/>
    </row>
    <row r="290" spans="2:12">
      <c r="B290" s="102"/>
      <c r="C290" s="102"/>
      <c r="D290" s="103"/>
      <c r="E290" s="103"/>
      <c r="F290" s="103"/>
      <c r="G290" s="103"/>
      <c r="H290" s="103"/>
      <c r="I290" s="103"/>
      <c r="J290" s="103"/>
      <c r="K290" s="103"/>
      <c r="L290" s="103"/>
    </row>
    <row r="291" spans="2:12">
      <c r="B291" s="102"/>
      <c r="C291" s="102"/>
      <c r="D291" s="103"/>
      <c r="E291" s="103"/>
      <c r="F291" s="103"/>
      <c r="G291" s="103"/>
      <c r="H291" s="103"/>
      <c r="I291" s="103"/>
      <c r="J291" s="103"/>
      <c r="K291" s="103"/>
      <c r="L291" s="103"/>
    </row>
    <row r="292" spans="2:12">
      <c r="B292" s="102"/>
      <c r="C292" s="102"/>
      <c r="D292" s="103"/>
      <c r="E292" s="103"/>
      <c r="F292" s="103"/>
      <c r="G292" s="103"/>
      <c r="H292" s="103"/>
      <c r="I292" s="103"/>
      <c r="J292" s="103"/>
      <c r="K292" s="103"/>
      <c r="L292" s="103"/>
    </row>
    <row r="293" spans="2:12">
      <c r="B293" s="102"/>
      <c r="C293" s="102"/>
      <c r="D293" s="103"/>
      <c r="E293" s="103"/>
      <c r="F293" s="103"/>
      <c r="G293" s="103"/>
      <c r="H293" s="103"/>
      <c r="I293" s="103"/>
      <c r="J293" s="103"/>
      <c r="K293" s="103"/>
      <c r="L293" s="103"/>
    </row>
    <row r="294" spans="2:12">
      <c r="B294" s="102"/>
      <c r="C294" s="102"/>
      <c r="D294" s="103"/>
      <c r="E294" s="103"/>
      <c r="F294" s="103"/>
      <c r="G294" s="103"/>
      <c r="H294" s="103"/>
      <c r="I294" s="103"/>
      <c r="J294" s="103"/>
      <c r="K294" s="103"/>
      <c r="L294" s="103"/>
    </row>
    <row r="295" spans="2:12">
      <c r="B295" s="102"/>
      <c r="C295" s="102"/>
      <c r="D295" s="103"/>
      <c r="E295" s="103"/>
      <c r="F295" s="103"/>
      <c r="G295" s="103"/>
      <c r="H295" s="103"/>
      <c r="I295" s="103"/>
      <c r="J295" s="103"/>
      <c r="K295" s="103"/>
      <c r="L295" s="103"/>
    </row>
    <row r="296" spans="2:12">
      <c r="B296" s="102"/>
      <c r="C296" s="102"/>
      <c r="D296" s="103"/>
      <c r="E296" s="103"/>
      <c r="F296" s="103"/>
      <c r="G296" s="103"/>
      <c r="H296" s="103"/>
      <c r="I296" s="103"/>
      <c r="J296" s="103"/>
      <c r="K296" s="103"/>
      <c r="L296" s="103"/>
    </row>
    <row r="297" spans="2:12">
      <c r="B297" s="102"/>
      <c r="C297" s="102"/>
      <c r="D297" s="103"/>
      <c r="E297" s="103"/>
      <c r="F297" s="103"/>
      <c r="G297" s="103"/>
      <c r="H297" s="103"/>
      <c r="I297" s="103"/>
      <c r="J297" s="103"/>
      <c r="K297" s="103"/>
      <c r="L297" s="103"/>
    </row>
    <row r="298" spans="2:12">
      <c r="B298" s="102"/>
      <c r="C298" s="102"/>
      <c r="D298" s="103"/>
      <c r="E298" s="103"/>
      <c r="F298" s="103"/>
      <c r="G298" s="103"/>
      <c r="H298" s="103"/>
      <c r="I298" s="103"/>
      <c r="J298" s="103"/>
      <c r="K298" s="103"/>
      <c r="L298" s="103"/>
    </row>
    <row r="299" spans="2:12">
      <c r="B299" s="102"/>
      <c r="C299" s="102"/>
      <c r="D299" s="103"/>
      <c r="E299" s="103"/>
      <c r="F299" s="103"/>
      <c r="G299" s="103"/>
      <c r="H299" s="103"/>
      <c r="I299" s="103"/>
      <c r="J299" s="103"/>
      <c r="K299" s="103"/>
      <c r="L299" s="103"/>
    </row>
    <row r="300" spans="2:12">
      <c r="B300" s="102"/>
      <c r="C300" s="102"/>
      <c r="D300" s="103"/>
      <c r="E300" s="103"/>
      <c r="F300" s="103"/>
      <c r="G300" s="103"/>
      <c r="H300" s="103"/>
      <c r="I300" s="103"/>
      <c r="J300" s="103"/>
      <c r="K300" s="103"/>
      <c r="L300" s="103"/>
    </row>
    <row r="301" spans="2:12">
      <c r="B301" s="102"/>
      <c r="C301" s="102"/>
      <c r="D301" s="103"/>
      <c r="E301" s="103"/>
      <c r="F301" s="103"/>
      <c r="G301" s="103"/>
      <c r="H301" s="103"/>
      <c r="I301" s="103"/>
      <c r="J301" s="103"/>
      <c r="K301" s="103"/>
      <c r="L301" s="103"/>
    </row>
    <row r="302" spans="2:12">
      <c r="B302" s="102"/>
      <c r="C302" s="102"/>
      <c r="D302" s="103"/>
      <c r="E302" s="103"/>
      <c r="F302" s="103"/>
      <c r="G302" s="103"/>
      <c r="H302" s="103"/>
      <c r="I302" s="103"/>
      <c r="J302" s="103"/>
      <c r="K302" s="103"/>
      <c r="L302" s="103"/>
    </row>
    <row r="303" spans="2:12">
      <c r="B303" s="102"/>
      <c r="C303" s="102"/>
      <c r="D303" s="103"/>
      <c r="E303" s="103"/>
      <c r="F303" s="103"/>
      <c r="G303" s="103"/>
      <c r="H303" s="103"/>
      <c r="I303" s="103"/>
      <c r="J303" s="103"/>
      <c r="K303" s="103"/>
      <c r="L303" s="103"/>
    </row>
    <row r="304" spans="2:12">
      <c r="B304" s="102"/>
      <c r="C304" s="102"/>
      <c r="D304" s="103"/>
      <c r="E304" s="103"/>
      <c r="F304" s="103"/>
      <c r="G304" s="103"/>
      <c r="H304" s="103"/>
      <c r="I304" s="103"/>
      <c r="J304" s="103"/>
      <c r="K304" s="103"/>
      <c r="L304" s="103"/>
    </row>
    <row r="305" spans="2:12">
      <c r="B305" s="102"/>
      <c r="C305" s="102"/>
      <c r="D305" s="103"/>
      <c r="E305" s="103"/>
      <c r="F305" s="103"/>
      <c r="G305" s="103"/>
      <c r="H305" s="103"/>
      <c r="I305" s="103"/>
      <c r="J305" s="103"/>
      <c r="K305" s="103"/>
      <c r="L305" s="103"/>
    </row>
    <row r="306" spans="2:12">
      <c r="B306" s="102"/>
      <c r="C306" s="102"/>
      <c r="D306" s="103"/>
      <c r="E306" s="103"/>
      <c r="F306" s="103"/>
      <c r="G306" s="103"/>
      <c r="H306" s="103"/>
      <c r="I306" s="103"/>
      <c r="J306" s="103"/>
      <c r="K306" s="103"/>
      <c r="L306" s="103"/>
    </row>
    <row r="307" spans="2:12">
      <c r="B307" s="102"/>
      <c r="C307" s="102"/>
      <c r="D307" s="103"/>
      <c r="E307" s="103"/>
      <c r="F307" s="103"/>
      <c r="G307" s="103"/>
      <c r="H307" s="103"/>
      <c r="I307" s="103"/>
      <c r="J307" s="103"/>
      <c r="K307" s="103"/>
      <c r="L307" s="103"/>
    </row>
    <row r="308" spans="2:12">
      <c r="B308" s="102"/>
      <c r="C308" s="102"/>
      <c r="D308" s="103"/>
      <c r="E308" s="103"/>
      <c r="F308" s="103"/>
      <c r="G308" s="103"/>
      <c r="H308" s="103"/>
      <c r="I308" s="103"/>
      <c r="J308" s="103"/>
      <c r="K308" s="103"/>
      <c r="L308" s="103"/>
    </row>
    <row r="309" spans="2:12">
      <c r="B309" s="102"/>
      <c r="C309" s="102"/>
      <c r="D309" s="103"/>
      <c r="E309" s="103"/>
      <c r="F309" s="103"/>
      <c r="G309" s="103"/>
      <c r="H309" s="103"/>
      <c r="I309" s="103"/>
      <c r="J309" s="103"/>
      <c r="K309" s="103"/>
      <c r="L309" s="103"/>
    </row>
    <row r="310" spans="2:12">
      <c r="B310" s="102"/>
      <c r="C310" s="102"/>
      <c r="D310" s="103"/>
      <c r="E310" s="103"/>
      <c r="F310" s="103"/>
      <c r="G310" s="103"/>
      <c r="H310" s="103"/>
      <c r="I310" s="103"/>
      <c r="J310" s="103"/>
      <c r="K310" s="103"/>
      <c r="L310" s="103"/>
    </row>
    <row r="311" spans="2:12">
      <c r="B311" s="102"/>
      <c r="C311" s="102"/>
      <c r="D311" s="103"/>
      <c r="E311" s="103"/>
      <c r="F311" s="103"/>
      <c r="G311" s="103"/>
      <c r="H311" s="103"/>
      <c r="I311" s="103"/>
      <c r="J311" s="103"/>
      <c r="K311" s="103"/>
      <c r="L311" s="103"/>
    </row>
    <row r="312" spans="2:12">
      <c r="B312" s="102"/>
      <c r="C312" s="102"/>
      <c r="D312" s="103"/>
      <c r="E312" s="103"/>
      <c r="F312" s="103"/>
      <c r="G312" s="103"/>
      <c r="H312" s="103"/>
      <c r="I312" s="103"/>
      <c r="J312" s="103"/>
      <c r="K312" s="103"/>
      <c r="L312" s="103"/>
    </row>
    <row r="313" spans="2:12">
      <c r="B313" s="102"/>
      <c r="C313" s="102"/>
      <c r="D313" s="103"/>
      <c r="E313" s="103"/>
      <c r="F313" s="103"/>
      <c r="G313" s="103"/>
      <c r="H313" s="103"/>
      <c r="I313" s="103"/>
      <c r="J313" s="103"/>
      <c r="K313" s="103"/>
      <c r="L313" s="103"/>
    </row>
    <row r="314" spans="2:12">
      <c r="B314" s="102"/>
      <c r="C314" s="102"/>
      <c r="D314" s="103"/>
      <c r="E314" s="103"/>
      <c r="F314" s="103"/>
      <c r="G314" s="103"/>
      <c r="H314" s="103"/>
      <c r="I314" s="103"/>
      <c r="J314" s="103"/>
      <c r="K314" s="103"/>
      <c r="L314" s="103"/>
    </row>
    <row r="315" spans="2:12">
      <c r="B315" s="102"/>
      <c r="C315" s="102"/>
      <c r="D315" s="103"/>
      <c r="E315" s="103"/>
      <c r="F315" s="103"/>
      <c r="G315" s="103"/>
      <c r="H315" s="103"/>
      <c r="I315" s="103"/>
      <c r="J315" s="103"/>
      <c r="K315" s="103"/>
      <c r="L315" s="103"/>
    </row>
    <row r="316" spans="2:12">
      <c r="B316" s="102"/>
      <c r="C316" s="102"/>
      <c r="D316" s="103"/>
      <c r="E316" s="103"/>
      <c r="F316" s="103"/>
      <c r="G316" s="103"/>
      <c r="H316" s="103"/>
      <c r="I316" s="103"/>
      <c r="J316" s="103"/>
      <c r="K316" s="103"/>
      <c r="L316" s="103"/>
    </row>
    <row r="317" spans="2:12">
      <c r="B317" s="102"/>
      <c r="C317" s="102"/>
      <c r="D317" s="103"/>
      <c r="E317" s="103"/>
      <c r="F317" s="103"/>
      <c r="G317" s="103"/>
      <c r="H317" s="103"/>
      <c r="I317" s="103"/>
      <c r="J317" s="103"/>
      <c r="K317" s="103"/>
      <c r="L317" s="103"/>
    </row>
    <row r="318" spans="2:12">
      <c r="B318" s="102"/>
      <c r="C318" s="102"/>
      <c r="D318" s="103"/>
      <c r="E318" s="103"/>
      <c r="F318" s="103"/>
      <c r="G318" s="103"/>
      <c r="H318" s="103"/>
      <c r="I318" s="103"/>
      <c r="J318" s="103"/>
      <c r="K318" s="103"/>
      <c r="L318" s="103"/>
    </row>
    <row r="319" spans="2:12">
      <c r="B319" s="102"/>
      <c r="C319" s="102"/>
      <c r="D319" s="103"/>
      <c r="E319" s="103"/>
      <c r="F319" s="103"/>
      <c r="G319" s="103"/>
      <c r="H319" s="103"/>
      <c r="I319" s="103"/>
      <c r="J319" s="103"/>
      <c r="K319" s="103"/>
      <c r="L319" s="103"/>
    </row>
    <row r="320" spans="2:12">
      <c r="B320" s="102"/>
      <c r="C320" s="102"/>
      <c r="D320" s="103"/>
      <c r="E320" s="103"/>
      <c r="F320" s="103"/>
      <c r="G320" s="103"/>
      <c r="H320" s="103"/>
      <c r="I320" s="103"/>
      <c r="J320" s="103"/>
      <c r="K320" s="103"/>
      <c r="L320" s="103"/>
    </row>
    <row r="321" spans="2:12">
      <c r="B321" s="102"/>
      <c r="C321" s="102"/>
      <c r="D321" s="103"/>
      <c r="E321" s="103"/>
      <c r="F321" s="103"/>
      <c r="G321" s="103"/>
      <c r="H321" s="103"/>
      <c r="I321" s="103"/>
      <c r="J321" s="103"/>
      <c r="K321" s="103"/>
      <c r="L321" s="103"/>
    </row>
    <row r="322" spans="2:12">
      <c r="B322" s="102"/>
      <c r="C322" s="102"/>
      <c r="D322" s="103"/>
      <c r="E322" s="103"/>
      <c r="F322" s="103"/>
      <c r="G322" s="103"/>
      <c r="H322" s="103"/>
      <c r="I322" s="103"/>
      <c r="J322" s="103"/>
      <c r="K322" s="103"/>
      <c r="L322" s="103"/>
    </row>
    <row r="323" spans="2:12">
      <c r="B323" s="102"/>
      <c r="C323" s="102"/>
      <c r="D323" s="103"/>
      <c r="E323" s="103"/>
      <c r="F323" s="103"/>
      <c r="G323" s="103"/>
      <c r="H323" s="103"/>
      <c r="I323" s="103"/>
      <c r="J323" s="103"/>
      <c r="K323" s="103"/>
      <c r="L323" s="103"/>
    </row>
    <row r="324" spans="2:12">
      <c r="B324" s="102"/>
      <c r="C324" s="102"/>
      <c r="D324" s="103"/>
      <c r="E324" s="103"/>
      <c r="F324" s="103"/>
      <c r="G324" s="103"/>
      <c r="H324" s="103"/>
      <c r="I324" s="103"/>
      <c r="J324" s="103"/>
      <c r="K324" s="103"/>
      <c r="L324" s="103"/>
    </row>
    <row r="325" spans="2:12">
      <c r="B325" s="102"/>
      <c r="C325" s="102"/>
      <c r="D325" s="103"/>
      <c r="E325" s="103"/>
      <c r="F325" s="103"/>
      <c r="G325" s="103"/>
      <c r="H325" s="103"/>
      <c r="I325" s="103"/>
      <c r="J325" s="103"/>
      <c r="K325" s="103"/>
      <c r="L325" s="103"/>
    </row>
    <row r="326" spans="2:12">
      <c r="B326" s="102"/>
      <c r="C326" s="102"/>
      <c r="D326" s="103"/>
      <c r="E326" s="103"/>
      <c r="F326" s="103"/>
      <c r="G326" s="103"/>
      <c r="H326" s="103"/>
      <c r="I326" s="103"/>
      <c r="J326" s="103"/>
      <c r="K326" s="103"/>
      <c r="L326" s="103"/>
    </row>
    <row r="327" spans="2:12">
      <c r="B327" s="102"/>
      <c r="C327" s="102"/>
      <c r="D327" s="103"/>
      <c r="E327" s="103"/>
      <c r="F327" s="103"/>
      <c r="G327" s="103"/>
      <c r="H327" s="103"/>
      <c r="I327" s="103"/>
      <c r="J327" s="103"/>
      <c r="K327" s="103"/>
      <c r="L327" s="103"/>
    </row>
    <row r="328" spans="2:12">
      <c r="B328" s="102"/>
      <c r="C328" s="102"/>
      <c r="D328" s="103"/>
      <c r="E328" s="103"/>
      <c r="F328" s="103"/>
      <c r="G328" s="103"/>
      <c r="H328" s="103"/>
      <c r="I328" s="103"/>
      <c r="J328" s="103"/>
      <c r="K328" s="103"/>
      <c r="L328" s="103"/>
    </row>
    <row r="329" spans="2:12">
      <c r="B329" s="102"/>
      <c r="C329" s="102"/>
      <c r="D329" s="103"/>
      <c r="E329" s="103"/>
      <c r="F329" s="103"/>
      <c r="G329" s="103"/>
      <c r="H329" s="103"/>
      <c r="I329" s="103"/>
      <c r="J329" s="103"/>
      <c r="K329" s="103"/>
      <c r="L329" s="103"/>
    </row>
    <row r="330" spans="2:12">
      <c r="B330" s="102"/>
      <c r="C330" s="102"/>
      <c r="D330" s="103"/>
      <c r="E330" s="103"/>
      <c r="F330" s="103"/>
      <c r="G330" s="103"/>
      <c r="H330" s="103"/>
      <c r="I330" s="103"/>
      <c r="J330" s="103"/>
      <c r="K330" s="103"/>
      <c r="L330" s="103"/>
    </row>
    <row r="331" spans="2:12">
      <c r="B331" s="102"/>
      <c r="C331" s="102"/>
      <c r="D331" s="103"/>
      <c r="E331" s="103"/>
      <c r="F331" s="103"/>
      <c r="G331" s="103"/>
      <c r="H331" s="103"/>
      <c r="I331" s="103"/>
      <c r="J331" s="103"/>
      <c r="K331" s="103"/>
      <c r="L331" s="103"/>
    </row>
    <row r="332" spans="2:12">
      <c r="B332" s="102"/>
      <c r="C332" s="102"/>
      <c r="D332" s="103"/>
      <c r="E332" s="103"/>
      <c r="F332" s="103"/>
      <c r="G332" s="103"/>
      <c r="H332" s="103"/>
      <c r="I332" s="103"/>
      <c r="J332" s="103"/>
      <c r="K332" s="103"/>
      <c r="L332" s="103"/>
    </row>
    <row r="333" spans="2:12">
      <c r="B333" s="102"/>
      <c r="C333" s="102"/>
      <c r="D333" s="103"/>
      <c r="E333" s="103"/>
      <c r="F333" s="103"/>
      <c r="G333" s="103"/>
      <c r="H333" s="103"/>
      <c r="I333" s="103"/>
      <c r="J333" s="103"/>
      <c r="K333" s="103"/>
      <c r="L333" s="103"/>
    </row>
    <row r="334" spans="2:12">
      <c r="B334" s="102"/>
      <c r="C334" s="102"/>
      <c r="D334" s="103"/>
      <c r="E334" s="103"/>
      <c r="F334" s="103"/>
      <c r="G334" s="103"/>
      <c r="H334" s="103"/>
      <c r="I334" s="103"/>
      <c r="J334" s="103"/>
      <c r="K334" s="103"/>
      <c r="L334" s="103"/>
    </row>
    <row r="335" spans="2:12">
      <c r="B335" s="102"/>
      <c r="C335" s="102"/>
      <c r="D335" s="103"/>
      <c r="E335" s="103"/>
      <c r="F335" s="103"/>
      <c r="G335" s="103"/>
      <c r="H335" s="103"/>
      <c r="I335" s="103"/>
      <c r="J335" s="103"/>
      <c r="K335" s="103"/>
      <c r="L335" s="103"/>
    </row>
    <row r="336" spans="2:12">
      <c r="B336" s="102"/>
      <c r="C336" s="102"/>
      <c r="D336" s="103"/>
      <c r="E336" s="103"/>
      <c r="F336" s="103"/>
      <c r="G336" s="103"/>
      <c r="H336" s="103"/>
      <c r="I336" s="103"/>
      <c r="J336" s="103"/>
      <c r="K336" s="103"/>
      <c r="L336" s="103"/>
    </row>
    <row r="337" spans="2:12">
      <c r="B337" s="102"/>
      <c r="C337" s="102"/>
      <c r="D337" s="103"/>
      <c r="E337" s="103"/>
      <c r="F337" s="103"/>
      <c r="G337" s="103"/>
      <c r="H337" s="103"/>
      <c r="I337" s="103"/>
      <c r="J337" s="103"/>
      <c r="K337" s="103"/>
      <c r="L337" s="103"/>
    </row>
    <row r="338" spans="2:12">
      <c r="B338" s="102"/>
      <c r="C338" s="102"/>
      <c r="D338" s="103"/>
      <c r="E338" s="103"/>
      <c r="F338" s="103"/>
      <c r="G338" s="103"/>
      <c r="H338" s="103"/>
      <c r="I338" s="103"/>
      <c r="J338" s="103"/>
      <c r="K338" s="103"/>
      <c r="L338" s="103"/>
    </row>
    <row r="339" spans="2:12">
      <c r="B339" s="102"/>
      <c r="C339" s="102"/>
      <c r="D339" s="103"/>
      <c r="E339" s="103"/>
      <c r="F339" s="103"/>
      <c r="G339" s="103"/>
      <c r="H339" s="103"/>
      <c r="I339" s="103"/>
      <c r="J339" s="103"/>
      <c r="K339" s="103"/>
      <c r="L339" s="103"/>
    </row>
    <row r="340" spans="2:12">
      <c r="B340" s="102"/>
      <c r="C340" s="102"/>
      <c r="D340" s="103"/>
      <c r="E340" s="103"/>
      <c r="F340" s="103"/>
      <c r="G340" s="103"/>
      <c r="H340" s="103"/>
      <c r="I340" s="103"/>
      <c r="J340" s="103"/>
      <c r="K340" s="103"/>
      <c r="L340" s="103"/>
    </row>
    <row r="341" spans="2:12">
      <c r="B341" s="102"/>
      <c r="C341" s="102"/>
      <c r="D341" s="103"/>
      <c r="E341" s="103"/>
      <c r="F341" s="103"/>
      <c r="G341" s="103"/>
      <c r="H341" s="103"/>
      <c r="I341" s="103"/>
      <c r="J341" s="103"/>
      <c r="K341" s="103"/>
      <c r="L341" s="103"/>
    </row>
    <row r="342" spans="2:12">
      <c r="B342" s="102"/>
      <c r="C342" s="102"/>
      <c r="D342" s="103"/>
      <c r="E342" s="103"/>
      <c r="F342" s="103"/>
      <c r="G342" s="103"/>
      <c r="H342" s="103"/>
      <c r="I342" s="103"/>
      <c r="J342" s="103"/>
      <c r="K342" s="103"/>
      <c r="L342" s="103"/>
    </row>
    <row r="343" spans="2:12">
      <c r="B343" s="102"/>
      <c r="C343" s="102"/>
      <c r="D343" s="103"/>
      <c r="E343" s="103"/>
      <c r="F343" s="103"/>
      <c r="G343" s="103"/>
      <c r="H343" s="103"/>
      <c r="I343" s="103"/>
      <c r="J343" s="103"/>
      <c r="K343" s="103"/>
      <c r="L343" s="103"/>
    </row>
    <row r="344" spans="2:12">
      <c r="B344" s="102"/>
      <c r="C344" s="102"/>
      <c r="D344" s="103"/>
      <c r="E344" s="103"/>
      <c r="F344" s="103"/>
      <c r="G344" s="103"/>
      <c r="H344" s="103"/>
      <c r="I344" s="103"/>
      <c r="J344" s="103"/>
      <c r="K344" s="103"/>
      <c r="L344" s="103"/>
    </row>
    <row r="345" spans="2:12">
      <c r="B345" s="102"/>
      <c r="C345" s="102"/>
      <c r="D345" s="103"/>
      <c r="E345" s="103"/>
      <c r="F345" s="103"/>
      <c r="G345" s="103"/>
      <c r="H345" s="103"/>
      <c r="I345" s="103"/>
      <c r="J345" s="103"/>
      <c r="K345" s="103"/>
      <c r="L345" s="103"/>
    </row>
    <row r="346" spans="2:12">
      <c r="B346" s="102"/>
      <c r="C346" s="102"/>
      <c r="D346" s="103"/>
      <c r="E346" s="103"/>
      <c r="F346" s="103"/>
      <c r="G346" s="103"/>
      <c r="H346" s="103"/>
      <c r="I346" s="103"/>
      <c r="J346" s="103"/>
      <c r="K346" s="103"/>
      <c r="L346" s="103"/>
    </row>
    <row r="347" spans="2:12">
      <c r="B347" s="102"/>
      <c r="C347" s="102"/>
      <c r="D347" s="103"/>
      <c r="E347" s="103"/>
      <c r="F347" s="103"/>
      <c r="G347" s="103"/>
      <c r="H347" s="103"/>
      <c r="I347" s="103"/>
      <c r="J347" s="103"/>
      <c r="K347" s="103"/>
      <c r="L347" s="103"/>
    </row>
    <row r="348" spans="2:12">
      <c r="B348" s="102"/>
      <c r="C348" s="102"/>
      <c r="D348" s="103"/>
      <c r="E348" s="103"/>
      <c r="F348" s="103"/>
      <c r="G348" s="103"/>
      <c r="H348" s="103"/>
      <c r="I348" s="103"/>
      <c r="J348" s="103"/>
      <c r="K348" s="103"/>
      <c r="L348" s="103"/>
    </row>
    <row r="349" spans="2:12">
      <c r="B349" s="102"/>
      <c r="C349" s="102"/>
      <c r="D349" s="103"/>
      <c r="E349" s="103"/>
      <c r="F349" s="103"/>
      <c r="G349" s="103"/>
      <c r="H349" s="103"/>
      <c r="I349" s="103"/>
      <c r="J349" s="103"/>
      <c r="K349" s="103"/>
      <c r="L349" s="103"/>
    </row>
    <row r="350" spans="2:12">
      <c r="B350" s="102"/>
      <c r="C350" s="102"/>
      <c r="D350" s="103"/>
      <c r="E350" s="103"/>
      <c r="F350" s="103"/>
      <c r="G350" s="103"/>
      <c r="H350" s="103"/>
      <c r="I350" s="103"/>
      <c r="J350" s="103"/>
      <c r="K350" s="103"/>
      <c r="L350" s="103"/>
    </row>
    <row r="351" spans="2:12">
      <c r="B351" s="102"/>
      <c r="C351" s="102"/>
      <c r="D351" s="103"/>
      <c r="E351" s="103"/>
      <c r="F351" s="103"/>
      <c r="G351" s="103"/>
      <c r="H351" s="103"/>
      <c r="I351" s="103"/>
      <c r="J351" s="103"/>
      <c r="K351" s="103"/>
      <c r="L351" s="103"/>
    </row>
    <row r="352" spans="2:12">
      <c r="B352" s="102"/>
      <c r="C352" s="102"/>
      <c r="D352" s="103"/>
      <c r="E352" s="103"/>
      <c r="F352" s="103"/>
      <c r="G352" s="103"/>
      <c r="H352" s="103"/>
      <c r="I352" s="103"/>
      <c r="J352" s="103"/>
      <c r="K352" s="103"/>
      <c r="L352" s="103"/>
    </row>
    <row r="353" spans="2:12">
      <c r="B353" s="102"/>
      <c r="C353" s="102"/>
      <c r="D353" s="103"/>
      <c r="E353" s="103"/>
      <c r="F353" s="103"/>
      <c r="G353" s="103"/>
      <c r="H353" s="103"/>
      <c r="I353" s="103"/>
      <c r="J353" s="103"/>
      <c r="K353" s="103"/>
      <c r="L353" s="103"/>
    </row>
    <row r="354" spans="2:12">
      <c r="B354" s="102"/>
      <c r="C354" s="102"/>
      <c r="D354" s="103"/>
      <c r="E354" s="103"/>
      <c r="F354" s="103"/>
      <c r="G354" s="103"/>
      <c r="H354" s="103"/>
      <c r="I354" s="103"/>
      <c r="J354" s="103"/>
      <c r="K354" s="103"/>
      <c r="L354" s="103"/>
    </row>
    <row r="355" spans="2:12">
      <c r="B355" s="102"/>
      <c r="C355" s="102"/>
      <c r="D355" s="103"/>
      <c r="E355" s="103"/>
      <c r="F355" s="103"/>
      <c r="G355" s="103"/>
      <c r="H355" s="103"/>
      <c r="I355" s="103"/>
      <c r="J355" s="103"/>
      <c r="K355" s="103"/>
      <c r="L355" s="103"/>
    </row>
    <row r="356" spans="2:12">
      <c r="B356" s="102"/>
      <c r="C356" s="102"/>
      <c r="D356" s="103"/>
      <c r="E356" s="103"/>
      <c r="F356" s="103"/>
      <c r="G356" s="103"/>
      <c r="H356" s="103"/>
      <c r="I356" s="103"/>
      <c r="J356" s="103"/>
      <c r="K356" s="103"/>
      <c r="L356" s="103"/>
    </row>
    <row r="357" spans="2:12">
      <c r="B357" s="102"/>
      <c r="C357" s="102"/>
      <c r="D357" s="103"/>
      <c r="E357" s="103"/>
      <c r="F357" s="103"/>
      <c r="G357" s="103"/>
      <c r="H357" s="103"/>
      <c r="I357" s="103"/>
      <c r="J357" s="103"/>
      <c r="K357" s="103"/>
      <c r="L357" s="103"/>
    </row>
    <row r="358" spans="2:12">
      <c r="B358" s="102"/>
      <c r="C358" s="102"/>
      <c r="D358" s="103"/>
      <c r="E358" s="103"/>
      <c r="F358" s="103"/>
      <c r="G358" s="103"/>
      <c r="H358" s="103"/>
      <c r="I358" s="103"/>
      <c r="J358" s="103"/>
      <c r="K358" s="103"/>
      <c r="L358" s="103"/>
    </row>
    <row r="359" spans="2:12">
      <c r="B359" s="102"/>
      <c r="C359" s="102"/>
      <c r="D359" s="103"/>
      <c r="E359" s="103"/>
      <c r="F359" s="103"/>
      <c r="G359" s="103"/>
      <c r="H359" s="103"/>
      <c r="I359" s="103"/>
      <c r="J359" s="103"/>
      <c r="K359" s="103"/>
      <c r="L359" s="103"/>
    </row>
    <row r="360" spans="2:12">
      <c r="B360" s="102"/>
      <c r="C360" s="102"/>
      <c r="D360" s="103"/>
      <c r="E360" s="103"/>
      <c r="F360" s="103"/>
      <c r="G360" s="103"/>
      <c r="H360" s="103"/>
      <c r="I360" s="103"/>
      <c r="J360" s="103"/>
      <c r="K360" s="103"/>
      <c r="L360" s="103"/>
    </row>
    <row r="361" spans="2:12">
      <c r="B361" s="102"/>
      <c r="C361" s="102"/>
      <c r="D361" s="103"/>
      <c r="E361" s="103"/>
      <c r="F361" s="103"/>
      <c r="G361" s="103"/>
      <c r="H361" s="103"/>
      <c r="I361" s="103"/>
      <c r="J361" s="103"/>
      <c r="K361" s="103"/>
      <c r="L361" s="103"/>
    </row>
    <row r="362" spans="2:12">
      <c r="B362" s="102"/>
      <c r="C362" s="102"/>
      <c r="D362" s="103"/>
      <c r="E362" s="103"/>
      <c r="F362" s="103"/>
      <c r="G362" s="103"/>
      <c r="H362" s="103"/>
      <c r="I362" s="103"/>
      <c r="J362" s="103"/>
      <c r="K362" s="103"/>
      <c r="L362" s="103"/>
    </row>
    <row r="363" spans="2:12">
      <c r="B363" s="102"/>
      <c r="C363" s="102"/>
      <c r="D363" s="103"/>
      <c r="E363" s="103"/>
      <c r="F363" s="103"/>
      <c r="G363" s="103"/>
      <c r="H363" s="103"/>
      <c r="I363" s="103"/>
      <c r="J363" s="103"/>
      <c r="K363" s="103"/>
      <c r="L363" s="103"/>
    </row>
    <row r="364" spans="2:12">
      <c r="B364" s="102"/>
      <c r="C364" s="102"/>
      <c r="D364" s="103"/>
      <c r="E364" s="103"/>
      <c r="F364" s="103"/>
      <c r="G364" s="103"/>
      <c r="H364" s="103"/>
      <c r="I364" s="103"/>
      <c r="J364" s="103"/>
      <c r="K364" s="103"/>
      <c r="L364" s="103"/>
    </row>
    <row r="365" spans="2:12">
      <c r="B365" s="102"/>
      <c r="C365" s="102"/>
      <c r="D365" s="103"/>
      <c r="E365" s="103"/>
      <c r="F365" s="103"/>
      <c r="G365" s="103"/>
      <c r="H365" s="103"/>
      <c r="I365" s="103"/>
      <c r="J365" s="103"/>
      <c r="K365" s="103"/>
      <c r="L365" s="103"/>
    </row>
    <row r="366" spans="2:12">
      <c r="B366" s="102"/>
      <c r="C366" s="102"/>
      <c r="D366" s="103"/>
      <c r="E366" s="103"/>
      <c r="F366" s="103"/>
      <c r="G366" s="103"/>
      <c r="H366" s="103"/>
      <c r="I366" s="103"/>
      <c r="J366" s="103"/>
      <c r="K366" s="103"/>
      <c r="L366" s="103"/>
    </row>
    <row r="367" spans="2:12">
      <c r="B367" s="102"/>
      <c r="C367" s="102"/>
      <c r="D367" s="103"/>
      <c r="E367" s="103"/>
      <c r="F367" s="103"/>
      <c r="G367" s="103"/>
      <c r="H367" s="103"/>
      <c r="I367" s="103"/>
      <c r="J367" s="103"/>
      <c r="K367" s="103"/>
      <c r="L367" s="103"/>
    </row>
    <row r="368" spans="2:12">
      <c r="B368" s="102"/>
      <c r="C368" s="102"/>
      <c r="D368" s="103"/>
      <c r="E368" s="103"/>
      <c r="F368" s="103"/>
      <c r="G368" s="103"/>
      <c r="H368" s="103"/>
      <c r="I368" s="103"/>
      <c r="J368" s="103"/>
      <c r="K368" s="103"/>
      <c r="L368" s="103"/>
    </row>
    <row r="369" spans="2:12">
      <c r="B369" s="102"/>
      <c r="C369" s="102"/>
      <c r="D369" s="103"/>
      <c r="E369" s="103"/>
      <c r="F369" s="103"/>
      <c r="G369" s="103"/>
      <c r="H369" s="103"/>
      <c r="I369" s="103"/>
      <c r="J369" s="103"/>
      <c r="K369" s="103"/>
      <c r="L369" s="103"/>
    </row>
    <row r="370" spans="2:12">
      <c r="B370" s="102"/>
      <c r="C370" s="102"/>
      <c r="D370" s="103"/>
      <c r="E370" s="103"/>
      <c r="F370" s="103"/>
      <c r="G370" s="103"/>
      <c r="H370" s="103"/>
      <c r="I370" s="103"/>
      <c r="J370" s="103"/>
      <c r="K370" s="103"/>
      <c r="L370" s="103"/>
    </row>
    <row r="371" spans="2:12">
      <c r="B371" s="102"/>
      <c r="C371" s="102"/>
      <c r="D371" s="103"/>
      <c r="E371" s="103"/>
      <c r="F371" s="103"/>
      <c r="G371" s="103"/>
      <c r="H371" s="103"/>
      <c r="I371" s="103"/>
      <c r="J371" s="103"/>
      <c r="K371" s="103"/>
      <c r="L371" s="103"/>
    </row>
    <row r="372" spans="2:12">
      <c r="B372" s="102"/>
      <c r="C372" s="102"/>
      <c r="D372" s="103"/>
      <c r="E372" s="103"/>
      <c r="F372" s="103"/>
      <c r="G372" s="103"/>
      <c r="H372" s="103"/>
      <c r="I372" s="103"/>
      <c r="J372" s="103"/>
      <c r="K372" s="103"/>
      <c r="L372" s="103"/>
    </row>
    <row r="373" spans="2:12">
      <c r="B373" s="102"/>
      <c r="C373" s="102"/>
      <c r="D373" s="103"/>
      <c r="E373" s="103"/>
      <c r="F373" s="103"/>
      <c r="G373" s="103"/>
      <c r="H373" s="103"/>
      <c r="I373" s="103"/>
      <c r="J373" s="103"/>
      <c r="K373" s="103"/>
      <c r="L373" s="103"/>
    </row>
    <row r="374" spans="2:12">
      <c r="B374" s="102"/>
      <c r="C374" s="102"/>
      <c r="D374" s="103"/>
      <c r="E374" s="103"/>
      <c r="F374" s="103"/>
      <c r="G374" s="103"/>
      <c r="H374" s="103"/>
      <c r="I374" s="103"/>
      <c r="J374" s="103"/>
      <c r="K374" s="103"/>
      <c r="L374" s="103"/>
    </row>
    <row r="375" spans="2:12">
      <c r="B375" s="102"/>
      <c r="C375" s="102"/>
      <c r="D375" s="103"/>
      <c r="E375" s="103"/>
      <c r="F375" s="103"/>
      <c r="G375" s="103"/>
      <c r="H375" s="103"/>
      <c r="I375" s="103"/>
      <c r="J375" s="103"/>
      <c r="K375" s="103"/>
      <c r="L375" s="103"/>
    </row>
    <row r="376" spans="2:12">
      <c r="B376" s="102"/>
      <c r="C376" s="102"/>
      <c r="D376" s="103"/>
      <c r="E376" s="103"/>
      <c r="F376" s="103"/>
      <c r="G376" s="103"/>
      <c r="H376" s="103"/>
      <c r="I376" s="103"/>
      <c r="J376" s="103"/>
      <c r="K376" s="103"/>
      <c r="L376" s="103"/>
    </row>
    <row r="377" spans="2:12">
      <c r="B377" s="102"/>
      <c r="C377" s="102"/>
      <c r="D377" s="103"/>
      <c r="E377" s="103"/>
      <c r="F377" s="103"/>
      <c r="G377" s="103"/>
      <c r="H377" s="103"/>
      <c r="I377" s="103"/>
      <c r="J377" s="103"/>
      <c r="K377" s="103"/>
      <c r="L377" s="103"/>
    </row>
    <row r="378" spans="2:12">
      <c r="B378" s="102"/>
      <c r="C378" s="102"/>
      <c r="D378" s="103"/>
      <c r="E378" s="103"/>
      <c r="F378" s="103"/>
      <c r="G378" s="103"/>
      <c r="H378" s="103"/>
      <c r="I378" s="103"/>
      <c r="J378" s="103"/>
      <c r="K378" s="103"/>
      <c r="L378" s="103"/>
    </row>
    <row r="379" spans="2:12">
      <c r="B379" s="102"/>
      <c r="C379" s="102"/>
      <c r="D379" s="103"/>
      <c r="E379" s="103"/>
      <c r="F379" s="103"/>
      <c r="G379" s="103"/>
      <c r="H379" s="103"/>
      <c r="I379" s="103"/>
      <c r="J379" s="103"/>
      <c r="K379" s="103"/>
      <c r="L379" s="103"/>
    </row>
    <row r="380" spans="2:12">
      <c r="B380" s="102"/>
      <c r="C380" s="102"/>
      <c r="D380" s="103"/>
      <c r="E380" s="103"/>
      <c r="F380" s="103"/>
      <c r="G380" s="103"/>
      <c r="H380" s="103"/>
      <c r="I380" s="103"/>
      <c r="J380" s="103"/>
      <c r="K380" s="103"/>
      <c r="L380" s="103"/>
    </row>
    <row r="381" spans="2:12">
      <c r="B381" s="102"/>
      <c r="C381" s="102"/>
      <c r="D381" s="103"/>
      <c r="E381" s="103"/>
      <c r="F381" s="103"/>
      <c r="G381" s="103"/>
      <c r="H381" s="103"/>
      <c r="I381" s="103"/>
      <c r="J381" s="103"/>
      <c r="K381" s="103"/>
      <c r="L381" s="103"/>
    </row>
    <row r="382" spans="2:12">
      <c r="B382" s="102"/>
      <c r="C382" s="102"/>
      <c r="D382" s="103"/>
      <c r="E382" s="103"/>
      <c r="F382" s="103"/>
      <c r="G382" s="103"/>
      <c r="H382" s="103"/>
      <c r="I382" s="103"/>
      <c r="J382" s="103"/>
      <c r="K382" s="103"/>
      <c r="L382" s="103"/>
    </row>
    <row r="383" spans="2:12">
      <c r="B383" s="102"/>
      <c r="C383" s="102"/>
      <c r="D383" s="103"/>
      <c r="E383" s="103"/>
      <c r="F383" s="103"/>
      <c r="G383" s="103"/>
      <c r="H383" s="103"/>
      <c r="I383" s="103"/>
      <c r="J383" s="103"/>
      <c r="K383" s="103"/>
      <c r="L383" s="103"/>
    </row>
    <row r="384" spans="2:12">
      <c r="B384" s="102"/>
      <c r="C384" s="102"/>
      <c r="D384" s="103"/>
      <c r="E384" s="103"/>
      <c r="F384" s="103"/>
      <c r="G384" s="103"/>
      <c r="H384" s="103"/>
      <c r="I384" s="103"/>
      <c r="J384" s="103"/>
      <c r="K384" s="103"/>
      <c r="L384" s="103"/>
    </row>
    <row r="385" spans="2:12">
      <c r="B385" s="102"/>
      <c r="C385" s="102"/>
      <c r="D385" s="103"/>
      <c r="E385" s="103"/>
      <c r="F385" s="103"/>
      <c r="G385" s="103"/>
      <c r="H385" s="103"/>
      <c r="I385" s="103"/>
      <c r="J385" s="103"/>
      <c r="K385" s="103"/>
      <c r="L385" s="103"/>
    </row>
    <row r="386" spans="2:12">
      <c r="B386" s="102"/>
      <c r="C386" s="102"/>
      <c r="D386" s="103"/>
      <c r="E386" s="103"/>
      <c r="F386" s="103"/>
      <c r="G386" s="103"/>
      <c r="H386" s="103"/>
      <c r="I386" s="103"/>
      <c r="J386" s="103"/>
      <c r="K386" s="103"/>
      <c r="L386" s="103"/>
    </row>
    <row r="387" spans="2:12">
      <c r="B387" s="102"/>
      <c r="C387" s="102"/>
      <c r="D387" s="103"/>
      <c r="E387" s="103"/>
      <c r="F387" s="103"/>
      <c r="G387" s="103"/>
      <c r="H387" s="103"/>
      <c r="I387" s="103"/>
      <c r="J387" s="103"/>
      <c r="K387" s="103"/>
      <c r="L387" s="103"/>
    </row>
    <row r="388" spans="2:12">
      <c r="B388" s="102"/>
      <c r="C388" s="102"/>
      <c r="D388" s="103"/>
      <c r="E388" s="103"/>
      <c r="F388" s="103"/>
      <c r="G388" s="103"/>
      <c r="H388" s="103"/>
      <c r="I388" s="103"/>
      <c r="J388" s="103"/>
      <c r="K388" s="103"/>
      <c r="L388" s="103"/>
    </row>
    <row r="389" spans="2:12">
      <c r="B389" s="102"/>
      <c r="C389" s="102"/>
      <c r="D389" s="103"/>
      <c r="E389" s="103"/>
      <c r="F389" s="103"/>
      <c r="G389" s="103"/>
      <c r="H389" s="103"/>
      <c r="I389" s="103"/>
      <c r="J389" s="103"/>
      <c r="K389" s="103"/>
      <c r="L389" s="103"/>
    </row>
    <row r="390" spans="2:12">
      <c r="B390" s="102"/>
      <c r="C390" s="102"/>
      <c r="D390" s="103"/>
      <c r="E390" s="103"/>
      <c r="F390" s="103"/>
      <c r="G390" s="103"/>
      <c r="H390" s="103"/>
      <c r="I390" s="103"/>
      <c r="J390" s="103"/>
      <c r="K390" s="103"/>
      <c r="L390" s="103"/>
    </row>
    <row r="391" spans="2:12">
      <c r="B391" s="102"/>
      <c r="C391" s="102"/>
      <c r="D391" s="103"/>
      <c r="E391" s="103"/>
      <c r="F391" s="103"/>
      <c r="G391" s="103"/>
      <c r="H391" s="103"/>
      <c r="I391" s="103"/>
      <c r="J391" s="103"/>
      <c r="K391" s="103"/>
      <c r="L391" s="103"/>
    </row>
    <row r="392" spans="2:12">
      <c r="B392" s="102"/>
      <c r="C392" s="102"/>
      <c r="D392" s="103"/>
      <c r="E392" s="103"/>
      <c r="F392" s="103"/>
      <c r="G392" s="103"/>
      <c r="H392" s="103"/>
      <c r="I392" s="103"/>
      <c r="J392" s="103"/>
      <c r="K392" s="103"/>
      <c r="L392" s="103"/>
    </row>
    <row r="393" spans="2:12">
      <c r="B393" s="102"/>
      <c r="C393" s="102"/>
      <c r="D393" s="103"/>
      <c r="E393" s="103"/>
      <c r="F393" s="103"/>
      <c r="G393" s="103"/>
      <c r="H393" s="103"/>
      <c r="I393" s="103"/>
      <c r="J393" s="103"/>
      <c r="K393" s="103"/>
      <c r="L393" s="103"/>
    </row>
    <row r="394" spans="2:12">
      <c r="B394" s="102"/>
      <c r="C394" s="102"/>
      <c r="D394" s="103"/>
      <c r="E394" s="103"/>
      <c r="F394" s="103"/>
      <c r="G394" s="103"/>
      <c r="H394" s="103"/>
      <c r="I394" s="103"/>
      <c r="J394" s="103"/>
      <c r="K394" s="103"/>
      <c r="L394" s="103"/>
    </row>
    <row r="395" spans="2:12">
      <c r="B395" s="102"/>
      <c r="C395" s="102"/>
      <c r="D395" s="103"/>
      <c r="E395" s="103"/>
      <c r="F395" s="103"/>
      <c r="G395" s="103"/>
      <c r="H395" s="103"/>
      <c r="I395" s="103"/>
      <c r="J395" s="103"/>
      <c r="K395" s="103"/>
      <c r="L395" s="103"/>
    </row>
    <row r="396" spans="2:12">
      <c r="B396" s="102"/>
      <c r="C396" s="102"/>
      <c r="D396" s="103"/>
      <c r="E396" s="103"/>
      <c r="F396" s="103"/>
      <c r="G396" s="103"/>
      <c r="H396" s="103"/>
      <c r="I396" s="103"/>
      <c r="J396" s="103"/>
      <c r="K396" s="103"/>
      <c r="L396" s="103"/>
    </row>
    <row r="397" spans="2:12">
      <c r="B397" s="102"/>
      <c r="C397" s="102"/>
      <c r="D397" s="103"/>
      <c r="E397" s="103"/>
      <c r="F397" s="103"/>
      <c r="G397" s="103"/>
      <c r="H397" s="103"/>
      <c r="I397" s="103"/>
      <c r="J397" s="103"/>
      <c r="K397" s="103"/>
      <c r="L397" s="103"/>
    </row>
    <row r="398" spans="2:12">
      <c r="B398" s="102"/>
      <c r="C398" s="102"/>
      <c r="D398" s="103"/>
      <c r="E398" s="103"/>
      <c r="F398" s="103"/>
      <c r="G398" s="103"/>
      <c r="H398" s="103"/>
      <c r="I398" s="103"/>
      <c r="J398" s="103"/>
      <c r="K398" s="103"/>
      <c r="L398" s="103"/>
    </row>
    <row r="399" spans="2:12">
      <c r="B399" s="102"/>
      <c r="C399" s="102"/>
      <c r="D399" s="103"/>
      <c r="E399" s="103"/>
      <c r="F399" s="103"/>
      <c r="G399" s="103"/>
      <c r="H399" s="103"/>
      <c r="I399" s="103"/>
      <c r="J399" s="103"/>
      <c r="K399" s="103"/>
      <c r="L399" s="103"/>
    </row>
    <row r="400" spans="2:12">
      <c r="B400" s="102"/>
      <c r="C400" s="102"/>
      <c r="D400" s="103"/>
      <c r="E400" s="103"/>
      <c r="F400" s="103"/>
      <c r="G400" s="103"/>
      <c r="H400" s="103"/>
      <c r="I400" s="103"/>
      <c r="J400" s="103"/>
      <c r="K400" s="103"/>
      <c r="L400" s="103"/>
    </row>
    <row r="401" spans="2:12">
      <c r="B401" s="102"/>
      <c r="C401" s="102"/>
      <c r="D401" s="103"/>
      <c r="E401" s="103"/>
      <c r="F401" s="103"/>
      <c r="G401" s="103"/>
      <c r="H401" s="103"/>
      <c r="I401" s="103"/>
      <c r="J401" s="103"/>
      <c r="K401" s="103"/>
      <c r="L401" s="103"/>
    </row>
    <row r="402" spans="2:12">
      <c r="B402" s="102"/>
      <c r="C402" s="102"/>
      <c r="D402" s="103"/>
      <c r="E402" s="103"/>
      <c r="F402" s="103"/>
      <c r="G402" s="103"/>
      <c r="H402" s="103"/>
      <c r="I402" s="103"/>
      <c r="J402" s="103"/>
      <c r="K402" s="103"/>
      <c r="L402" s="103"/>
    </row>
    <row r="403" spans="2:12">
      <c r="B403" s="102"/>
      <c r="C403" s="102"/>
      <c r="D403" s="103"/>
      <c r="E403" s="103"/>
      <c r="F403" s="103"/>
      <c r="G403" s="103"/>
      <c r="H403" s="103"/>
      <c r="I403" s="103"/>
      <c r="J403" s="103"/>
      <c r="K403" s="103"/>
      <c r="L403" s="103"/>
    </row>
    <row r="404" spans="2:12">
      <c r="B404" s="102"/>
      <c r="C404" s="102"/>
      <c r="D404" s="103"/>
      <c r="E404" s="103"/>
      <c r="F404" s="103"/>
      <c r="G404" s="103"/>
      <c r="H404" s="103"/>
      <c r="I404" s="103"/>
      <c r="J404" s="103"/>
      <c r="K404" s="103"/>
      <c r="L404" s="103"/>
    </row>
    <row r="405" spans="2:12">
      <c r="B405" s="102"/>
      <c r="C405" s="102"/>
      <c r="D405" s="103"/>
      <c r="E405" s="103"/>
      <c r="F405" s="103"/>
      <c r="G405" s="103"/>
      <c r="H405" s="103"/>
      <c r="I405" s="103"/>
      <c r="J405" s="103"/>
      <c r="K405" s="103"/>
      <c r="L405" s="103"/>
    </row>
    <row r="406" spans="2:12">
      <c r="B406" s="102"/>
      <c r="C406" s="102"/>
      <c r="D406" s="103"/>
      <c r="E406" s="103"/>
      <c r="F406" s="103"/>
      <c r="G406" s="103"/>
      <c r="H406" s="103"/>
      <c r="I406" s="103"/>
      <c r="J406" s="103"/>
      <c r="K406" s="103"/>
      <c r="L406" s="103"/>
    </row>
    <row r="407" spans="2:12">
      <c r="B407" s="102"/>
      <c r="C407" s="102"/>
      <c r="D407" s="103"/>
      <c r="E407" s="103"/>
      <c r="F407" s="103"/>
      <c r="G407" s="103"/>
      <c r="H407" s="103"/>
      <c r="I407" s="103"/>
      <c r="J407" s="103"/>
      <c r="K407" s="103"/>
      <c r="L407" s="103"/>
    </row>
    <row r="408" spans="2:12">
      <c r="B408" s="102"/>
      <c r="C408" s="102"/>
      <c r="D408" s="103"/>
      <c r="E408" s="103"/>
      <c r="F408" s="103"/>
      <c r="G408" s="103"/>
      <c r="H408" s="103"/>
      <c r="I408" s="103"/>
      <c r="J408" s="103"/>
      <c r="K408" s="103"/>
      <c r="L408" s="103"/>
    </row>
    <row r="409" spans="2:12">
      <c r="B409" s="102"/>
      <c r="C409" s="102"/>
      <c r="D409" s="103"/>
      <c r="E409" s="103"/>
      <c r="F409" s="103"/>
      <c r="G409" s="103"/>
      <c r="H409" s="103"/>
      <c r="I409" s="103"/>
      <c r="J409" s="103"/>
      <c r="K409" s="103"/>
      <c r="L409" s="103"/>
    </row>
    <row r="410" spans="2:12">
      <c r="B410" s="102"/>
      <c r="C410" s="102"/>
      <c r="D410" s="103"/>
      <c r="E410" s="103"/>
      <c r="F410" s="103"/>
      <c r="G410" s="103"/>
      <c r="H410" s="103"/>
      <c r="I410" s="103"/>
      <c r="J410" s="103"/>
      <c r="K410" s="103"/>
      <c r="L410" s="103"/>
    </row>
    <row r="411" spans="2:12">
      <c r="B411" s="102"/>
      <c r="C411" s="102"/>
      <c r="D411" s="103"/>
      <c r="E411" s="103"/>
      <c r="F411" s="103"/>
      <c r="G411" s="103"/>
      <c r="H411" s="103"/>
      <c r="I411" s="103"/>
      <c r="J411" s="103"/>
      <c r="K411" s="103"/>
      <c r="L411" s="103"/>
    </row>
    <row r="412" spans="2:12">
      <c r="B412" s="102"/>
      <c r="C412" s="102"/>
      <c r="D412" s="103"/>
      <c r="E412" s="103"/>
      <c r="F412" s="103"/>
      <c r="G412" s="103"/>
      <c r="H412" s="103"/>
      <c r="I412" s="103"/>
      <c r="J412" s="103"/>
      <c r="K412" s="103"/>
      <c r="L412" s="103"/>
    </row>
    <row r="413" spans="2:12">
      <c r="B413" s="102"/>
      <c r="C413" s="102"/>
      <c r="D413" s="103"/>
      <c r="E413" s="103"/>
      <c r="F413" s="103"/>
      <c r="G413" s="103"/>
      <c r="H413" s="103"/>
      <c r="I413" s="103"/>
      <c r="J413" s="103"/>
      <c r="K413" s="103"/>
      <c r="L413" s="103"/>
    </row>
    <row r="414" spans="2:12">
      <c r="B414" s="102"/>
      <c r="C414" s="102"/>
      <c r="D414" s="103"/>
      <c r="E414" s="103"/>
      <c r="F414" s="103"/>
      <c r="G414" s="103"/>
      <c r="H414" s="103"/>
      <c r="I414" s="103"/>
      <c r="J414" s="103"/>
      <c r="K414" s="103"/>
      <c r="L414" s="103"/>
    </row>
    <row r="415" spans="2:12">
      <c r="B415" s="102"/>
      <c r="C415" s="102"/>
      <c r="D415" s="103"/>
      <c r="E415" s="103"/>
      <c r="F415" s="103"/>
      <c r="G415" s="103"/>
      <c r="H415" s="103"/>
      <c r="I415" s="103"/>
      <c r="J415" s="103"/>
      <c r="K415" s="103"/>
      <c r="L415" s="103"/>
    </row>
    <row r="416" spans="2:12">
      <c r="B416" s="102"/>
      <c r="C416" s="102"/>
      <c r="D416" s="103"/>
      <c r="E416" s="103"/>
      <c r="F416" s="103"/>
      <c r="G416" s="103"/>
      <c r="H416" s="103"/>
      <c r="I416" s="103"/>
      <c r="J416" s="103"/>
      <c r="K416" s="103"/>
      <c r="L416" s="103"/>
    </row>
    <row r="417" spans="2:12">
      <c r="B417" s="102"/>
      <c r="C417" s="102"/>
      <c r="D417" s="103"/>
      <c r="E417" s="103"/>
      <c r="F417" s="103"/>
      <c r="G417" s="103"/>
      <c r="H417" s="103"/>
      <c r="I417" s="103"/>
      <c r="J417" s="103"/>
      <c r="K417" s="103"/>
      <c r="L417" s="103"/>
    </row>
    <row r="418" spans="2:12">
      <c r="B418" s="102"/>
      <c r="C418" s="102"/>
      <c r="D418" s="103"/>
      <c r="E418" s="103"/>
      <c r="F418" s="103"/>
      <c r="G418" s="103"/>
      <c r="H418" s="103"/>
      <c r="I418" s="103"/>
      <c r="J418" s="103"/>
      <c r="K418" s="103"/>
      <c r="L418" s="103"/>
    </row>
    <row r="419" spans="2:12">
      <c r="B419" s="102"/>
      <c r="C419" s="102"/>
      <c r="D419" s="103"/>
      <c r="E419" s="103"/>
      <c r="F419" s="103"/>
      <c r="G419" s="103"/>
      <c r="H419" s="103"/>
      <c r="I419" s="103"/>
      <c r="J419" s="103"/>
      <c r="K419" s="103"/>
      <c r="L419" s="103"/>
    </row>
    <row r="420" spans="2:12">
      <c r="B420" s="102"/>
      <c r="C420" s="102"/>
      <c r="D420" s="103"/>
      <c r="E420" s="103"/>
      <c r="F420" s="103"/>
      <c r="G420" s="103"/>
      <c r="H420" s="103"/>
      <c r="I420" s="103"/>
      <c r="J420" s="103"/>
      <c r="K420" s="103"/>
      <c r="L420" s="103"/>
    </row>
    <row r="421" spans="2:12">
      <c r="B421" s="102"/>
      <c r="C421" s="102"/>
      <c r="D421" s="103"/>
      <c r="E421" s="103"/>
      <c r="F421" s="103"/>
      <c r="G421" s="103"/>
      <c r="H421" s="103"/>
      <c r="I421" s="103"/>
      <c r="J421" s="103"/>
      <c r="K421" s="103"/>
      <c r="L421" s="103"/>
    </row>
    <row r="422" spans="2:12">
      <c r="B422" s="102"/>
      <c r="C422" s="102"/>
      <c r="D422" s="103"/>
      <c r="E422" s="103"/>
      <c r="F422" s="103"/>
      <c r="G422" s="103"/>
      <c r="H422" s="103"/>
      <c r="I422" s="103"/>
      <c r="J422" s="103"/>
      <c r="K422" s="103"/>
      <c r="L422" s="103"/>
    </row>
    <row r="423" spans="2:12">
      <c r="B423" s="102"/>
      <c r="C423" s="102"/>
      <c r="D423" s="103"/>
      <c r="E423" s="103"/>
      <c r="F423" s="103"/>
      <c r="G423" s="103"/>
      <c r="H423" s="103"/>
      <c r="I423" s="103"/>
      <c r="J423" s="103"/>
      <c r="K423" s="103"/>
      <c r="L423" s="103"/>
    </row>
    <row r="424" spans="2:12">
      <c r="B424" s="102"/>
      <c r="C424" s="102"/>
      <c r="D424" s="103"/>
      <c r="E424" s="103"/>
      <c r="F424" s="103"/>
      <c r="G424" s="103"/>
      <c r="H424" s="103"/>
      <c r="I424" s="103"/>
      <c r="J424" s="103"/>
      <c r="K424" s="103"/>
      <c r="L424" s="103"/>
    </row>
    <row r="425" spans="2:12">
      <c r="B425" s="102"/>
      <c r="C425" s="102"/>
      <c r="D425" s="103"/>
      <c r="E425" s="103"/>
      <c r="F425" s="103"/>
      <c r="G425" s="103"/>
      <c r="H425" s="103"/>
      <c r="I425" s="103"/>
      <c r="J425" s="103"/>
      <c r="K425" s="103"/>
      <c r="L425" s="103"/>
    </row>
    <row r="426" spans="2:12">
      <c r="B426" s="102"/>
      <c r="C426" s="102"/>
      <c r="D426" s="103"/>
      <c r="E426" s="103"/>
      <c r="F426" s="103"/>
      <c r="G426" s="103"/>
      <c r="H426" s="103"/>
      <c r="I426" s="103"/>
      <c r="J426" s="103"/>
      <c r="K426" s="103"/>
      <c r="L426" s="103"/>
    </row>
    <row r="427" spans="2:12">
      <c r="B427" s="102"/>
      <c r="C427" s="102"/>
      <c r="D427" s="103"/>
      <c r="E427" s="103"/>
      <c r="F427" s="103"/>
      <c r="G427" s="103"/>
      <c r="H427" s="103"/>
      <c r="I427" s="103"/>
      <c r="J427" s="103"/>
      <c r="K427" s="103"/>
      <c r="L427" s="103"/>
    </row>
    <row r="428" spans="2:12">
      <c r="B428" s="102"/>
      <c r="C428" s="102"/>
      <c r="D428" s="103"/>
      <c r="E428" s="103"/>
      <c r="F428" s="103"/>
      <c r="G428" s="103"/>
      <c r="H428" s="103"/>
      <c r="I428" s="103"/>
      <c r="J428" s="103"/>
      <c r="K428" s="103"/>
      <c r="L428" s="103"/>
    </row>
    <row r="429" spans="2:12">
      <c r="B429" s="102"/>
      <c r="C429" s="102"/>
      <c r="D429" s="103"/>
      <c r="E429" s="103"/>
      <c r="F429" s="103"/>
      <c r="G429" s="103"/>
      <c r="H429" s="103"/>
      <c r="I429" s="103"/>
      <c r="J429" s="103"/>
      <c r="K429" s="103"/>
      <c r="L429" s="103"/>
    </row>
    <row r="430" spans="2:12">
      <c r="B430" s="102"/>
      <c r="C430" s="102"/>
      <c r="D430" s="103"/>
      <c r="E430" s="103"/>
      <c r="F430" s="103"/>
      <c r="G430" s="103"/>
      <c r="H430" s="103"/>
      <c r="I430" s="103"/>
      <c r="J430" s="103"/>
      <c r="K430" s="103"/>
      <c r="L430" s="103"/>
    </row>
    <row r="431" spans="2:12">
      <c r="B431" s="102"/>
      <c r="C431" s="102"/>
      <c r="D431" s="103"/>
      <c r="E431" s="103"/>
      <c r="F431" s="103"/>
      <c r="G431" s="103"/>
      <c r="H431" s="103"/>
      <c r="I431" s="103"/>
      <c r="J431" s="103"/>
      <c r="K431" s="103"/>
      <c r="L431" s="103"/>
    </row>
    <row r="432" spans="2:12">
      <c r="B432" s="102"/>
      <c r="C432" s="102"/>
      <c r="D432" s="103"/>
      <c r="E432" s="103"/>
      <c r="F432" s="103"/>
      <c r="G432" s="103"/>
      <c r="H432" s="103"/>
      <c r="I432" s="103"/>
      <c r="J432" s="103"/>
      <c r="K432" s="103"/>
      <c r="L432" s="103"/>
    </row>
    <row r="433" spans="2:12">
      <c r="B433" s="102"/>
      <c r="C433" s="102"/>
      <c r="D433" s="103"/>
      <c r="E433" s="103"/>
      <c r="F433" s="103"/>
      <c r="G433" s="103"/>
      <c r="H433" s="103"/>
      <c r="I433" s="103"/>
      <c r="J433" s="103"/>
      <c r="K433" s="103"/>
      <c r="L433" s="103"/>
    </row>
    <row r="434" spans="2:12">
      <c r="B434" s="102"/>
      <c r="C434" s="102"/>
      <c r="D434" s="103"/>
      <c r="E434" s="103"/>
      <c r="F434" s="103"/>
      <c r="G434" s="103"/>
      <c r="H434" s="103"/>
      <c r="I434" s="103"/>
      <c r="J434" s="103"/>
      <c r="K434" s="103"/>
      <c r="L434" s="103"/>
    </row>
    <row r="435" spans="2:12">
      <c r="B435" s="102"/>
      <c r="C435" s="102"/>
      <c r="D435" s="103"/>
      <c r="E435" s="103"/>
      <c r="F435" s="103"/>
      <c r="G435" s="103"/>
      <c r="H435" s="103"/>
      <c r="I435" s="103"/>
      <c r="J435" s="103"/>
      <c r="K435" s="103"/>
      <c r="L435" s="103"/>
    </row>
    <row r="436" spans="2:12">
      <c r="B436" s="102"/>
      <c r="C436" s="102"/>
      <c r="D436" s="103"/>
      <c r="E436" s="103"/>
      <c r="F436" s="103"/>
      <c r="G436" s="103"/>
      <c r="H436" s="103"/>
      <c r="I436" s="103"/>
      <c r="J436" s="103"/>
      <c r="K436" s="103"/>
      <c r="L436" s="103"/>
    </row>
    <row r="437" spans="2:12">
      <c r="B437" s="102"/>
      <c r="C437" s="102"/>
      <c r="D437" s="103"/>
      <c r="E437" s="103"/>
      <c r="F437" s="103"/>
      <c r="G437" s="103"/>
      <c r="H437" s="103"/>
      <c r="I437" s="103"/>
      <c r="J437" s="103"/>
      <c r="K437" s="103"/>
      <c r="L437" s="103"/>
    </row>
    <row r="438" spans="2:12">
      <c r="B438" s="102"/>
      <c r="C438" s="102"/>
      <c r="D438" s="103"/>
      <c r="E438" s="103"/>
      <c r="F438" s="103"/>
      <c r="G438" s="103"/>
      <c r="H438" s="103"/>
      <c r="I438" s="103"/>
      <c r="J438" s="103"/>
      <c r="K438" s="103"/>
      <c r="L438" s="103"/>
    </row>
    <row r="439" spans="2:12">
      <c r="B439" s="102"/>
      <c r="C439" s="102"/>
      <c r="D439" s="103"/>
      <c r="E439" s="103"/>
      <c r="F439" s="103"/>
      <c r="G439" s="103"/>
      <c r="H439" s="103"/>
      <c r="I439" s="103"/>
      <c r="J439" s="103"/>
      <c r="K439" s="103"/>
      <c r="L439" s="103"/>
    </row>
    <row r="440" spans="2:12">
      <c r="B440" s="102"/>
      <c r="C440" s="102"/>
      <c r="D440" s="103"/>
      <c r="E440" s="103"/>
      <c r="F440" s="103"/>
      <c r="G440" s="103"/>
      <c r="H440" s="103"/>
      <c r="I440" s="103"/>
      <c r="J440" s="103"/>
      <c r="K440" s="103"/>
      <c r="L440" s="103"/>
    </row>
    <row r="441" spans="2:12">
      <c r="B441" s="102"/>
      <c r="C441" s="102"/>
      <c r="D441" s="103"/>
      <c r="E441" s="103"/>
      <c r="F441" s="103"/>
      <c r="G441" s="103"/>
      <c r="H441" s="103"/>
      <c r="I441" s="103"/>
      <c r="J441" s="103"/>
      <c r="K441" s="103"/>
      <c r="L441" s="103"/>
    </row>
    <row r="442" spans="2:12">
      <c r="B442" s="102"/>
      <c r="C442" s="102"/>
      <c r="D442" s="103"/>
      <c r="E442" s="103"/>
      <c r="F442" s="103"/>
      <c r="G442" s="103"/>
      <c r="H442" s="103"/>
      <c r="I442" s="103"/>
      <c r="J442" s="103"/>
      <c r="K442" s="103"/>
      <c r="L442" s="103"/>
    </row>
    <row r="443" spans="2:12">
      <c r="B443" s="102"/>
      <c r="C443" s="102"/>
      <c r="D443" s="103"/>
      <c r="E443" s="103"/>
      <c r="F443" s="103"/>
      <c r="G443" s="103"/>
      <c r="H443" s="103"/>
      <c r="I443" s="103"/>
      <c r="J443" s="103"/>
      <c r="K443" s="103"/>
      <c r="L443" s="103"/>
    </row>
    <row r="444" spans="2:12">
      <c r="B444" s="102"/>
      <c r="C444" s="102"/>
      <c r="D444" s="103"/>
      <c r="E444" s="103"/>
      <c r="F444" s="103"/>
      <c r="G444" s="103"/>
      <c r="H444" s="103"/>
      <c r="I444" s="103"/>
      <c r="J444" s="103"/>
      <c r="K444" s="103"/>
      <c r="L444" s="103"/>
    </row>
    <row r="445" spans="2:12">
      <c r="B445" s="102"/>
      <c r="C445" s="102"/>
      <c r="D445" s="103"/>
      <c r="E445" s="103"/>
      <c r="F445" s="103"/>
      <c r="G445" s="103"/>
      <c r="H445" s="103"/>
      <c r="I445" s="103"/>
      <c r="J445" s="103"/>
      <c r="K445" s="103"/>
      <c r="L445" s="103"/>
    </row>
    <row r="446" spans="2:12">
      <c r="B446" s="102"/>
      <c r="C446" s="102"/>
      <c r="D446" s="103"/>
      <c r="E446" s="103"/>
      <c r="F446" s="103"/>
      <c r="G446" s="103"/>
      <c r="H446" s="103"/>
      <c r="I446" s="103"/>
      <c r="J446" s="103"/>
      <c r="K446" s="103"/>
      <c r="L446" s="103"/>
    </row>
    <row r="447" spans="2:12">
      <c r="B447" s="102"/>
      <c r="C447" s="102"/>
      <c r="D447" s="103"/>
      <c r="E447" s="103"/>
      <c r="F447" s="103"/>
      <c r="G447" s="103"/>
      <c r="H447" s="103"/>
      <c r="I447" s="103"/>
      <c r="J447" s="103"/>
      <c r="K447" s="103"/>
      <c r="L447" s="103"/>
    </row>
    <row r="448" spans="2:12">
      <c r="B448" s="102"/>
      <c r="C448" s="102"/>
      <c r="D448" s="103"/>
      <c r="E448" s="103"/>
      <c r="F448" s="103"/>
      <c r="G448" s="103"/>
      <c r="H448" s="103"/>
      <c r="I448" s="103"/>
      <c r="J448" s="103"/>
      <c r="K448" s="103"/>
      <c r="L448" s="103"/>
    </row>
    <row r="449" spans="2:12">
      <c r="B449" s="102"/>
      <c r="C449" s="102"/>
      <c r="D449" s="103"/>
      <c r="E449" s="103"/>
      <c r="F449" s="103"/>
      <c r="G449" s="103"/>
      <c r="H449" s="103"/>
      <c r="I449" s="103"/>
      <c r="J449" s="103"/>
      <c r="K449" s="103"/>
      <c r="L449" s="103"/>
    </row>
    <row r="450" spans="2:12">
      <c r="B450" s="102"/>
      <c r="C450" s="102"/>
      <c r="D450" s="103"/>
      <c r="E450" s="103"/>
      <c r="F450" s="103"/>
      <c r="G450" s="103"/>
      <c r="H450" s="103"/>
      <c r="I450" s="103"/>
      <c r="J450" s="103"/>
      <c r="K450" s="103"/>
      <c r="L450" s="103"/>
    </row>
    <row r="451" spans="2:12">
      <c r="B451" s="102"/>
      <c r="C451" s="102"/>
      <c r="D451" s="103"/>
      <c r="E451" s="103"/>
      <c r="F451" s="103"/>
      <c r="G451" s="103"/>
      <c r="H451" s="103"/>
      <c r="I451" s="103"/>
      <c r="J451" s="103"/>
      <c r="K451" s="103"/>
      <c r="L451" s="103"/>
    </row>
    <row r="452" spans="2:12">
      <c r="B452" s="102"/>
      <c r="C452" s="102"/>
      <c r="D452" s="103"/>
      <c r="E452" s="103"/>
      <c r="F452" s="103"/>
      <c r="G452" s="103"/>
      <c r="H452" s="103"/>
      <c r="I452" s="103"/>
      <c r="J452" s="103"/>
      <c r="K452" s="103"/>
      <c r="L452" s="103"/>
    </row>
    <row r="453" spans="2:12">
      <c r="B453" s="102"/>
      <c r="C453" s="102"/>
      <c r="D453" s="103"/>
      <c r="E453" s="103"/>
      <c r="F453" s="103"/>
      <c r="G453" s="103"/>
      <c r="H453" s="103"/>
      <c r="I453" s="103"/>
      <c r="J453" s="103"/>
      <c r="K453" s="103"/>
      <c r="L453" s="103"/>
    </row>
    <row r="454" spans="2:12">
      <c r="B454" s="102"/>
      <c r="C454" s="102"/>
      <c r="D454" s="103"/>
      <c r="E454" s="103"/>
      <c r="F454" s="103"/>
      <c r="G454" s="103"/>
      <c r="H454" s="103"/>
      <c r="I454" s="103"/>
      <c r="J454" s="103"/>
      <c r="K454" s="103"/>
      <c r="L454" s="103"/>
    </row>
    <row r="455" spans="2:12">
      <c r="B455" s="102"/>
      <c r="C455" s="102"/>
      <c r="D455" s="103"/>
      <c r="E455" s="103"/>
      <c r="F455" s="103"/>
      <c r="G455" s="103"/>
      <c r="H455" s="103"/>
      <c r="I455" s="103"/>
      <c r="J455" s="103"/>
      <c r="K455" s="103"/>
      <c r="L455" s="103"/>
    </row>
    <row r="456" spans="2:12">
      <c r="B456" s="102"/>
      <c r="C456" s="102"/>
      <c r="D456" s="103"/>
      <c r="E456" s="103"/>
      <c r="F456" s="103"/>
      <c r="G456" s="103"/>
      <c r="H456" s="103"/>
      <c r="I456" s="103"/>
      <c r="J456" s="103"/>
      <c r="K456" s="103"/>
      <c r="L456" s="103"/>
    </row>
    <row r="457" spans="2:12">
      <c r="B457" s="102"/>
      <c r="C457" s="102"/>
      <c r="D457" s="103"/>
      <c r="E457" s="103"/>
      <c r="F457" s="103"/>
      <c r="G457" s="103"/>
      <c r="H457" s="103"/>
      <c r="I457" s="103"/>
      <c r="J457" s="103"/>
      <c r="K457" s="103"/>
      <c r="L457" s="103"/>
    </row>
    <row r="458" spans="2:12">
      <c r="B458" s="102"/>
      <c r="C458" s="102"/>
      <c r="D458" s="103"/>
      <c r="E458" s="103"/>
      <c r="F458" s="103"/>
      <c r="G458" s="103"/>
      <c r="H458" s="103"/>
      <c r="I458" s="103"/>
      <c r="J458" s="103"/>
      <c r="K458" s="103"/>
      <c r="L458" s="103"/>
    </row>
    <row r="459" spans="2:12">
      <c r="B459" s="102"/>
      <c r="C459" s="102"/>
      <c r="D459" s="103"/>
      <c r="E459" s="103"/>
      <c r="F459" s="103"/>
      <c r="G459" s="103"/>
      <c r="H459" s="103"/>
      <c r="I459" s="103"/>
      <c r="J459" s="103"/>
      <c r="K459" s="103"/>
      <c r="L459" s="103"/>
    </row>
    <row r="460" spans="2:12">
      <c r="B460" s="102"/>
      <c r="C460" s="102"/>
      <c r="D460" s="103"/>
      <c r="E460" s="103"/>
      <c r="F460" s="103"/>
      <c r="G460" s="103"/>
      <c r="H460" s="103"/>
      <c r="I460" s="103"/>
      <c r="J460" s="103"/>
      <c r="K460" s="103"/>
      <c r="L460" s="103"/>
    </row>
    <row r="461" spans="2:12">
      <c r="B461" s="102"/>
      <c r="C461" s="102"/>
      <c r="D461" s="103"/>
      <c r="E461" s="103"/>
      <c r="F461" s="103"/>
      <c r="G461" s="103"/>
      <c r="H461" s="103"/>
      <c r="I461" s="103"/>
      <c r="J461" s="103"/>
      <c r="K461" s="103"/>
      <c r="L461" s="103"/>
    </row>
    <row r="462" spans="2:12">
      <c r="B462" s="102"/>
      <c r="C462" s="102"/>
      <c r="D462" s="103"/>
      <c r="E462" s="103"/>
      <c r="F462" s="103"/>
      <c r="G462" s="103"/>
      <c r="H462" s="103"/>
      <c r="I462" s="103"/>
      <c r="J462" s="103"/>
      <c r="K462" s="103"/>
      <c r="L462" s="103"/>
    </row>
    <row r="463" spans="2:12">
      <c r="B463" s="102"/>
      <c r="C463" s="102"/>
      <c r="D463" s="103"/>
      <c r="E463" s="103"/>
      <c r="F463" s="103"/>
      <c r="G463" s="103"/>
      <c r="H463" s="103"/>
      <c r="I463" s="103"/>
      <c r="J463" s="103"/>
      <c r="K463" s="103"/>
      <c r="L463" s="103"/>
    </row>
    <row r="464" spans="2:12">
      <c r="B464" s="102"/>
      <c r="C464" s="102"/>
      <c r="D464" s="103"/>
      <c r="E464" s="103"/>
      <c r="F464" s="103"/>
      <c r="G464" s="103"/>
      <c r="H464" s="103"/>
      <c r="I464" s="103"/>
      <c r="J464" s="103"/>
      <c r="K464" s="103"/>
      <c r="L464" s="103"/>
    </row>
    <row r="465" spans="2:12">
      <c r="B465" s="102"/>
      <c r="C465" s="102"/>
      <c r="D465" s="103"/>
      <c r="E465" s="103"/>
      <c r="F465" s="103"/>
      <c r="G465" s="103"/>
      <c r="H465" s="103"/>
      <c r="I465" s="103"/>
      <c r="J465" s="103"/>
      <c r="K465" s="103"/>
      <c r="L465" s="103"/>
    </row>
    <row r="466" spans="2:12">
      <c r="B466" s="102"/>
      <c r="C466" s="102"/>
      <c r="D466" s="103"/>
      <c r="E466" s="103"/>
      <c r="F466" s="103"/>
      <c r="G466" s="103"/>
      <c r="H466" s="103"/>
      <c r="I466" s="103"/>
      <c r="J466" s="103"/>
      <c r="K466" s="103"/>
      <c r="L466" s="103"/>
    </row>
    <row r="467" spans="2:12">
      <c r="B467" s="102"/>
      <c r="C467" s="102"/>
      <c r="D467" s="103"/>
      <c r="E467" s="103"/>
      <c r="F467" s="103"/>
      <c r="G467" s="103"/>
      <c r="H467" s="103"/>
      <c r="I467" s="103"/>
      <c r="J467" s="103"/>
      <c r="K467" s="103"/>
      <c r="L467" s="103"/>
    </row>
    <row r="468" spans="2:12">
      <c r="B468" s="102"/>
      <c r="C468" s="102"/>
      <c r="D468" s="103"/>
      <c r="E468" s="103"/>
      <c r="F468" s="103"/>
      <c r="G468" s="103"/>
      <c r="H468" s="103"/>
      <c r="I468" s="103"/>
      <c r="J468" s="103"/>
      <c r="K468" s="103"/>
      <c r="L468" s="103"/>
    </row>
    <row r="469" spans="2:12">
      <c r="B469" s="102"/>
      <c r="C469" s="102"/>
      <c r="D469" s="103"/>
      <c r="E469" s="103"/>
      <c r="F469" s="103"/>
      <c r="G469" s="103"/>
      <c r="H469" s="103"/>
      <c r="I469" s="103"/>
      <c r="J469" s="103"/>
      <c r="K469" s="103"/>
      <c r="L469" s="103"/>
    </row>
    <row r="470" spans="2:12">
      <c r="B470" s="102"/>
      <c r="C470" s="102"/>
      <c r="D470" s="103"/>
      <c r="E470" s="103"/>
      <c r="F470" s="103"/>
      <c r="G470" s="103"/>
      <c r="H470" s="103"/>
      <c r="I470" s="103"/>
      <c r="J470" s="103"/>
      <c r="K470" s="103"/>
      <c r="L470" s="103"/>
    </row>
    <row r="471" spans="2:12">
      <c r="B471" s="102"/>
      <c r="C471" s="102"/>
      <c r="D471" s="103"/>
      <c r="E471" s="103"/>
      <c r="F471" s="103"/>
      <c r="G471" s="103"/>
      <c r="H471" s="103"/>
      <c r="I471" s="103"/>
      <c r="J471" s="103"/>
      <c r="K471" s="103"/>
      <c r="L471" s="103"/>
    </row>
    <row r="472" spans="2:12">
      <c r="B472" s="102"/>
      <c r="C472" s="102"/>
      <c r="D472" s="103"/>
      <c r="E472" s="103"/>
      <c r="F472" s="103"/>
      <c r="G472" s="103"/>
      <c r="H472" s="103"/>
      <c r="I472" s="103"/>
      <c r="J472" s="103"/>
      <c r="K472" s="103"/>
      <c r="L472" s="103"/>
    </row>
    <row r="473" spans="2:12">
      <c r="B473" s="102"/>
      <c r="C473" s="102"/>
      <c r="D473" s="103"/>
      <c r="E473" s="103"/>
      <c r="F473" s="103"/>
      <c r="G473" s="103"/>
      <c r="H473" s="103"/>
      <c r="I473" s="103"/>
      <c r="J473" s="103"/>
      <c r="K473" s="103"/>
      <c r="L473" s="103"/>
    </row>
    <row r="474" spans="2:12">
      <c r="B474" s="102"/>
      <c r="C474" s="102"/>
      <c r="D474" s="103"/>
      <c r="E474" s="103"/>
      <c r="F474" s="103"/>
      <c r="G474" s="103"/>
      <c r="H474" s="103"/>
      <c r="I474" s="103"/>
      <c r="J474" s="103"/>
      <c r="K474" s="103"/>
      <c r="L474" s="103"/>
    </row>
    <row r="475" spans="2:12">
      <c r="B475" s="102"/>
      <c r="C475" s="102"/>
      <c r="D475" s="103"/>
      <c r="E475" s="103"/>
      <c r="F475" s="103"/>
      <c r="G475" s="103"/>
      <c r="H475" s="103"/>
      <c r="I475" s="103"/>
      <c r="J475" s="103"/>
      <c r="K475" s="103"/>
      <c r="L475" s="103"/>
    </row>
    <row r="476" spans="2:12">
      <c r="B476" s="102"/>
      <c r="C476" s="102"/>
      <c r="D476" s="103"/>
      <c r="E476" s="103"/>
      <c r="F476" s="103"/>
      <c r="G476" s="103"/>
      <c r="H476" s="103"/>
      <c r="I476" s="103"/>
      <c r="J476" s="103"/>
      <c r="K476" s="103"/>
      <c r="L476" s="103"/>
    </row>
    <row r="477" spans="2:12">
      <c r="B477" s="102"/>
      <c r="C477" s="102"/>
      <c r="D477" s="103"/>
      <c r="E477" s="103"/>
      <c r="F477" s="103"/>
      <c r="G477" s="103"/>
      <c r="H477" s="103"/>
      <c r="I477" s="103"/>
      <c r="J477" s="103"/>
      <c r="K477" s="103"/>
      <c r="L477" s="103"/>
    </row>
    <row r="478" spans="2:12">
      <c r="B478" s="102"/>
      <c r="C478" s="102"/>
      <c r="D478" s="103"/>
      <c r="E478" s="103"/>
      <c r="F478" s="103"/>
      <c r="G478" s="103"/>
      <c r="H478" s="103"/>
      <c r="I478" s="103"/>
      <c r="J478" s="103"/>
      <c r="K478" s="103"/>
      <c r="L478" s="103"/>
    </row>
    <row r="479" spans="2:12">
      <c r="B479" s="102"/>
      <c r="C479" s="102"/>
      <c r="D479" s="103"/>
      <c r="E479" s="103"/>
      <c r="F479" s="103"/>
      <c r="G479" s="103"/>
      <c r="H479" s="103"/>
      <c r="I479" s="103"/>
      <c r="J479" s="103"/>
      <c r="K479" s="103"/>
      <c r="L479" s="103"/>
    </row>
    <row r="480" spans="2:12">
      <c r="B480" s="102"/>
      <c r="C480" s="102"/>
      <c r="D480" s="103"/>
      <c r="E480" s="103"/>
      <c r="F480" s="103"/>
      <c r="G480" s="103"/>
      <c r="H480" s="103"/>
      <c r="I480" s="103"/>
      <c r="J480" s="103"/>
      <c r="K480" s="103"/>
      <c r="L480" s="103"/>
    </row>
    <row r="481" spans="2:12">
      <c r="B481" s="102"/>
      <c r="C481" s="102"/>
      <c r="D481" s="103"/>
      <c r="E481" s="103"/>
      <c r="F481" s="103"/>
      <c r="G481" s="103"/>
      <c r="H481" s="103"/>
      <c r="I481" s="103"/>
      <c r="J481" s="103"/>
      <c r="K481" s="103"/>
      <c r="L481" s="103"/>
    </row>
    <row r="482" spans="2:12">
      <c r="B482" s="102"/>
      <c r="C482" s="102"/>
      <c r="D482" s="103"/>
      <c r="E482" s="103"/>
      <c r="F482" s="103"/>
      <c r="G482" s="103"/>
      <c r="H482" s="103"/>
      <c r="I482" s="103"/>
      <c r="J482" s="103"/>
      <c r="K482" s="103"/>
      <c r="L482" s="103"/>
    </row>
    <row r="483" spans="2:12">
      <c r="B483" s="102"/>
      <c r="C483" s="102"/>
      <c r="D483" s="103"/>
      <c r="E483" s="103"/>
      <c r="F483" s="103"/>
      <c r="G483" s="103"/>
      <c r="H483" s="103"/>
      <c r="I483" s="103"/>
      <c r="J483" s="103"/>
      <c r="K483" s="103"/>
      <c r="L483" s="103"/>
    </row>
    <row r="484" spans="2:12">
      <c r="B484" s="102"/>
      <c r="C484" s="102"/>
      <c r="D484" s="103"/>
      <c r="E484" s="103"/>
      <c r="F484" s="103"/>
      <c r="G484" s="103"/>
      <c r="H484" s="103"/>
      <c r="I484" s="103"/>
      <c r="J484" s="103"/>
      <c r="K484" s="103"/>
      <c r="L484" s="103"/>
    </row>
    <row r="485" spans="2:12">
      <c r="B485" s="102"/>
      <c r="C485" s="102"/>
      <c r="D485" s="103"/>
      <c r="E485" s="103"/>
      <c r="F485" s="103"/>
      <c r="G485" s="103"/>
      <c r="H485" s="103"/>
      <c r="I485" s="103"/>
      <c r="J485" s="103"/>
      <c r="K485" s="103"/>
      <c r="L485" s="103"/>
    </row>
    <row r="486" spans="2:12">
      <c r="B486" s="102"/>
      <c r="C486" s="102"/>
      <c r="D486" s="103"/>
      <c r="E486" s="103"/>
      <c r="F486" s="103"/>
      <c r="G486" s="103"/>
      <c r="H486" s="103"/>
      <c r="I486" s="103"/>
      <c r="J486" s="103"/>
      <c r="K486" s="103"/>
      <c r="L486" s="103"/>
    </row>
    <row r="487" spans="2:12">
      <c r="B487" s="102"/>
      <c r="C487" s="102"/>
      <c r="D487" s="103"/>
      <c r="E487" s="103"/>
      <c r="F487" s="103"/>
      <c r="G487" s="103"/>
      <c r="H487" s="103"/>
      <c r="I487" s="103"/>
      <c r="J487" s="103"/>
      <c r="K487" s="103"/>
      <c r="L487" s="103"/>
    </row>
    <row r="488" spans="2:12">
      <c r="B488" s="102"/>
      <c r="C488" s="102"/>
      <c r="D488" s="103"/>
      <c r="E488" s="103"/>
      <c r="F488" s="103"/>
      <c r="G488" s="103"/>
      <c r="H488" s="103"/>
      <c r="I488" s="103"/>
      <c r="J488" s="103"/>
      <c r="K488" s="103"/>
      <c r="L488" s="103"/>
    </row>
    <row r="489" spans="2:12">
      <c r="B489" s="102"/>
      <c r="C489" s="102"/>
      <c r="D489" s="103"/>
      <c r="E489" s="103"/>
      <c r="F489" s="103"/>
      <c r="G489" s="103"/>
      <c r="H489" s="103"/>
      <c r="I489" s="103"/>
      <c r="J489" s="103"/>
      <c r="K489" s="103"/>
      <c r="L489" s="103"/>
    </row>
    <row r="490" spans="2:12">
      <c r="B490" s="102"/>
      <c r="C490" s="102"/>
      <c r="D490" s="103"/>
      <c r="E490" s="103"/>
      <c r="F490" s="103"/>
      <c r="G490" s="103"/>
      <c r="H490" s="103"/>
      <c r="I490" s="103"/>
      <c r="J490" s="103"/>
      <c r="K490" s="103"/>
      <c r="L490" s="103"/>
    </row>
    <row r="491" spans="2:12">
      <c r="B491" s="102"/>
      <c r="C491" s="102"/>
      <c r="D491" s="103"/>
      <c r="E491" s="103"/>
      <c r="F491" s="103"/>
      <c r="G491" s="103"/>
      <c r="H491" s="103"/>
      <c r="I491" s="103"/>
      <c r="J491" s="103"/>
      <c r="K491" s="103"/>
      <c r="L491" s="103"/>
    </row>
    <row r="492" spans="2:12">
      <c r="B492" s="102"/>
      <c r="C492" s="102"/>
      <c r="D492" s="103"/>
      <c r="E492" s="103"/>
      <c r="F492" s="103"/>
      <c r="G492" s="103"/>
      <c r="H492" s="103"/>
      <c r="I492" s="103"/>
      <c r="J492" s="103"/>
      <c r="K492" s="103"/>
      <c r="L492" s="103"/>
    </row>
    <row r="493" spans="2:12">
      <c r="B493" s="102"/>
      <c r="C493" s="102"/>
      <c r="D493" s="103"/>
      <c r="E493" s="103"/>
      <c r="F493" s="103"/>
      <c r="G493" s="103"/>
      <c r="H493" s="103"/>
      <c r="I493" s="103"/>
      <c r="J493" s="103"/>
      <c r="K493" s="103"/>
      <c r="L493" s="103"/>
    </row>
    <row r="494" spans="2:12">
      <c r="B494" s="102"/>
      <c r="C494" s="102"/>
      <c r="D494" s="103"/>
      <c r="E494" s="103"/>
      <c r="F494" s="103"/>
      <c r="G494" s="103"/>
      <c r="H494" s="103"/>
      <c r="I494" s="103"/>
      <c r="J494" s="103"/>
      <c r="K494" s="103"/>
      <c r="L494" s="103"/>
    </row>
    <row r="495" spans="2:12">
      <c r="B495" s="102"/>
      <c r="C495" s="102"/>
      <c r="D495" s="103"/>
      <c r="E495" s="103"/>
      <c r="F495" s="103"/>
      <c r="G495" s="103"/>
      <c r="H495" s="103"/>
      <c r="I495" s="103"/>
      <c r="J495" s="103"/>
      <c r="K495" s="103"/>
      <c r="L495" s="103"/>
    </row>
    <row r="496" spans="2:12">
      <c r="B496" s="102"/>
      <c r="C496" s="102"/>
      <c r="D496" s="103"/>
      <c r="E496" s="103"/>
      <c r="F496" s="103"/>
      <c r="G496" s="103"/>
      <c r="H496" s="103"/>
      <c r="I496" s="103"/>
      <c r="J496" s="103"/>
      <c r="K496" s="103"/>
      <c r="L496" s="103"/>
    </row>
    <row r="497" spans="2:12">
      <c r="B497" s="102"/>
      <c r="C497" s="102"/>
      <c r="D497" s="103"/>
      <c r="E497" s="103"/>
      <c r="F497" s="103"/>
      <c r="G497" s="103"/>
      <c r="H497" s="103"/>
      <c r="I497" s="103"/>
      <c r="J497" s="103"/>
      <c r="K497" s="103"/>
      <c r="L497" s="103"/>
    </row>
    <row r="498" spans="2:12">
      <c r="B498" s="102"/>
      <c r="C498" s="102"/>
      <c r="D498" s="103"/>
      <c r="E498" s="103"/>
      <c r="F498" s="103"/>
      <c r="G498" s="103"/>
      <c r="H498" s="103"/>
      <c r="I498" s="103"/>
      <c r="J498" s="103"/>
      <c r="K498" s="103"/>
      <c r="L498" s="103"/>
    </row>
    <row r="499" spans="2:12">
      <c r="B499" s="102"/>
      <c r="C499" s="102"/>
      <c r="D499" s="103"/>
      <c r="E499" s="103"/>
      <c r="F499" s="103"/>
      <c r="G499" s="103"/>
      <c r="H499" s="103"/>
      <c r="I499" s="103"/>
      <c r="J499" s="103"/>
      <c r="K499" s="103"/>
      <c r="L499" s="103"/>
    </row>
    <row r="500" spans="2:12">
      <c r="B500" s="102"/>
      <c r="C500" s="102"/>
      <c r="D500" s="103"/>
      <c r="E500" s="103"/>
      <c r="F500" s="103"/>
      <c r="G500" s="103"/>
      <c r="H500" s="103"/>
      <c r="I500" s="103"/>
      <c r="J500" s="103"/>
      <c r="K500" s="103"/>
      <c r="L500" s="103"/>
    </row>
    <row r="501" spans="2:12">
      <c r="B501" s="102"/>
      <c r="C501" s="102"/>
      <c r="D501" s="103"/>
      <c r="E501" s="103"/>
      <c r="F501" s="103"/>
      <c r="G501" s="103"/>
      <c r="H501" s="103"/>
      <c r="I501" s="103"/>
      <c r="J501" s="103"/>
      <c r="K501" s="103"/>
      <c r="L501" s="103"/>
    </row>
    <row r="502" spans="2:12">
      <c r="B502" s="102"/>
      <c r="C502" s="102"/>
      <c r="D502" s="103"/>
      <c r="E502" s="103"/>
      <c r="F502" s="103"/>
      <c r="G502" s="103"/>
      <c r="H502" s="103"/>
      <c r="I502" s="103"/>
      <c r="J502" s="103"/>
      <c r="K502" s="103"/>
      <c r="L502" s="103"/>
    </row>
    <row r="503" spans="2:12">
      <c r="B503" s="102"/>
      <c r="C503" s="102"/>
      <c r="D503" s="103"/>
      <c r="E503" s="103"/>
      <c r="F503" s="103"/>
      <c r="G503" s="103"/>
      <c r="H503" s="103"/>
      <c r="I503" s="103"/>
      <c r="J503" s="103"/>
      <c r="K503" s="103"/>
      <c r="L503" s="103"/>
    </row>
    <row r="504" spans="2:12">
      <c r="B504" s="102"/>
      <c r="C504" s="102"/>
      <c r="D504" s="103"/>
      <c r="E504" s="103"/>
      <c r="F504" s="103"/>
      <c r="G504" s="103"/>
      <c r="H504" s="103"/>
      <c r="I504" s="103"/>
      <c r="J504" s="103"/>
      <c r="K504" s="103"/>
      <c r="L504" s="103"/>
    </row>
    <row r="505" spans="2:12">
      <c r="B505" s="102"/>
      <c r="C505" s="102"/>
      <c r="D505" s="103"/>
      <c r="E505" s="103"/>
      <c r="F505" s="103"/>
      <c r="G505" s="103"/>
      <c r="H505" s="103"/>
      <c r="I505" s="103"/>
      <c r="J505" s="103"/>
      <c r="K505" s="103"/>
      <c r="L505" s="103"/>
    </row>
    <row r="506" spans="2:12">
      <c r="D506" s="1"/>
    </row>
    <row r="507" spans="2:12">
      <c r="D507" s="1"/>
    </row>
    <row r="508" spans="2:12">
      <c r="D508" s="1"/>
    </row>
    <row r="509" spans="2:12">
      <c r="D509" s="1"/>
    </row>
    <row r="510" spans="2:12">
      <c r="D510" s="1"/>
    </row>
    <row r="511" spans="2:12">
      <c r="D511" s="1"/>
    </row>
    <row r="512" spans="2:12">
      <c r="D512" s="1"/>
    </row>
    <row r="513" spans="4:5">
      <c r="D513" s="1"/>
    </row>
    <row r="514" spans="4:5">
      <c r="E514" s="2"/>
    </row>
  </sheetData>
  <sheetProtection sheet="1" objects="1" scenarios="1"/>
  <mergeCells count="1">
    <mergeCell ref="B6:L6"/>
  </mergeCells>
  <phoneticPr fontId="3" type="noConversion"/>
  <dataValidations count="1">
    <dataValidation allowBlank="1" showInputMessage="1" showErrorMessage="1" sqref="E10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>
    <tabColor indexed="43"/>
    <pageSetUpPr fitToPage="1"/>
  </sheetPr>
  <dimension ref="B1:K1099"/>
  <sheetViews>
    <sheetView rightToLeft="1" workbookViewId="0"/>
  </sheetViews>
  <sheetFormatPr defaultColWidth="9.140625" defaultRowHeight="18"/>
  <cols>
    <col min="1" max="1" width="6.28515625" style="1" customWidth="1"/>
    <col min="2" max="2" width="47" style="2" bestFit="1" customWidth="1"/>
    <col min="3" max="3" width="42.5703125" style="2" customWidth="1"/>
    <col min="4" max="4" width="8.5703125" style="2" bestFit="1" customWidth="1"/>
    <col min="5" max="5" width="12.28515625" style="1" bestFit="1" customWidth="1"/>
    <col min="6" max="6" width="11.28515625" style="1" bestFit="1" customWidth="1"/>
    <col min="7" max="7" width="13.140625" style="1" bestFit="1" customWidth="1"/>
    <col min="8" max="8" width="6.85546875" style="1" bestFit="1" customWidth="1"/>
    <col min="9" max="9" width="8" style="1" bestFit="1" customWidth="1"/>
    <col min="10" max="10" width="10" style="1" bestFit="1" customWidth="1"/>
    <col min="11" max="11" width="10.42578125" style="1" bestFit="1" customWidth="1"/>
    <col min="12" max="16384" width="9.140625" style="1"/>
  </cols>
  <sheetData>
    <row r="1" spans="2:11">
      <c r="B1" s="46" t="s">
        <v>124</v>
      </c>
      <c r="C1" s="67" t="s" vm="1">
        <v>201</v>
      </c>
    </row>
    <row r="2" spans="2:11">
      <c r="B2" s="46" t="s">
        <v>123</v>
      </c>
      <c r="C2" s="67" t="s">
        <v>202</v>
      </c>
    </row>
    <row r="3" spans="2:11">
      <c r="B3" s="46" t="s">
        <v>125</v>
      </c>
      <c r="C3" s="67" t="s">
        <v>203</v>
      </c>
    </row>
    <row r="4" spans="2:11">
      <c r="B4" s="46" t="s">
        <v>126</v>
      </c>
      <c r="C4" s="67">
        <v>12147</v>
      </c>
    </row>
    <row r="6" spans="2:11" ht="26.25" customHeight="1">
      <c r="B6" s="129" t="s">
        <v>152</v>
      </c>
      <c r="C6" s="130"/>
      <c r="D6" s="130"/>
      <c r="E6" s="130"/>
      <c r="F6" s="130"/>
      <c r="G6" s="130"/>
      <c r="H6" s="130"/>
      <c r="I6" s="130"/>
      <c r="J6" s="130"/>
      <c r="K6" s="131"/>
    </row>
    <row r="7" spans="2:11" ht="26.25" customHeight="1">
      <c r="B7" s="129" t="s">
        <v>80</v>
      </c>
      <c r="C7" s="130"/>
      <c r="D7" s="130"/>
      <c r="E7" s="130"/>
      <c r="F7" s="130"/>
      <c r="G7" s="130"/>
      <c r="H7" s="130"/>
      <c r="I7" s="130"/>
      <c r="J7" s="130"/>
      <c r="K7" s="131"/>
    </row>
    <row r="8" spans="2:11" s="3" customFormat="1" ht="63">
      <c r="B8" s="21" t="s">
        <v>95</v>
      </c>
      <c r="C8" s="29" t="s">
        <v>34</v>
      </c>
      <c r="D8" s="29" t="s">
        <v>48</v>
      </c>
      <c r="E8" s="29" t="s">
        <v>82</v>
      </c>
      <c r="F8" s="29" t="s">
        <v>83</v>
      </c>
      <c r="G8" s="29" t="s">
        <v>179</v>
      </c>
      <c r="H8" s="29" t="s">
        <v>178</v>
      </c>
      <c r="I8" s="29" t="s">
        <v>90</v>
      </c>
      <c r="J8" s="29" t="s">
        <v>127</v>
      </c>
      <c r="K8" s="30" t="s">
        <v>129</v>
      </c>
    </row>
    <row r="9" spans="2:11" s="3" customFormat="1" ht="22.5" customHeight="1">
      <c r="B9" s="14"/>
      <c r="C9" s="15"/>
      <c r="D9" s="15"/>
      <c r="E9" s="15"/>
      <c r="F9" s="15" t="s">
        <v>21</v>
      </c>
      <c r="G9" s="15" t="s">
        <v>186</v>
      </c>
      <c r="H9" s="15"/>
      <c r="I9" s="15" t="s">
        <v>182</v>
      </c>
      <c r="J9" s="31" t="s">
        <v>19</v>
      </c>
      <c r="K9" s="16" t="s">
        <v>19</v>
      </c>
    </row>
    <row r="10" spans="2:11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9" t="s">
        <v>8</v>
      </c>
    </row>
    <row r="11" spans="2:11" s="4" customFormat="1" ht="18" customHeight="1">
      <c r="B11" s="69" t="s">
        <v>36</v>
      </c>
      <c r="C11" s="74"/>
      <c r="D11" s="74"/>
      <c r="E11" s="74"/>
      <c r="F11" s="74"/>
      <c r="G11" s="75"/>
      <c r="H11" s="76"/>
      <c r="I11" s="75">
        <v>-83.991448801999994</v>
      </c>
      <c r="J11" s="77">
        <f>IFERROR(I11/$I$11,0)</f>
        <v>1</v>
      </c>
      <c r="K11" s="77">
        <f>I11/'סכום נכסי הקרן'!$C$42</f>
        <v>-1.8707871564618531E-3</v>
      </c>
    </row>
    <row r="12" spans="2:11" ht="19.5" customHeight="1">
      <c r="B12" s="70" t="s">
        <v>28</v>
      </c>
      <c r="C12" s="78"/>
      <c r="D12" s="78"/>
      <c r="E12" s="78"/>
      <c r="F12" s="78"/>
      <c r="G12" s="79"/>
      <c r="H12" s="80"/>
      <c r="I12" s="79">
        <v>-108.60633925199991</v>
      </c>
      <c r="J12" s="81">
        <f t="shared" ref="J12:J75" si="0">IFERROR(I12/$I$11,0)</f>
        <v>1.2930642440521134</v>
      </c>
      <c r="K12" s="81">
        <f>I12/'סכום נכסי הקרן'!$C$42</f>
        <v>-2.4190479802527489E-3</v>
      </c>
    </row>
    <row r="13" spans="2:11">
      <c r="B13" s="71" t="s">
        <v>169</v>
      </c>
      <c r="C13" s="78"/>
      <c r="D13" s="78"/>
      <c r="E13" s="78"/>
      <c r="F13" s="78"/>
      <c r="G13" s="79"/>
      <c r="H13" s="80"/>
      <c r="I13" s="79">
        <v>4.9771652910000004</v>
      </c>
      <c r="J13" s="81">
        <f t="shared" si="0"/>
        <v>-5.9258000213010788E-2</v>
      </c>
      <c r="K13" s="81">
        <f>I13/'סכום נכסי הקרן'!$C$42</f>
        <v>1.1085910571611433E-4</v>
      </c>
    </row>
    <row r="14" spans="2:11">
      <c r="B14" s="72" t="s">
        <v>1381</v>
      </c>
      <c r="C14" s="82" t="s">
        <v>1382</v>
      </c>
      <c r="D14" s="83" t="s">
        <v>658</v>
      </c>
      <c r="E14" s="83" t="s">
        <v>111</v>
      </c>
      <c r="F14" s="91">
        <v>44952</v>
      </c>
      <c r="G14" s="84">
        <v>14263.088036000003</v>
      </c>
      <c r="H14" s="85">
        <v>-35.132581999999999</v>
      </c>
      <c r="I14" s="84">
        <v>-5.0109910980000016</v>
      </c>
      <c r="J14" s="86">
        <f t="shared" si="0"/>
        <v>5.9660729389402797E-2</v>
      </c>
      <c r="K14" s="86">
        <f>I14/'סכום נכסי הקרן'!$C$42</f>
        <v>-1.1161252628684097E-4</v>
      </c>
    </row>
    <row r="15" spans="2:11">
      <c r="B15" s="72" t="s">
        <v>248</v>
      </c>
      <c r="C15" s="82" t="s">
        <v>1383</v>
      </c>
      <c r="D15" s="83" t="s">
        <v>658</v>
      </c>
      <c r="E15" s="83" t="s">
        <v>111</v>
      </c>
      <c r="F15" s="91">
        <v>44952</v>
      </c>
      <c r="G15" s="84">
        <v>23739.170941000004</v>
      </c>
      <c r="H15" s="85">
        <v>-6.1673660000000003</v>
      </c>
      <c r="I15" s="84">
        <v>-1.464081618</v>
      </c>
      <c r="J15" s="86">
        <f t="shared" si="0"/>
        <v>1.74313175791431E-2</v>
      </c>
      <c r="K15" s="86">
        <f>I15/'סכום נכסי הקרן'!$C$42</f>
        <v>-3.2610285047268627E-5</v>
      </c>
    </row>
    <row r="16" spans="2:11" s="6" customFormat="1">
      <c r="B16" s="72" t="s">
        <v>264</v>
      </c>
      <c r="C16" s="82" t="s">
        <v>1384</v>
      </c>
      <c r="D16" s="83" t="s">
        <v>658</v>
      </c>
      <c r="E16" s="83" t="s">
        <v>111</v>
      </c>
      <c r="F16" s="91">
        <v>44882</v>
      </c>
      <c r="G16" s="84">
        <v>6416.9004100000011</v>
      </c>
      <c r="H16" s="85">
        <v>1.585175</v>
      </c>
      <c r="I16" s="84">
        <v>0.10171911500000001</v>
      </c>
      <c r="J16" s="86">
        <f t="shared" si="0"/>
        <v>-1.2110651316396615E-3</v>
      </c>
      <c r="K16" s="86">
        <f>I16/'סכום נכסי הקרן'!$C$42</f>
        <v>2.2656450939102622E-6</v>
      </c>
    </row>
    <row r="17" spans="2:11" s="6" customFormat="1">
      <c r="B17" s="72" t="s">
        <v>264</v>
      </c>
      <c r="C17" s="82" t="s">
        <v>1385</v>
      </c>
      <c r="D17" s="83" t="s">
        <v>658</v>
      </c>
      <c r="E17" s="83" t="s">
        <v>111</v>
      </c>
      <c r="F17" s="91">
        <v>44965</v>
      </c>
      <c r="G17" s="84">
        <v>6671.1488400000007</v>
      </c>
      <c r="H17" s="85">
        <v>2.1349860000000001</v>
      </c>
      <c r="I17" s="84">
        <v>0.14242811300000002</v>
      </c>
      <c r="J17" s="86">
        <f t="shared" si="0"/>
        <v>-1.6957454006509356E-3</v>
      </c>
      <c r="K17" s="86">
        <f>I17/'סכום נכסי הקרן'!$C$42</f>
        <v>3.1723787161670296E-6</v>
      </c>
    </row>
    <row r="18" spans="2:11" s="6" customFormat="1">
      <c r="B18" s="72" t="s">
        <v>402</v>
      </c>
      <c r="C18" s="82" t="s">
        <v>1386</v>
      </c>
      <c r="D18" s="83" t="s">
        <v>658</v>
      </c>
      <c r="E18" s="83" t="s">
        <v>111</v>
      </c>
      <c r="F18" s="91">
        <v>44965</v>
      </c>
      <c r="G18" s="84">
        <v>5705.1226500000012</v>
      </c>
      <c r="H18" s="85">
        <v>19.151985</v>
      </c>
      <c r="I18" s="84">
        <v>1.0926442370000002</v>
      </c>
      <c r="J18" s="86">
        <f t="shared" si="0"/>
        <v>-1.3008993803354685E-2</v>
      </c>
      <c r="K18" s="86">
        <f>I18/'סכום נכסי הקרן'!$C$42</f>
        <v>2.4337058525807777E-5</v>
      </c>
    </row>
    <row r="19" spans="2:11">
      <c r="B19" s="72" t="s">
        <v>402</v>
      </c>
      <c r="C19" s="82" t="s">
        <v>1387</v>
      </c>
      <c r="D19" s="83" t="s">
        <v>658</v>
      </c>
      <c r="E19" s="83" t="s">
        <v>111</v>
      </c>
      <c r="F19" s="91">
        <v>44952</v>
      </c>
      <c r="G19" s="84">
        <v>16425.552732</v>
      </c>
      <c r="H19" s="85">
        <v>31.591823000000002</v>
      </c>
      <c r="I19" s="84">
        <v>5.189131541000001</v>
      </c>
      <c r="J19" s="86">
        <f t="shared" si="0"/>
        <v>-6.178166486010702E-2</v>
      </c>
      <c r="K19" s="86">
        <f>I19/'סכום נכסי הקרן'!$C$42</f>
        <v>1.1558034512511879E-4</v>
      </c>
    </row>
    <row r="20" spans="2:11">
      <c r="B20" s="72" t="s">
        <v>282</v>
      </c>
      <c r="C20" s="82" t="s">
        <v>1388</v>
      </c>
      <c r="D20" s="83" t="s">
        <v>658</v>
      </c>
      <c r="E20" s="83" t="s">
        <v>111</v>
      </c>
      <c r="F20" s="91">
        <v>45091</v>
      </c>
      <c r="G20" s="84">
        <v>13977.034925000002</v>
      </c>
      <c r="H20" s="85">
        <v>14.614584000000001</v>
      </c>
      <c r="I20" s="84">
        <v>2.0426855560000003</v>
      </c>
      <c r="J20" s="86">
        <f t="shared" si="0"/>
        <v>-2.4320160982285143E-2</v>
      </c>
      <c r="K20" s="86">
        <f>I20/'סכום נכסי הקרן'!$C$42</f>
        <v>4.5497844808743728E-5</v>
      </c>
    </row>
    <row r="21" spans="2:11">
      <c r="B21" s="72" t="s">
        <v>306</v>
      </c>
      <c r="C21" s="82" t="s">
        <v>1389</v>
      </c>
      <c r="D21" s="83" t="s">
        <v>658</v>
      </c>
      <c r="E21" s="83" t="s">
        <v>111</v>
      </c>
      <c r="F21" s="91">
        <v>44917</v>
      </c>
      <c r="G21" s="84">
        <v>22596.301287000002</v>
      </c>
      <c r="H21" s="85">
        <v>4.195055</v>
      </c>
      <c r="I21" s="84">
        <v>0.94792718100000017</v>
      </c>
      <c r="J21" s="86">
        <f t="shared" si="0"/>
        <v>-1.1285996307012486E-2</v>
      </c>
      <c r="K21" s="86">
        <f>I21/'סכום נכסי הקרן'!$C$42</f>
        <v>2.111369693903486E-5</v>
      </c>
    </row>
    <row r="22" spans="2:11">
      <c r="B22" s="72" t="s">
        <v>306</v>
      </c>
      <c r="C22" s="82" t="s">
        <v>1390</v>
      </c>
      <c r="D22" s="83" t="s">
        <v>658</v>
      </c>
      <c r="E22" s="83" t="s">
        <v>111</v>
      </c>
      <c r="F22" s="91">
        <v>45043</v>
      </c>
      <c r="G22" s="84">
        <v>18622.298100000004</v>
      </c>
      <c r="H22" s="85">
        <v>10.394539999999999</v>
      </c>
      <c r="I22" s="84">
        <v>1.9357022640000006</v>
      </c>
      <c r="J22" s="86">
        <f t="shared" si="0"/>
        <v>-2.304642069650676E-2</v>
      </c>
      <c r="K22" s="86">
        <f>I22/'סכום נכסי הקרן'!$C$42</f>
        <v>4.3114947841441478E-5</v>
      </c>
    </row>
    <row r="23" spans="2:11">
      <c r="B23" s="73"/>
      <c r="C23" s="82"/>
      <c r="D23" s="82"/>
      <c r="E23" s="82"/>
      <c r="F23" s="82"/>
      <c r="G23" s="84"/>
      <c r="H23" s="85"/>
      <c r="I23" s="82"/>
      <c r="J23" s="86"/>
      <c r="K23" s="82"/>
    </row>
    <row r="24" spans="2:11">
      <c r="B24" s="71" t="s">
        <v>1370</v>
      </c>
      <c r="C24" s="78"/>
      <c r="D24" s="78"/>
      <c r="E24" s="78"/>
      <c r="F24" s="78"/>
      <c r="G24" s="79"/>
      <c r="H24" s="80"/>
      <c r="I24" s="79">
        <v>-114.01813362099993</v>
      </c>
      <c r="J24" s="81">
        <f t="shared" si="0"/>
        <v>1.3574969267381531</v>
      </c>
      <c r="K24" s="81">
        <f>I24/'סכום נכסי הקרן'!$C$42</f>
        <v>-2.539587815478174E-3</v>
      </c>
    </row>
    <row r="25" spans="2:11">
      <c r="B25" s="72" t="s">
        <v>1391</v>
      </c>
      <c r="C25" s="82" t="s">
        <v>1392</v>
      </c>
      <c r="D25" s="83" t="s">
        <v>658</v>
      </c>
      <c r="E25" s="83" t="s">
        <v>110</v>
      </c>
      <c r="F25" s="91">
        <v>44951</v>
      </c>
      <c r="G25" s="84">
        <v>19198.198600000003</v>
      </c>
      <c r="H25" s="85">
        <v>-15.460433999999999</v>
      </c>
      <c r="I25" s="84">
        <v>-2.9681247740000005</v>
      </c>
      <c r="J25" s="86">
        <f t="shared" si="0"/>
        <v>3.5338416188021797E-2</v>
      </c>
      <c r="K25" s="86">
        <f>I25/'סכום נכסי הקרן'!$C$42</f>
        <v>-6.6110655134254818E-5</v>
      </c>
    </row>
    <row r="26" spans="2:11">
      <c r="B26" s="72" t="s">
        <v>1391</v>
      </c>
      <c r="C26" s="82" t="s">
        <v>1393</v>
      </c>
      <c r="D26" s="83" t="s">
        <v>658</v>
      </c>
      <c r="E26" s="83" t="s">
        <v>110</v>
      </c>
      <c r="F26" s="91">
        <v>44951</v>
      </c>
      <c r="G26" s="84">
        <v>7313.6932500000021</v>
      </c>
      <c r="H26" s="85">
        <v>-15.460433999999999</v>
      </c>
      <c r="I26" s="84">
        <v>-1.1307286990000003</v>
      </c>
      <c r="J26" s="86">
        <f t="shared" si="0"/>
        <v>1.3462426415164725E-2</v>
      </c>
      <c r="K26" s="86">
        <f>I26/'סכום נכסי הקרן'!$C$42</f>
        <v>-2.5185334432302954E-5</v>
      </c>
    </row>
    <row r="27" spans="2:11">
      <c r="B27" s="72" t="s">
        <v>1394</v>
      </c>
      <c r="C27" s="82" t="s">
        <v>1395</v>
      </c>
      <c r="D27" s="83" t="s">
        <v>658</v>
      </c>
      <c r="E27" s="83" t="s">
        <v>110</v>
      </c>
      <c r="F27" s="91">
        <v>44951</v>
      </c>
      <c r="G27" s="84">
        <v>21940.798400000003</v>
      </c>
      <c r="H27" s="85">
        <v>-15.460433999999999</v>
      </c>
      <c r="I27" s="84">
        <v>-3.3921426000000006</v>
      </c>
      <c r="J27" s="86">
        <f t="shared" si="0"/>
        <v>4.0386761371346024E-2</v>
      </c>
      <c r="K27" s="86">
        <f>I27/'סכום נכסי הקרן'!$C$42</f>
        <v>-7.5555034464603837E-5</v>
      </c>
    </row>
    <row r="28" spans="2:11">
      <c r="B28" s="72" t="s">
        <v>1396</v>
      </c>
      <c r="C28" s="82" t="s">
        <v>1397</v>
      </c>
      <c r="D28" s="83" t="s">
        <v>658</v>
      </c>
      <c r="E28" s="83" t="s">
        <v>110</v>
      </c>
      <c r="F28" s="91">
        <v>44951</v>
      </c>
      <c r="G28" s="84">
        <v>41157.640050000009</v>
      </c>
      <c r="H28" s="85">
        <v>-15.408134</v>
      </c>
      <c r="I28" s="84">
        <v>-6.3416243240000014</v>
      </c>
      <c r="J28" s="86">
        <f t="shared" si="0"/>
        <v>7.5503213892043203E-2</v>
      </c>
      <c r="K28" s="86">
        <f>I28/'סכום נכסי הקרן'!$C$42</f>
        <v>-1.4125044282082657E-4</v>
      </c>
    </row>
    <row r="29" spans="2:11">
      <c r="B29" s="72" t="s">
        <v>1398</v>
      </c>
      <c r="C29" s="82" t="s">
        <v>1399</v>
      </c>
      <c r="D29" s="83" t="s">
        <v>658</v>
      </c>
      <c r="E29" s="83" t="s">
        <v>110</v>
      </c>
      <c r="F29" s="91">
        <v>44950</v>
      </c>
      <c r="G29" s="84">
        <v>22086.911700000004</v>
      </c>
      <c r="H29" s="85">
        <v>-14.7034</v>
      </c>
      <c r="I29" s="84">
        <v>-3.2475269620000007</v>
      </c>
      <c r="J29" s="86">
        <f t="shared" si="0"/>
        <v>3.8664971355068127E-2</v>
      </c>
      <c r="K29" s="86">
        <f>I29/'סכום נכסי הקרן'!$C$42</f>
        <v>-7.23339318160269E-5</v>
      </c>
    </row>
    <row r="30" spans="2:11">
      <c r="B30" s="72" t="s">
        <v>1400</v>
      </c>
      <c r="C30" s="82" t="s">
        <v>1401</v>
      </c>
      <c r="D30" s="83" t="s">
        <v>658</v>
      </c>
      <c r="E30" s="83" t="s">
        <v>110</v>
      </c>
      <c r="F30" s="91">
        <v>44950</v>
      </c>
      <c r="G30" s="84">
        <v>33167.725968000006</v>
      </c>
      <c r="H30" s="85">
        <v>-14.572735</v>
      </c>
      <c r="I30" s="84">
        <v>-4.8334447300000001</v>
      </c>
      <c r="J30" s="86">
        <f t="shared" si="0"/>
        <v>5.7546866960162577E-2</v>
      </c>
      <c r="K30" s="86">
        <f>I30/'סכום נכסי הקרן'!$C$42</f>
        <v>-1.0765793960369111E-4</v>
      </c>
    </row>
    <row r="31" spans="2:11">
      <c r="B31" s="72" t="s">
        <v>1402</v>
      </c>
      <c r="C31" s="82" t="s">
        <v>1403</v>
      </c>
      <c r="D31" s="83" t="s">
        <v>658</v>
      </c>
      <c r="E31" s="83" t="s">
        <v>110</v>
      </c>
      <c r="F31" s="91">
        <v>44950</v>
      </c>
      <c r="G31" s="84">
        <v>19349.000160000003</v>
      </c>
      <c r="H31" s="85">
        <v>-14.565866</v>
      </c>
      <c r="I31" s="84">
        <v>-2.8183494140000001</v>
      </c>
      <c r="J31" s="86">
        <f t="shared" si="0"/>
        <v>3.35551946561123E-2</v>
      </c>
      <c r="K31" s="86">
        <f>I31/'סכום נכסי הקרן'!$C$42</f>
        <v>-6.2774627195232293E-5</v>
      </c>
    </row>
    <row r="32" spans="2:11">
      <c r="B32" s="72" t="s">
        <v>1404</v>
      </c>
      <c r="C32" s="82" t="s">
        <v>1405</v>
      </c>
      <c r="D32" s="83" t="s">
        <v>658</v>
      </c>
      <c r="E32" s="83" t="s">
        <v>110</v>
      </c>
      <c r="F32" s="91">
        <v>44952</v>
      </c>
      <c r="G32" s="84">
        <v>26007.866758000004</v>
      </c>
      <c r="H32" s="85">
        <v>-14.445479000000001</v>
      </c>
      <c r="I32" s="84">
        <v>-3.7569608860000003</v>
      </c>
      <c r="J32" s="86">
        <f t="shared" si="0"/>
        <v>4.4730278374606872E-2</v>
      </c>
      <c r="K32" s="86">
        <f>I32/'סכום נכסי הקרן'!$C$42</f>
        <v>-8.3680830288177904E-5</v>
      </c>
    </row>
    <row r="33" spans="2:11">
      <c r="B33" s="72" t="s">
        <v>1406</v>
      </c>
      <c r="C33" s="82" t="s">
        <v>1407</v>
      </c>
      <c r="D33" s="83" t="s">
        <v>658</v>
      </c>
      <c r="E33" s="83" t="s">
        <v>110</v>
      </c>
      <c r="F33" s="91">
        <v>44952</v>
      </c>
      <c r="G33" s="84">
        <v>52581.686800000003</v>
      </c>
      <c r="H33" s="85">
        <v>-14.418067000000001</v>
      </c>
      <c r="I33" s="84">
        <v>-7.5812626930000002</v>
      </c>
      <c r="J33" s="86">
        <f t="shared" si="0"/>
        <v>9.0262315999238674E-2</v>
      </c>
      <c r="K33" s="86">
        <f>I33/'סכום נכסי הקרן'!$C$42</f>
        <v>-1.6886158148387694E-4</v>
      </c>
    </row>
    <row r="34" spans="2:11">
      <c r="B34" s="72" t="s">
        <v>1408</v>
      </c>
      <c r="C34" s="82" t="s">
        <v>1409</v>
      </c>
      <c r="D34" s="83" t="s">
        <v>658</v>
      </c>
      <c r="E34" s="83" t="s">
        <v>110</v>
      </c>
      <c r="F34" s="91">
        <v>44952</v>
      </c>
      <c r="G34" s="84">
        <v>26577.929798000005</v>
      </c>
      <c r="H34" s="85">
        <v>-14.37355</v>
      </c>
      <c r="I34" s="84">
        <v>-3.8201920510000007</v>
      </c>
      <c r="J34" s="86">
        <f t="shared" si="0"/>
        <v>4.5483106976826372E-2</v>
      </c>
      <c r="K34" s="86">
        <f>I34/'סכום נכסי הקרן'!$C$42</f>
        <v>-8.5089212368227277E-5</v>
      </c>
    </row>
    <row r="35" spans="2:11">
      <c r="B35" s="72" t="s">
        <v>1410</v>
      </c>
      <c r="C35" s="82" t="s">
        <v>1411</v>
      </c>
      <c r="D35" s="83" t="s">
        <v>658</v>
      </c>
      <c r="E35" s="83" t="s">
        <v>110</v>
      </c>
      <c r="F35" s="91">
        <v>44959</v>
      </c>
      <c r="G35" s="84">
        <v>34661.688851000006</v>
      </c>
      <c r="H35" s="85">
        <v>-13.245649</v>
      </c>
      <c r="I35" s="84">
        <v>-4.5911656360000004</v>
      </c>
      <c r="J35" s="86">
        <f t="shared" si="0"/>
        <v>5.4662298382578633E-2</v>
      </c>
      <c r="K35" s="86">
        <f>I35/'סכום נכסי הקרן'!$C$42</f>
        <v>-1.0226152575681363E-4</v>
      </c>
    </row>
    <row r="36" spans="2:11">
      <c r="B36" s="72" t="s">
        <v>1412</v>
      </c>
      <c r="C36" s="82" t="s">
        <v>1413</v>
      </c>
      <c r="D36" s="83" t="s">
        <v>658</v>
      </c>
      <c r="E36" s="83" t="s">
        <v>110</v>
      </c>
      <c r="F36" s="91">
        <v>44959</v>
      </c>
      <c r="G36" s="84">
        <v>27978.660860000007</v>
      </c>
      <c r="H36" s="85">
        <v>-13.141683</v>
      </c>
      <c r="I36" s="84">
        <v>-3.6768669520000001</v>
      </c>
      <c r="J36" s="86">
        <f t="shared" si="0"/>
        <v>4.37766820842415E-2</v>
      </c>
      <c r="K36" s="86">
        <f>I36/'סכום נכסי הקרן'!$C$42</f>
        <v>-8.1896854595712694E-5</v>
      </c>
    </row>
    <row r="37" spans="2:11">
      <c r="B37" s="72" t="s">
        <v>1412</v>
      </c>
      <c r="C37" s="82" t="s">
        <v>1414</v>
      </c>
      <c r="D37" s="83" t="s">
        <v>658</v>
      </c>
      <c r="E37" s="83" t="s">
        <v>110</v>
      </c>
      <c r="F37" s="91">
        <v>44959</v>
      </c>
      <c r="G37" s="84">
        <v>19896.191740000002</v>
      </c>
      <c r="H37" s="85">
        <v>-13.141683</v>
      </c>
      <c r="I37" s="84">
        <v>-2.6146944720000005</v>
      </c>
      <c r="J37" s="86">
        <f t="shared" si="0"/>
        <v>3.1130484225410097E-2</v>
      </c>
      <c r="K37" s="86">
        <f>I37/'סכום נכסי הקרן'!$C$42</f>
        <v>-5.8238510063335522E-5</v>
      </c>
    </row>
    <row r="38" spans="2:11">
      <c r="B38" s="72" t="s">
        <v>1415</v>
      </c>
      <c r="C38" s="82" t="s">
        <v>1416</v>
      </c>
      <c r="D38" s="83" t="s">
        <v>658</v>
      </c>
      <c r="E38" s="83" t="s">
        <v>110</v>
      </c>
      <c r="F38" s="91">
        <v>44958</v>
      </c>
      <c r="G38" s="84">
        <v>14987.547225000002</v>
      </c>
      <c r="H38" s="85">
        <v>-12.652526</v>
      </c>
      <c r="I38" s="84">
        <v>-1.8963033520000003</v>
      </c>
      <c r="J38" s="86">
        <f t="shared" si="0"/>
        <v>2.257733827726098E-2</v>
      </c>
      <c r="K38" s="86">
        <f>I38/'סכום נכסי הקרן'!$C$42</f>
        <v>-4.2237394476194422E-5</v>
      </c>
    </row>
    <row r="39" spans="2:11">
      <c r="B39" s="72" t="s">
        <v>1415</v>
      </c>
      <c r="C39" s="82" t="s">
        <v>1417</v>
      </c>
      <c r="D39" s="83" t="s">
        <v>658</v>
      </c>
      <c r="E39" s="83" t="s">
        <v>110</v>
      </c>
      <c r="F39" s="91">
        <v>44958</v>
      </c>
      <c r="G39" s="84">
        <v>40465.85860800001</v>
      </c>
      <c r="H39" s="85">
        <v>-12.652526</v>
      </c>
      <c r="I39" s="84">
        <v>-5.1199533980000007</v>
      </c>
      <c r="J39" s="86">
        <f t="shared" si="0"/>
        <v>6.0958031692841627E-2</v>
      </c>
      <c r="K39" s="86">
        <f>I39/'סכום נכסי הקרן'!$C$42</f>
        <v>-1.1403950277416271E-4</v>
      </c>
    </row>
    <row r="40" spans="2:11">
      <c r="B40" s="72" t="s">
        <v>1418</v>
      </c>
      <c r="C40" s="82" t="s">
        <v>1419</v>
      </c>
      <c r="D40" s="83" t="s">
        <v>658</v>
      </c>
      <c r="E40" s="83" t="s">
        <v>110</v>
      </c>
      <c r="F40" s="91">
        <v>44958</v>
      </c>
      <c r="G40" s="84">
        <v>25302.347460000005</v>
      </c>
      <c r="H40" s="85">
        <v>-12.602724</v>
      </c>
      <c r="I40" s="84">
        <v>-3.1887850430000002</v>
      </c>
      <c r="J40" s="86">
        <f t="shared" si="0"/>
        <v>3.7965591598701762E-2</v>
      </c>
      <c r="K40" s="86">
        <f>I40/'סכום נכסי הקרן'!$C$42</f>
        <v>-7.1025541150327286E-5</v>
      </c>
    </row>
    <row r="41" spans="2:11">
      <c r="B41" s="72" t="s">
        <v>1420</v>
      </c>
      <c r="C41" s="82" t="s">
        <v>1421</v>
      </c>
      <c r="D41" s="83" t="s">
        <v>658</v>
      </c>
      <c r="E41" s="83" t="s">
        <v>110</v>
      </c>
      <c r="F41" s="91">
        <v>44958</v>
      </c>
      <c r="G41" s="84">
        <v>20805.991804000005</v>
      </c>
      <c r="H41" s="85">
        <v>-12.592769000000001</v>
      </c>
      <c r="I41" s="84">
        <v>-2.6200504760000003</v>
      </c>
      <c r="J41" s="86">
        <f t="shared" si="0"/>
        <v>3.1194252669417128E-2</v>
      </c>
      <c r="K41" s="86">
        <f>I41/'סכום נכסי הקרן'!$C$42</f>
        <v>-5.8357807249371438E-5</v>
      </c>
    </row>
    <row r="42" spans="2:11">
      <c r="B42" s="72" t="s">
        <v>1422</v>
      </c>
      <c r="C42" s="82" t="s">
        <v>1423</v>
      </c>
      <c r="D42" s="83" t="s">
        <v>658</v>
      </c>
      <c r="E42" s="83" t="s">
        <v>110</v>
      </c>
      <c r="F42" s="91">
        <v>44963</v>
      </c>
      <c r="G42" s="84">
        <v>25313.533290000003</v>
      </c>
      <c r="H42" s="85">
        <v>-12.527127</v>
      </c>
      <c r="I42" s="84">
        <v>-3.1710585150000008</v>
      </c>
      <c r="J42" s="86">
        <f t="shared" si="0"/>
        <v>3.7754540018417826E-2</v>
      </c>
      <c r="K42" s="86">
        <f>I42/'סכום נכסי הקרן'!$C$42</f>
        <v>-7.063070856458112E-5</v>
      </c>
    </row>
    <row r="43" spans="2:11">
      <c r="B43" s="72" t="s">
        <v>1424</v>
      </c>
      <c r="C43" s="82" t="s">
        <v>1425</v>
      </c>
      <c r="D43" s="83" t="s">
        <v>658</v>
      </c>
      <c r="E43" s="83" t="s">
        <v>110</v>
      </c>
      <c r="F43" s="91">
        <v>44963</v>
      </c>
      <c r="G43" s="84">
        <v>22517.490080000003</v>
      </c>
      <c r="H43" s="85">
        <v>-12.444314</v>
      </c>
      <c r="I43" s="84">
        <v>-2.8021470800000006</v>
      </c>
      <c r="J43" s="86">
        <f t="shared" si="0"/>
        <v>3.3362290089860629E-2</v>
      </c>
      <c r="K43" s="86">
        <f>I43/'סכום נכסי הקרן'!$C$42</f>
        <v>-6.2413743810265821E-5</v>
      </c>
    </row>
    <row r="44" spans="2:11">
      <c r="B44" s="72" t="s">
        <v>1426</v>
      </c>
      <c r="C44" s="82" t="s">
        <v>1427</v>
      </c>
      <c r="D44" s="83" t="s">
        <v>658</v>
      </c>
      <c r="E44" s="83" t="s">
        <v>110</v>
      </c>
      <c r="F44" s="91">
        <v>44963</v>
      </c>
      <c r="G44" s="84">
        <v>34932.93280000001</v>
      </c>
      <c r="H44" s="85">
        <v>-12.345098</v>
      </c>
      <c r="I44" s="84">
        <v>-4.3125047990000009</v>
      </c>
      <c r="J44" s="86">
        <f t="shared" si="0"/>
        <v>5.1344569721213242E-2</v>
      </c>
      <c r="K44" s="86">
        <f>I44/'סכום נכסי הקרן'!$C$42</f>
        <v>-9.6054761588505868E-5</v>
      </c>
    </row>
    <row r="45" spans="2:11">
      <c r="B45" s="72" t="s">
        <v>1428</v>
      </c>
      <c r="C45" s="82" t="s">
        <v>1429</v>
      </c>
      <c r="D45" s="83" t="s">
        <v>658</v>
      </c>
      <c r="E45" s="83" t="s">
        <v>110</v>
      </c>
      <c r="F45" s="91">
        <v>44964</v>
      </c>
      <c r="G45" s="84">
        <v>11352.540295999999</v>
      </c>
      <c r="H45" s="85">
        <v>-11.504263999999999</v>
      </c>
      <c r="I45" s="84">
        <v>-1.3060262100000002</v>
      </c>
      <c r="J45" s="86">
        <f t="shared" si="0"/>
        <v>1.5549514011584728E-2</v>
      </c>
      <c r="K45" s="86">
        <f>I45/'סכום נכסי הקרן'!$C$42</f>
        <v>-2.9089831102096332E-5</v>
      </c>
    </row>
    <row r="46" spans="2:11">
      <c r="B46" s="72" t="s">
        <v>1428</v>
      </c>
      <c r="C46" s="82" t="s">
        <v>1430</v>
      </c>
      <c r="D46" s="83" t="s">
        <v>658</v>
      </c>
      <c r="E46" s="83" t="s">
        <v>110</v>
      </c>
      <c r="F46" s="91">
        <v>44964</v>
      </c>
      <c r="G46" s="84">
        <v>10091.276330000001</v>
      </c>
      <c r="H46" s="85">
        <v>-11.504263999999999</v>
      </c>
      <c r="I46" s="84">
        <v>-1.1609270740000002</v>
      </c>
      <c r="J46" s="86">
        <f t="shared" si="0"/>
        <v>1.382196748072235E-2</v>
      </c>
      <c r="K46" s="86">
        <f>I46/'סכום נכסי הקרן'!$C$42</f>
        <v>-2.5857959239968767E-5</v>
      </c>
    </row>
    <row r="47" spans="2:11">
      <c r="B47" s="72" t="s">
        <v>1431</v>
      </c>
      <c r="C47" s="82" t="s">
        <v>1432</v>
      </c>
      <c r="D47" s="83" t="s">
        <v>658</v>
      </c>
      <c r="E47" s="83" t="s">
        <v>110</v>
      </c>
      <c r="F47" s="91">
        <v>44964</v>
      </c>
      <c r="G47" s="84">
        <v>19887.825734000002</v>
      </c>
      <c r="H47" s="85">
        <v>-11.392704</v>
      </c>
      <c r="I47" s="84">
        <v>-2.2657612140000003</v>
      </c>
      <c r="J47" s="86">
        <f t="shared" si="0"/>
        <v>2.6976093951436259E-2</v>
      </c>
      <c r="K47" s="86">
        <f>I47/'סכום נכסי הקרן'!$C$42</f>
        <v>-5.0466530095855233E-5</v>
      </c>
    </row>
    <row r="48" spans="2:11">
      <c r="B48" s="72" t="s">
        <v>1433</v>
      </c>
      <c r="C48" s="82" t="s">
        <v>1434</v>
      </c>
      <c r="D48" s="83" t="s">
        <v>658</v>
      </c>
      <c r="E48" s="83" t="s">
        <v>110</v>
      </c>
      <c r="F48" s="91">
        <v>44956</v>
      </c>
      <c r="G48" s="84">
        <v>25578.264600000006</v>
      </c>
      <c r="H48" s="85">
        <v>-11.39711</v>
      </c>
      <c r="I48" s="84">
        <v>-2.9151828320000006</v>
      </c>
      <c r="J48" s="86">
        <f t="shared" si="0"/>
        <v>3.4708090806627262E-2</v>
      </c>
      <c r="K48" s="86">
        <f>I48/'סכום נכסי הקרן'!$C$42</f>
        <v>-6.4931450506350004E-5</v>
      </c>
    </row>
    <row r="49" spans="2:11">
      <c r="B49" s="72" t="s">
        <v>1435</v>
      </c>
      <c r="C49" s="82" t="s">
        <v>1436</v>
      </c>
      <c r="D49" s="83" t="s">
        <v>658</v>
      </c>
      <c r="E49" s="83" t="s">
        <v>110</v>
      </c>
      <c r="F49" s="91">
        <v>44956</v>
      </c>
      <c r="G49" s="84">
        <v>11368.1176</v>
      </c>
      <c r="H49" s="85">
        <v>-11.39711</v>
      </c>
      <c r="I49" s="84">
        <v>-1.2956368150000004</v>
      </c>
      <c r="J49" s="86">
        <f t="shared" si="0"/>
        <v>1.5425818145538988E-2</v>
      </c>
      <c r="K49" s="86">
        <f>I49/'סכום נכסי הקרן'!$C$42</f>
        <v>-2.8858422464590536E-5</v>
      </c>
    </row>
    <row r="50" spans="2:11">
      <c r="B50" s="72" t="s">
        <v>1437</v>
      </c>
      <c r="C50" s="82" t="s">
        <v>1438</v>
      </c>
      <c r="D50" s="83" t="s">
        <v>658</v>
      </c>
      <c r="E50" s="83" t="s">
        <v>110</v>
      </c>
      <c r="F50" s="91">
        <v>44957</v>
      </c>
      <c r="G50" s="84">
        <v>88154.283360000016</v>
      </c>
      <c r="H50" s="85">
        <v>-11.327669999999999</v>
      </c>
      <c r="I50" s="84">
        <v>-9.9858265300000024</v>
      </c>
      <c r="J50" s="86">
        <f t="shared" si="0"/>
        <v>0.11889099036189291</v>
      </c>
      <c r="K50" s="86">
        <f>I50/'סכום נכסי הקרן'!$C$42</f>
        <v>-2.224197377880592E-4</v>
      </c>
    </row>
    <row r="51" spans="2:11">
      <c r="B51" s="72" t="s">
        <v>1439</v>
      </c>
      <c r="C51" s="82" t="s">
        <v>1440</v>
      </c>
      <c r="D51" s="83" t="s">
        <v>658</v>
      </c>
      <c r="E51" s="83" t="s">
        <v>110</v>
      </c>
      <c r="F51" s="91">
        <v>44956</v>
      </c>
      <c r="G51" s="84">
        <v>26173.350756000007</v>
      </c>
      <c r="H51" s="85">
        <v>-11.283555</v>
      </c>
      <c r="I51" s="84">
        <v>-2.9532843979999996</v>
      </c>
      <c r="J51" s="86">
        <f t="shared" si="0"/>
        <v>3.5161727058215436E-2</v>
      </c>
      <c r="K51" s="86">
        <f>I51/'סכום נכסי הקרן'!$C$42</f>
        <v>-6.5780107379526654E-5</v>
      </c>
    </row>
    <row r="52" spans="2:11">
      <c r="B52" s="72" t="s">
        <v>1441</v>
      </c>
      <c r="C52" s="82" t="s">
        <v>1442</v>
      </c>
      <c r="D52" s="83" t="s">
        <v>658</v>
      </c>
      <c r="E52" s="83" t="s">
        <v>110</v>
      </c>
      <c r="F52" s="91">
        <v>44956</v>
      </c>
      <c r="G52" s="84">
        <v>20484.088474000004</v>
      </c>
      <c r="H52" s="85">
        <v>-11.280314000000001</v>
      </c>
      <c r="I52" s="84">
        <v>-2.3106694730000004</v>
      </c>
      <c r="J52" s="86">
        <f t="shared" si="0"/>
        <v>2.7510770512449823E-2</v>
      </c>
      <c r="K52" s="86">
        <f>I52/'סכום נכסי הקרן'!$C$42</f>
        <v>-5.14667961390606E-5</v>
      </c>
    </row>
    <row r="53" spans="2:11">
      <c r="B53" s="72" t="s">
        <v>1443</v>
      </c>
      <c r="C53" s="82" t="s">
        <v>1444</v>
      </c>
      <c r="D53" s="83" t="s">
        <v>658</v>
      </c>
      <c r="E53" s="83" t="s">
        <v>110</v>
      </c>
      <c r="F53" s="91">
        <v>44972</v>
      </c>
      <c r="G53" s="84">
        <v>28925.727800000004</v>
      </c>
      <c r="H53" s="85">
        <v>-9.4003630000000005</v>
      </c>
      <c r="I53" s="84">
        <v>-2.7191233690000005</v>
      </c>
      <c r="J53" s="86">
        <f t="shared" si="0"/>
        <v>3.237381195090485E-2</v>
      </c>
      <c r="K53" s="86">
        <f>I53/'סכום נכסי הקרן'!$C$42</f>
        <v>-6.0564511603464045E-5</v>
      </c>
    </row>
    <row r="54" spans="2:11">
      <c r="B54" s="72" t="s">
        <v>1443</v>
      </c>
      <c r="C54" s="82" t="s">
        <v>1445</v>
      </c>
      <c r="D54" s="83" t="s">
        <v>658</v>
      </c>
      <c r="E54" s="83" t="s">
        <v>110</v>
      </c>
      <c r="F54" s="91">
        <v>44972</v>
      </c>
      <c r="G54" s="84">
        <v>20569.670200000004</v>
      </c>
      <c r="H54" s="85">
        <v>-9.4003630000000005</v>
      </c>
      <c r="I54" s="84">
        <v>-1.9336236350000002</v>
      </c>
      <c r="J54" s="86">
        <f t="shared" si="0"/>
        <v>2.3021672593817159E-2</v>
      </c>
      <c r="K54" s="86">
        <f>I54/'סכום נכסי הקרן'!$C$42</f>
        <v>-4.3068649408782976E-5</v>
      </c>
    </row>
    <row r="55" spans="2:11">
      <c r="B55" s="72" t="s">
        <v>1446</v>
      </c>
      <c r="C55" s="82" t="s">
        <v>1447</v>
      </c>
      <c r="D55" s="83" t="s">
        <v>658</v>
      </c>
      <c r="E55" s="83" t="s">
        <v>110</v>
      </c>
      <c r="F55" s="91">
        <v>44972</v>
      </c>
      <c r="G55" s="84">
        <v>5786.1398559999998</v>
      </c>
      <c r="H55" s="85">
        <v>-9.3815629999999999</v>
      </c>
      <c r="I55" s="84">
        <v>-0.54283037800000011</v>
      </c>
      <c r="J55" s="86">
        <f t="shared" si="0"/>
        <v>6.4629243303048521E-3</v>
      </c>
      <c r="K55" s="86">
        <f>I55/'סכום נכסי הקרן'!$C$42</f>
        <v>-1.209075583031914E-5</v>
      </c>
    </row>
    <row r="56" spans="2:11">
      <c r="B56" s="72" t="s">
        <v>1448</v>
      </c>
      <c r="C56" s="82" t="s">
        <v>1449</v>
      </c>
      <c r="D56" s="83" t="s">
        <v>658</v>
      </c>
      <c r="E56" s="83" t="s">
        <v>110</v>
      </c>
      <c r="F56" s="91">
        <v>44973</v>
      </c>
      <c r="G56" s="84">
        <v>29016.871600000002</v>
      </c>
      <c r="H56" s="85">
        <v>-9.0248799999999996</v>
      </c>
      <c r="I56" s="84">
        <v>-2.6187378620000006</v>
      </c>
      <c r="J56" s="86">
        <f t="shared" si="0"/>
        <v>3.1178624721349534E-2</v>
      </c>
      <c r="K56" s="86">
        <f>I56/'סכום נכסי הקרן'!$C$42</f>
        <v>-5.8328570684844726E-5</v>
      </c>
    </row>
    <row r="57" spans="2:11">
      <c r="B57" s="72" t="s">
        <v>1450</v>
      </c>
      <c r="C57" s="82" t="s">
        <v>1451</v>
      </c>
      <c r="D57" s="83" t="s">
        <v>658</v>
      </c>
      <c r="E57" s="83" t="s">
        <v>110</v>
      </c>
      <c r="F57" s="91">
        <v>44973</v>
      </c>
      <c r="G57" s="84">
        <v>71970.061082</v>
      </c>
      <c r="H57" s="85">
        <v>-9.0124289999999991</v>
      </c>
      <c r="I57" s="84">
        <v>-6.4862503830000007</v>
      </c>
      <c r="J57" s="86">
        <f t="shared" si="0"/>
        <v>7.7225127980475441E-2</v>
      </c>
      <c r="K57" s="86">
        <f>I57/'סכום נכסי הקרן'!$C$42</f>
        <v>-1.4447177758199634E-4</v>
      </c>
    </row>
    <row r="58" spans="2:11">
      <c r="B58" s="72" t="s">
        <v>1452</v>
      </c>
      <c r="C58" s="82" t="s">
        <v>1453</v>
      </c>
      <c r="D58" s="83" t="s">
        <v>658</v>
      </c>
      <c r="E58" s="83" t="s">
        <v>110</v>
      </c>
      <c r="F58" s="91">
        <v>44977</v>
      </c>
      <c r="G58" s="84">
        <v>50649.388525000009</v>
      </c>
      <c r="H58" s="85">
        <v>-8.6751989999999992</v>
      </c>
      <c r="I58" s="84">
        <v>-4.3939350150000012</v>
      </c>
      <c r="J58" s="86">
        <f t="shared" si="0"/>
        <v>5.2314075750237249E-2</v>
      </c>
      <c r="K58" s="86">
        <f>I58/'סכום נכסי הקרן'!$C$42</f>
        <v>-9.786850101571632E-5</v>
      </c>
    </row>
    <row r="59" spans="2:11">
      <c r="B59" s="72" t="s">
        <v>1454</v>
      </c>
      <c r="C59" s="82" t="s">
        <v>1455</v>
      </c>
      <c r="D59" s="83" t="s">
        <v>658</v>
      </c>
      <c r="E59" s="83" t="s">
        <v>110</v>
      </c>
      <c r="F59" s="91">
        <v>44977</v>
      </c>
      <c r="G59" s="84">
        <v>48661.352381000004</v>
      </c>
      <c r="H59" s="85">
        <v>-8.63809</v>
      </c>
      <c r="I59" s="84">
        <v>-4.2034114570000005</v>
      </c>
      <c r="J59" s="86">
        <f t="shared" si="0"/>
        <v>5.0045707235138313E-2</v>
      </c>
      <c r="K59" s="86">
        <f>I59/'סכום נכסי הקרן'!$C$42</f>
        <v>-9.3624866331546794E-5</v>
      </c>
    </row>
    <row r="60" spans="2:11">
      <c r="B60" s="72" t="s">
        <v>1456</v>
      </c>
      <c r="C60" s="82" t="s">
        <v>1457</v>
      </c>
      <c r="D60" s="83" t="s">
        <v>658</v>
      </c>
      <c r="E60" s="83" t="s">
        <v>110</v>
      </c>
      <c r="F60" s="91">
        <v>45013</v>
      </c>
      <c r="G60" s="84">
        <v>29141.158600000002</v>
      </c>
      <c r="H60" s="85">
        <v>-8.4818820000000006</v>
      </c>
      <c r="I60" s="84">
        <v>-2.4717187690000006</v>
      </c>
      <c r="J60" s="86">
        <f t="shared" si="0"/>
        <v>2.9428219232493398E-2</v>
      </c>
      <c r="K60" s="86">
        <f>I60/'סכום נכסי הקרן'!$C$42</f>
        <v>-5.5053934577692338E-5</v>
      </c>
    </row>
    <row r="61" spans="2:11">
      <c r="B61" s="72" t="s">
        <v>1456</v>
      </c>
      <c r="C61" s="82" t="s">
        <v>1458</v>
      </c>
      <c r="D61" s="83" t="s">
        <v>658</v>
      </c>
      <c r="E61" s="83" t="s">
        <v>110</v>
      </c>
      <c r="F61" s="91">
        <v>45013</v>
      </c>
      <c r="G61" s="84">
        <v>7771.0752750000011</v>
      </c>
      <c r="H61" s="85">
        <v>-8.4818820000000006</v>
      </c>
      <c r="I61" s="84">
        <v>-0.65913345700000003</v>
      </c>
      <c r="J61" s="86">
        <f t="shared" si="0"/>
        <v>7.8476257571628502E-3</v>
      </c>
      <c r="K61" s="86">
        <f>I61/'סכום נכסי הקרן'!$C$42</f>
        <v>-1.4681237475219486E-5</v>
      </c>
    </row>
    <row r="62" spans="2:11">
      <c r="B62" s="72" t="s">
        <v>1459</v>
      </c>
      <c r="C62" s="82" t="s">
        <v>1460</v>
      </c>
      <c r="D62" s="83" t="s">
        <v>658</v>
      </c>
      <c r="E62" s="83" t="s">
        <v>110</v>
      </c>
      <c r="F62" s="91">
        <v>45013</v>
      </c>
      <c r="G62" s="84">
        <v>9916.4454400000013</v>
      </c>
      <c r="H62" s="85">
        <v>-8.3894260000000003</v>
      </c>
      <c r="I62" s="84">
        <v>-0.83193286600000005</v>
      </c>
      <c r="J62" s="86">
        <f t="shared" si="0"/>
        <v>9.904971016289817E-3</v>
      </c>
      <c r="K62" s="86">
        <f>I62/'סכום נכסי הקרן'!$C$42</f>
        <v>-1.8530092562401897E-5</v>
      </c>
    </row>
    <row r="63" spans="2:11">
      <c r="B63" s="72" t="s">
        <v>1461</v>
      </c>
      <c r="C63" s="82" t="s">
        <v>1462</v>
      </c>
      <c r="D63" s="83" t="s">
        <v>658</v>
      </c>
      <c r="E63" s="83" t="s">
        <v>110</v>
      </c>
      <c r="F63" s="91">
        <v>45013</v>
      </c>
      <c r="G63" s="84">
        <v>11679.66368</v>
      </c>
      <c r="H63" s="85">
        <v>-8.2663960000000003</v>
      </c>
      <c r="I63" s="84">
        <v>-0.96548726800000007</v>
      </c>
      <c r="J63" s="86">
        <f t="shared" si="0"/>
        <v>1.1495066245089107E-2</v>
      </c>
      <c r="K63" s="86">
        <f>I63/'סכום נכסי הקרן'!$C$42</f>
        <v>-2.150482229399088E-5</v>
      </c>
    </row>
    <row r="64" spans="2:11">
      <c r="B64" s="72" t="s">
        <v>1463</v>
      </c>
      <c r="C64" s="82" t="s">
        <v>1464</v>
      </c>
      <c r="D64" s="83" t="s">
        <v>658</v>
      </c>
      <c r="E64" s="83" t="s">
        <v>110</v>
      </c>
      <c r="F64" s="91">
        <v>45014</v>
      </c>
      <c r="G64" s="84">
        <v>9933.3484720000015</v>
      </c>
      <c r="H64" s="85">
        <v>-8.1790500000000002</v>
      </c>
      <c r="I64" s="84">
        <v>-0.8124535300000002</v>
      </c>
      <c r="J64" s="86">
        <f t="shared" si="0"/>
        <v>9.6730505496489799E-3</v>
      </c>
      <c r="K64" s="86">
        <f>I64/'סכום נכסי הקרן'!$C$42</f>
        <v>-1.8096218732089581E-5</v>
      </c>
    </row>
    <row r="65" spans="2:11">
      <c r="B65" s="72" t="s">
        <v>1463</v>
      </c>
      <c r="C65" s="82" t="s">
        <v>1465</v>
      </c>
      <c r="D65" s="83" t="s">
        <v>658</v>
      </c>
      <c r="E65" s="83" t="s">
        <v>110</v>
      </c>
      <c r="F65" s="91">
        <v>45014</v>
      </c>
      <c r="G65" s="84">
        <v>12984.935750000002</v>
      </c>
      <c r="H65" s="85">
        <v>-8.1790500000000002</v>
      </c>
      <c r="I65" s="84">
        <v>-1.0620443760000002</v>
      </c>
      <c r="J65" s="86">
        <f t="shared" si="0"/>
        <v>1.2644672655946744E-2</v>
      </c>
      <c r="K65" s="86">
        <f>I65/'סכום נכסי הקרן'!$C$42</f>
        <v>-2.3655491202409557E-5</v>
      </c>
    </row>
    <row r="66" spans="2:11">
      <c r="B66" s="72" t="s">
        <v>1466</v>
      </c>
      <c r="C66" s="82" t="s">
        <v>1467</v>
      </c>
      <c r="D66" s="83" t="s">
        <v>658</v>
      </c>
      <c r="E66" s="83" t="s">
        <v>110</v>
      </c>
      <c r="F66" s="91">
        <v>45012</v>
      </c>
      <c r="G66" s="84">
        <v>40919.423300000009</v>
      </c>
      <c r="H66" s="85">
        <v>-8.1382340000000006</v>
      </c>
      <c r="I66" s="84">
        <v>-3.3301183690000009</v>
      </c>
      <c r="J66" s="86">
        <f t="shared" si="0"/>
        <v>3.9648302493868928E-2</v>
      </c>
      <c r="K66" s="86">
        <f>I66/'סכום נכסי הקרן'!$C$42</f>
        <v>-7.4173535081044451E-5</v>
      </c>
    </row>
    <row r="67" spans="2:11">
      <c r="B67" s="72" t="s">
        <v>1468</v>
      </c>
      <c r="C67" s="82" t="s">
        <v>1469</v>
      </c>
      <c r="D67" s="83" t="s">
        <v>658</v>
      </c>
      <c r="E67" s="83" t="s">
        <v>110</v>
      </c>
      <c r="F67" s="91">
        <v>45014</v>
      </c>
      <c r="G67" s="84">
        <v>49694.91408000001</v>
      </c>
      <c r="H67" s="85">
        <v>-8.1177240000000008</v>
      </c>
      <c r="I67" s="84">
        <v>-4.0340959290000002</v>
      </c>
      <c r="J67" s="86">
        <f t="shared" si="0"/>
        <v>4.8029840972381714E-2</v>
      </c>
      <c r="K67" s="86">
        <f>I67/'סכום נכסי הקרן'!$C$42</f>
        <v>-8.9853609618036981E-5</v>
      </c>
    </row>
    <row r="68" spans="2:11">
      <c r="B68" s="72" t="s">
        <v>1470</v>
      </c>
      <c r="C68" s="82" t="s">
        <v>1471</v>
      </c>
      <c r="D68" s="83" t="s">
        <v>658</v>
      </c>
      <c r="E68" s="83" t="s">
        <v>110</v>
      </c>
      <c r="F68" s="91">
        <v>45012</v>
      </c>
      <c r="G68" s="84">
        <v>17549.324400000005</v>
      </c>
      <c r="H68" s="85">
        <v>-8.0616489999999992</v>
      </c>
      <c r="I68" s="84">
        <v>-1.4147648870000002</v>
      </c>
      <c r="J68" s="86">
        <f t="shared" si="0"/>
        <v>1.6844153865414834E-2</v>
      </c>
      <c r="K68" s="86">
        <f>I68/'סכום נכסי הקרן'!$C$42</f>
        <v>-3.1511826712885348E-5</v>
      </c>
    </row>
    <row r="69" spans="2:11">
      <c r="B69" s="72" t="s">
        <v>1472</v>
      </c>
      <c r="C69" s="82" t="s">
        <v>1473</v>
      </c>
      <c r="D69" s="83" t="s">
        <v>658</v>
      </c>
      <c r="E69" s="83" t="s">
        <v>110</v>
      </c>
      <c r="F69" s="91">
        <v>45090</v>
      </c>
      <c r="G69" s="84">
        <v>49821.68682000001</v>
      </c>
      <c r="H69" s="85">
        <v>-7.7926339999999996</v>
      </c>
      <c r="I69" s="84">
        <v>-3.8824217400000007</v>
      </c>
      <c r="J69" s="86">
        <f t="shared" si="0"/>
        <v>4.6224012031895717E-2</v>
      </c>
      <c r="K69" s="86">
        <f>I69/'סכום נכסי הקרן'!$C$42</f>
        <v>-8.6475288029408661E-5</v>
      </c>
    </row>
    <row r="70" spans="2:11">
      <c r="B70" s="72" t="s">
        <v>1474</v>
      </c>
      <c r="C70" s="82" t="s">
        <v>1475</v>
      </c>
      <c r="D70" s="83" t="s">
        <v>658</v>
      </c>
      <c r="E70" s="83" t="s">
        <v>110</v>
      </c>
      <c r="F70" s="91">
        <v>45090</v>
      </c>
      <c r="G70" s="84">
        <v>20543.812520000003</v>
      </c>
      <c r="H70" s="85">
        <v>-7.6404709999999998</v>
      </c>
      <c r="I70" s="84">
        <v>-1.5696439450000002</v>
      </c>
      <c r="J70" s="86">
        <f t="shared" si="0"/>
        <v>1.8688139892672311E-2</v>
      </c>
      <c r="K70" s="86">
        <f>I70/'סכום נכסי הקרן'!$C$42</f>
        <v>-3.4961532089373755E-5</v>
      </c>
    </row>
    <row r="71" spans="2:11">
      <c r="B71" s="72" t="s">
        <v>1476</v>
      </c>
      <c r="C71" s="82" t="s">
        <v>1477</v>
      </c>
      <c r="D71" s="83" t="s">
        <v>658</v>
      </c>
      <c r="E71" s="83" t="s">
        <v>110</v>
      </c>
      <c r="F71" s="91">
        <v>45090</v>
      </c>
      <c r="G71" s="84">
        <v>10449.816700000001</v>
      </c>
      <c r="H71" s="85">
        <v>-7.4887360000000003</v>
      </c>
      <c r="I71" s="84">
        <v>-0.78255918799999991</v>
      </c>
      <c r="J71" s="86">
        <f t="shared" si="0"/>
        <v>9.3171292930640075E-3</v>
      </c>
      <c r="K71" s="86">
        <f>I71/'סכום נכסי הקרן'!$C$42</f>
        <v>-1.7430365816558646E-5</v>
      </c>
    </row>
    <row r="72" spans="2:11">
      <c r="B72" s="72" t="s">
        <v>1478</v>
      </c>
      <c r="C72" s="82" t="s">
        <v>1479</v>
      </c>
      <c r="D72" s="83" t="s">
        <v>658</v>
      </c>
      <c r="E72" s="83" t="s">
        <v>110</v>
      </c>
      <c r="F72" s="91">
        <v>45019</v>
      </c>
      <c r="G72" s="84">
        <v>50075.232300000011</v>
      </c>
      <c r="H72" s="85">
        <v>-7.2914320000000004</v>
      </c>
      <c r="I72" s="84">
        <v>-3.6512014050000001</v>
      </c>
      <c r="J72" s="86">
        <f t="shared" si="0"/>
        <v>4.347110875069294E-2</v>
      </c>
      <c r="K72" s="86">
        <f>I72/'סכום נכסי הקרן'!$C$42</f>
        <v>-8.1325191927952817E-5</v>
      </c>
    </row>
    <row r="73" spans="2:11">
      <c r="B73" s="72" t="s">
        <v>1478</v>
      </c>
      <c r="C73" s="82" t="s">
        <v>1480</v>
      </c>
      <c r="D73" s="83" t="s">
        <v>658</v>
      </c>
      <c r="E73" s="83" t="s">
        <v>110</v>
      </c>
      <c r="F73" s="91">
        <v>45019</v>
      </c>
      <c r="G73" s="84">
        <v>18328.424625</v>
      </c>
      <c r="H73" s="85">
        <v>-7.2914320000000004</v>
      </c>
      <c r="I73" s="84">
        <v>-1.3364045790000001</v>
      </c>
      <c r="J73" s="86">
        <f t="shared" si="0"/>
        <v>1.5911198081014384E-2</v>
      </c>
      <c r="K73" s="86">
        <f>I73/'סכום נכסי הקרן'!$C$42</f>
        <v>-2.976646501388219E-5</v>
      </c>
    </row>
    <row r="74" spans="2:11">
      <c r="B74" s="72" t="s">
        <v>1481</v>
      </c>
      <c r="C74" s="82" t="s">
        <v>1482</v>
      </c>
      <c r="D74" s="83" t="s">
        <v>658</v>
      </c>
      <c r="E74" s="83" t="s">
        <v>110</v>
      </c>
      <c r="F74" s="91">
        <v>45019</v>
      </c>
      <c r="G74" s="84">
        <v>7859.0163600000005</v>
      </c>
      <c r="H74" s="85">
        <v>-7.2371350000000003</v>
      </c>
      <c r="I74" s="84">
        <v>-0.56876758500000002</v>
      </c>
      <c r="J74" s="86">
        <f t="shared" si="0"/>
        <v>6.7717320407319438E-3</v>
      </c>
      <c r="K74" s="86">
        <f>I74/'סכום נכסי הקרן'!$C$42</f>
        <v>-1.2668469328802535E-5</v>
      </c>
    </row>
    <row r="75" spans="2:11">
      <c r="B75" s="72" t="s">
        <v>1481</v>
      </c>
      <c r="C75" s="82" t="s">
        <v>1483</v>
      </c>
      <c r="D75" s="83" t="s">
        <v>658</v>
      </c>
      <c r="E75" s="83" t="s">
        <v>110</v>
      </c>
      <c r="F75" s="91">
        <v>45019</v>
      </c>
      <c r="G75" s="84">
        <v>11788.373376000001</v>
      </c>
      <c r="H75" s="85">
        <v>-7.2371350000000003</v>
      </c>
      <c r="I75" s="84">
        <v>-0.85314043700000008</v>
      </c>
      <c r="J75" s="86">
        <f t="shared" si="0"/>
        <v>1.0157467803790107E-2</v>
      </c>
      <c r="K75" s="86">
        <f>I75/'סכום נכסי הקרן'!$C$42</f>
        <v>-1.9002460309505317E-5</v>
      </c>
    </row>
    <row r="76" spans="2:11">
      <c r="B76" s="72" t="s">
        <v>1484</v>
      </c>
      <c r="C76" s="82" t="s">
        <v>1485</v>
      </c>
      <c r="D76" s="83" t="s">
        <v>658</v>
      </c>
      <c r="E76" s="83" t="s">
        <v>110</v>
      </c>
      <c r="F76" s="91">
        <v>45091</v>
      </c>
      <c r="G76" s="84">
        <v>28302.004260000005</v>
      </c>
      <c r="H76" s="85">
        <v>-7.3895689999999998</v>
      </c>
      <c r="I76" s="84">
        <v>-2.0913960700000001</v>
      </c>
      <c r="J76" s="86">
        <f t="shared" ref="J76:J139" si="1">IFERROR(I76/$I$11,0)</f>
        <v>2.490010709221389E-2</v>
      </c>
      <c r="K76" s="86">
        <f>I76/'סכום נכסי הקרן'!$C$42</f>
        <v>-4.6582800542638448E-5</v>
      </c>
    </row>
    <row r="77" spans="2:11">
      <c r="B77" s="72" t="s">
        <v>1486</v>
      </c>
      <c r="C77" s="82" t="s">
        <v>1487</v>
      </c>
      <c r="D77" s="83" t="s">
        <v>658</v>
      </c>
      <c r="E77" s="83" t="s">
        <v>110</v>
      </c>
      <c r="F77" s="91">
        <v>45019</v>
      </c>
      <c r="G77" s="84">
        <v>5896.1752800000013</v>
      </c>
      <c r="H77" s="85">
        <v>-7.2009670000000003</v>
      </c>
      <c r="I77" s="84">
        <v>-0.4245816260000001</v>
      </c>
      <c r="J77" s="86">
        <f t="shared" si="1"/>
        <v>5.055057771427441E-3</v>
      </c>
      <c r="K77" s="86">
        <f>I77/'סכום נכסי הקרן'!$C$42</f>
        <v>-9.4569371539591348E-6</v>
      </c>
    </row>
    <row r="78" spans="2:11">
      <c r="B78" s="72" t="s">
        <v>1488</v>
      </c>
      <c r="C78" s="82" t="s">
        <v>1489</v>
      </c>
      <c r="D78" s="83" t="s">
        <v>658</v>
      </c>
      <c r="E78" s="83" t="s">
        <v>110</v>
      </c>
      <c r="F78" s="91">
        <v>45091</v>
      </c>
      <c r="G78" s="84">
        <v>23598.261000000002</v>
      </c>
      <c r="H78" s="85">
        <v>-7.3292380000000001</v>
      </c>
      <c r="I78" s="84">
        <v>-1.7295726070000006</v>
      </c>
      <c r="J78" s="86">
        <f t="shared" si="1"/>
        <v>2.0592246373523877E-2</v>
      </c>
      <c r="K78" s="86">
        <f>I78/'סכום נכסי הקרן'!$C$42</f>
        <v>-3.8523710038286634E-5</v>
      </c>
    </row>
    <row r="79" spans="2:11">
      <c r="B79" s="72" t="s">
        <v>1490</v>
      </c>
      <c r="C79" s="82" t="s">
        <v>1491</v>
      </c>
      <c r="D79" s="83" t="s">
        <v>658</v>
      </c>
      <c r="E79" s="83" t="s">
        <v>110</v>
      </c>
      <c r="F79" s="91">
        <v>45131</v>
      </c>
      <c r="G79" s="84">
        <v>21238.162560000004</v>
      </c>
      <c r="H79" s="85">
        <v>-6.7494379999999996</v>
      </c>
      <c r="I79" s="84">
        <v>-1.4334566570000002</v>
      </c>
      <c r="J79" s="86">
        <f t="shared" si="1"/>
        <v>1.706669759178945E-2</v>
      </c>
      <c r="K79" s="86">
        <f>I79/'סכום נכסי הקרן'!$C$42</f>
        <v>-3.1928158657938143E-5</v>
      </c>
    </row>
    <row r="80" spans="2:11">
      <c r="B80" s="72" t="s">
        <v>1492</v>
      </c>
      <c r="C80" s="82" t="s">
        <v>1493</v>
      </c>
      <c r="D80" s="83" t="s">
        <v>658</v>
      </c>
      <c r="E80" s="83" t="s">
        <v>110</v>
      </c>
      <c r="F80" s="91">
        <v>44993</v>
      </c>
      <c r="G80" s="84">
        <v>16530.635005000004</v>
      </c>
      <c r="H80" s="85">
        <v>-7.1036210000000004</v>
      </c>
      <c r="I80" s="84">
        <v>-1.1742736520000003</v>
      </c>
      <c r="J80" s="86">
        <f t="shared" si="1"/>
        <v>1.3980871490480096E-2</v>
      </c>
      <c r="K80" s="86">
        <f>I80/'סכום נכסי הקרן'!$C$42</f>
        <v>-2.6155234820533846E-5</v>
      </c>
    </row>
    <row r="81" spans="2:11">
      <c r="B81" s="72" t="s">
        <v>1494</v>
      </c>
      <c r="C81" s="82" t="s">
        <v>1495</v>
      </c>
      <c r="D81" s="83" t="s">
        <v>658</v>
      </c>
      <c r="E81" s="83" t="s">
        <v>110</v>
      </c>
      <c r="F81" s="91">
        <v>45131</v>
      </c>
      <c r="G81" s="84">
        <v>21293.387152000003</v>
      </c>
      <c r="H81" s="85">
        <v>-6.6296299999999997</v>
      </c>
      <c r="I81" s="84">
        <v>-1.4116727040000003</v>
      </c>
      <c r="J81" s="86">
        <f t="shared" si="1"/>
        <v>1.6807338415221928E-2</v>
      </c>
      <c r="K81" s="86">
        <f>I81/'סכום נכסי הקרן'!$C$42</f>
        <v>-3.1442952841505101E-5</v>
      </c>
    </row>
    <row r="82" spans="2:11">
      <c r="B82" s="72" t="s">
        <v>1496</v>
      </c>
      <c r="C82" s="82" t="s">
        <v>1497</v>
      </c>
      <c r="D82" s="83" t="s">
        <v>658</v>
      </c>
      <c r="E82" s="83" t="s">
        <v>110</v>
      </c>
      <c r="F82" s="91">
        <v>44993</v>
      </c>
      <c r="G82" s="84">
        <v>20680.693936000003</v>
      </c>
      <c r="H82" s="85">
        <v>-7.0135069999999997</v>
      </c>
      <c r="I82" s="84">
        <v>-1.4504418840000002</v>
      </c>
      <c r="J82" s="86">
        <f t="shared" si="1"/>
        <v>1.7268923261691164E-2</v>
      </c>
      <c r="K82" s="86">
        <f>I82/'סכום נכסי הקרן'!$C$42</f>
        <v>-3.2306479843897159E-5</v>
      </c>
    </row>
    <row r="83" spans="2:11">
      <c r="B83" s="72" t="s">
        <v>1498</v>
      </c>
      <c r="C83" s="82" t="s">
        <v>1499</v>
      </c>
      <c r="D83" s="83" t="s">
        <v>658</v>
      </c>
      <c r="E83" s="83" t="s">
        <v>110</v>
      </c>
      <c r="F83" s="91">
        <v>44993</v>
      </c>
      <c r="G83" s="84">
        <v>48746.456982000011</v>
      </c>
      <c r="H83" s="85">
        <v>-7.0105060000000003</v>
      </c>
      <c r="I83" s="84">
        <v>-3.4173731210000007</v>
      </c>
      <c r="J83" s="86">
        <f t="shared" si="1"/>
        <v>4.0687155296678566E-2</v>
      </c>
      <c r="K83" s="86">
        <f>I83/'סכום נכסי הקרן'!$C$42</f>
        <v>-7.6117007561995114E-5</v>
      </c>
    </row>
    <row r="84" spans="2:11">
      <c r="B84" s="72" t="s">
        <v>1500</v>
      </c>
      <c r="C84" s="82" t="s">
        <v>1501</v>
      </c>
      <c r="D84" s="83" t="s">
        <v>658</v>
      </c>
      <c r="E84" s="83" t="s">
        <v>110</v>
      </c>
      <c r="F84" s="91">
        <v>44986</v>
      </c>
      <c r="G84" s="84">
        <v>30139.796359000007</v>
      </c>
      <c r="H84" s="85">
        <v>-7.0262739999999999</v>
      </c>
      <c r="I84" s="84">
        <v>-2.1177048160000003</v>
      </c>
      <c r="J84" s="86">
        <f t="shared" si="1"/>
        <v>2.5213338336289942E-2</v>
      </c>
      <c r="K84" s="86">
        <f>I84/'סכום נכסי הקרן'!$C$42</f>
        <v>-4.7168789531058485E-5</v>
      </c>
    </row>
    <row r="85" spans="2:11">
      <c r="B85" s="72" t="s">
        <v>1502</v>
      </c>
      <c r="C85" s="82" t="s">
        <v>1503</v>
      </c>
      <c r="D85" s="83" t="s">
        <v>658</v>
      </c>
      <c r="E85" s="83" t="s">
        <v>110</v>
      </c>
      <c r="F85" s="91">
        <v>44986</v>
      </c>
      <c r="G85" s="84">
        <v>27192.537299000003</v>
      </c>
      <c r="H85" s="85">
        <v>-6.9962720000000003</v>
      </c>
      <c r="I85" s="84">
        <v>-1.9024637600000005</v>
      </c>
      <c r="J85" s="86">
        <f t="shared" si="1"/>
        <v>2.2650683934323314E-2</v>
      </c>
      <c r="K85" s="86">
        <f>I85/'סכום נכסי הקרן'!$C$42</f>
        <v>-4.2374608589408894E-5</v>
      </c>
    </row>
    <row r="86" spans="2:11">
      <c r="B86" s="72" t="s">
        <v>1504</v>
      </c>
      <c r="C86" s="82" t="s">
        <v>1505</v>
      </c>
      <c r="D86" s="83" t="s">
        <v>658</v>
      </c>
      <c r="E86" s="83" t="s">
        <v>110</v>
      </c>
      <c r="F86" s="91">
        <v>44993</v>
      </c>
      <c r="G86" s="84">
        <v>35496.367200000008</v>
      </c>
      <c r="H86" s="85">
        <v>-6.8816129999999998</v>
      </c>
      <c r="I86" s="84">
        <v>-2.4427227780000003</v>
      </c>
      <c r="J86" s="86">
        <f t="shared" si="1"/>
        <v>2.9082993719496769E-2</v>
      </c>
      <c r="K86" s="86">
        <f>I86/'סכום נכסי הקרן'!$C$42</f>
        <v>-5.4408091121895292E-5</v>
      </c>
    </row>
    <row r="87" spans="2:11">
      <c r="B87" s="72" t="s">
        <v>1504</v>
      </c>
      <c r="C87" s="82" t="s">
        <v>1506</v>
      </c>
      <c r="D87" s="83" t="s">
        <v>658</v>
      </c>
      <c r="E87" s="83" t="s">
        <v>110</v>
      </c>
      <c r="F87" s="91">
        <v>44993</v>
      </c>
      <c r="G87" s="84">
        <v>5258.7885000000006</v>
      </c>
      <c r="H87" s="85">
        <v>-6.8816129999999998</v>
      </c>
      <c r="I87" s="84">
        <v>-0.36188949600000009</v>
      </c>
      <c r="J87" s="86">
        <f t="shared" si="1"/>
        <v>4.3086469058667178E-3</v>
      </c>
      <c r="K87" s="86">
        <f>I87/'סכום נכסי הקרן'!$C$42</f>
        <v>-8.0605612932245582E-6</v>
      </c>
    </row>
    <row r="88" spans="2:11">
      <c r="B88" s="72" t="s">
        <v>1507</v>
      </c>
      <c r="C88" s="82" t="s">
        <v>1508</v>
      </c>
      <c r="D88" s="83" t="s">
        <v>658</v>
      </c>
      <c r="E88" s="83" t="s">
        <v>110</v>
      </c>
      <c r="F88" s="91">
        <v>44980</v>
      </c>
      <c r="G88" s="84">
        <v>23675.817083000005</v>
      </c>
      <c r="H88" s="85">
        <v>-6.8717079999999999</v>
      </c>
      <c r="I88" s="84">
        <v>-1.6269330520000003</v>
      </c>
      <c r="J88" s="86">
        <f t="shared" si="1"/>
        <v>1.9370222507237665E-2</v>
      </c>
      <c r="K88" s="86">
        <f>I88/'סכום נכסי הקרן'!$C$42</f>
        <v>-3.6237563484348536E-5</v>
      </c>
    </row>
    <row r="89" spans="2:11">
      <c r="B89" s="72" t="s">
        <v>1507</v>
      </c>
      <c r="C89" s="82" t="s">
        <v>1509</v>
      </c>
      <c r="D89" s="83" t="s">
        <v>658</v>
      </c>
      <c r="E89" s="83" t="s">
        <v>110</v>
      </c>
      <c r="F89" s="91">
        <v>44980</v>
      </c>
      <c r="G89" s="84">
        <v>23675.513488000004</v>
      </c>
      <c r="H89" s="85">
        <v>-6.8717079999999999</v>
      </c>
      <c r="I89" s="84">
        <v>-1.6269121900000001</v>
      </c>
      <c r="J89" s="86">
        <f t="shared" si="1"/>
        <v>1.936997412480948E-2</v>
      </c>
      <c r="K89" s="86">
        <f>I89/'סכום נכסי הקרן'!$C$42</f>
        <v>-3.6237098813691996E-5</v>
      </c>
    </row>
    <row r="90" spans="2:11">
      <c r="B90" s="72" t="s">
        <v>1510</v>
      </c>
      <c r="C90" s="82" t="s">
        <v>1511</v>
      </c>
      <c r="D90" s="83" t="s">
        <v>658</v>
      </c>
      <c r="E90" s="83" t="s">
        <v>110</v>
      </c>
      <c r="F90" s="91">
        <v>44998</v>
      </c>
      <c r="G90" s="84">
        <v>17758.126560000004</v>
      </c>
      <c r="H90" s="85">
        <v>-6.6408940000000003</v>
      </c>
      <c r="I90" s="84">
        <v>-1.1792983580000003</v>
      </c>
      <c r="J90" s="86">
        <f t="shared" si="1"/>
        <v>1.4040695509135198E-2</v>
      </c>
      <c r="K90" s="86">
        <f>I90/'סכום נכסי הקרן'!$C$42</f>
        <v>-2.6267152826281748E-5</v>
      </c>
    </row>
    <row r="91" spans="2:11">
      <c r="B91" s="72" t="s">
        <v>1512</v>
      </c>
      <c r="C91" s="82" t="s">
        <v>1513</v>
      </c>
      <c r="D91" s="83" t="s">
        <v>658</v>
      </c>
      <c r="E91" s="83" t="s">
        <v>110</v>
      </c>
      <c r="F91" s="91">
        <v>45126</v>
      </c>
      <c r="G91" s="84">
        <v>38410.662580000004</v>
      </c>
      <c r="H91" s="85">
        <v>-6.7910469999999998</v>
      </c>
      <c r="I91" s="84">
        <v>-2.6084861610000001</v>
      </c>
      <c r="J91" s="86">
        <f t="shared" si="1"/>
        <v>3.1056568236478465E-2</v>
      </c>
      <c r="K91" s="86">
        <f>I91/'סכום נכסי הקרן'!$C$42</f>
        <v>-5.8100228980585052E-5</v>
      </c>
    </row>
    <row r="92" spans="2:11">
      <c r="B92" s="72" t="s">
        <v>1514</v>
      </c>
      <c r="C92" s="82" t="s">
        <v>1515</v>
      </c>
      <c r="D92" s="83" t="s">
        <v>658</v>
      </c>
      <c r="E92" s="83" t="s">
        <v>110</v>
      </c>
      <c r="F92" s="91">
        <v>45092</v>
      </c>
      <c r="G92" s="84">
        <v>31658.790600000004</v>
      </c>
      <c r="H92" s="85">
        <v>-6.6657080000000004</v>
      </c>
      <c r="I92" s="84">
        <v>-2.1102823830000008</v>
      </c>
      <c r="J92" s="86">
        <f t="shared" si="1"/>
        <v>2.5124967042475292E-2</v>
      </c>
      <c r="K92" s="86">
        <f>I92/'סכום נכסי הקרן'!$C$42</f>
        <v>-4.7003465649590125E-5</v>
      </c>
    </row>
    <row r="93" spans="2:11">
      <c r="B93" s="72" t="s">
        <v>1516</v>
      </c>
      <c r="C93" s="82" t="s">
        <v>1517</v>
      </c>
      <c r="D93" s="83" t="s">
        <v>658</v>
      </c>
      <c r="E93" s="83" t="s">
        <v>110</v>
      </c>
      <c r="F93" s="91">
        <v>44998</v>
      </c>
      <c r="G93" s="84">
        <v>29731.107560000004</v>
      </c>
      <c r="H93" s="85">
        <v>-6.1594319999999998</v>
      </c>
      <c r="I93" s="84">
        <v>-1.8312673030000004</v>
      </c>
      <c r="J93" s="86">
        <f t="shared" si="1"/>
        <v>2.1803020773186074E-2</v>
      </c>
      <c r="K93" s="86">
        <f>I93/'סכום נכסי הקרן'!$C$42</f>
        <v>-4.0788811234547484E-5</v>
      </c>
    </row>
    <row r="94" spans="2:11">
      <c r="B94" s="72" t="s">
        <v>1516</v>
      </c>
      <c r="C94" s="82" t="s">
        <v>1518</v>
      </c>
      <c r="D94" s="83" t="s">
        <v>658</v>
      </c>
      <c r="E94" s="83" t="s">
        <v>110</v>
      </c>
      <c r="F94" s="91">
        <v>44998</v>
      </c>
      <c r="G94" s="84">
        <v>26427.990050000004</v>
      </c>
      <c r="H94" s="85">
        <v>-6.1594319999999998</v>
      </c>
      <c r="I94" s="84">
        <v>-1.6278140320000003</v>
      </c>
      <c r="J94" s="86">
        <f t="shared" si="1"/>
        <v>1.9380711432152829E-2</v>
      </c>
      <c r="K94" s="86">
        <f>I94/'סכום נכסי הקרן'!$C$42</f>
        <v>-3.6257186030364916E-5</v>
      </c>
    </row>
    <row r="95" spans="2:11">
      <c r="B95" s="72" t="s">
        <v>1519</v>
      </c>
      <c r="C95" s="82" t="s">
        <v>1520</v>
      </c>
      <c r="D95" s="83" t="s">
        <v>658</v>
      </c>
      <c r="E95" s="83" t="s">
        <v>110</v>
      </c>
      <c r="F95" s="91">
        <v>44987</v>
      </c>
      <c r="G95" s="84">
        <v>18534.651625000002</v>
      </c>
      <c r="H95" s="85">
        <v>-6.2355119999999999</v>
      </c>
      <c r="I95" s="84">
        <v>-1.1557304819999998</v>
      </c>
      <c r="J95" s="86">
        <f t="shared" si="1"/>
        <v>1.3760096991831861E-2</v>
      </c>
      <c r="K95" s="86">
        <f>I95/'סכום נכסי הקרן'!$C$42</f>
        <v>-2.5742212723988423E-5</v>
      </c>
    </row>
    <row r="96" spans="2:11">
      <c r="B96" s="72" t="s">
        <v>1521</v>
      </c>
      <c r="C96" s="82" t="s">
        <v>1522</v>
      </c>
      <c r="D96" s="83" t="s">
        <v>658</v>
      </c>
      <c r="E96" s="83" t="s">
        <v>110</v>
      </c>
      <c r="F96" s="91">
        <v>45097</v>
      </c>
      <c r="G96" s="84">
        <v>17877.442080000004</v>
      </c>
      <c r="H96" s="85">
        <v>-6.216475</v>
      </c>
      <c r="I96" s="84">
        <v>-1.1113467320000001</v>
      </c>
      <c r="J96" s="86">
        <f t="shared" si="1"/>
        <v>1.3231665221299729E-2</v>
      </c>
      <c r="K96" s="86">
        <f>I96/'סכום נכסי הקרן'!$C$42</f>
        <v>-2.4753629354610515E-5</v>
      </c>
    </row>
    <row r="97" spans="2:11">
      <c r="B97" s="72" t="s">
        <v>1523</v>
      </c>
      <c r="C97" s="82" t="s">
        <v>1524</v>
      </c>
      <c r="D97" s="83" t="s">
        <v>658</v>
      </c>
      <c r="E97" s="83" t="s">
        <v>110</v>
      </c>
      <c r="F97" s="91">
        <v>44987</v>
      </c>
      <c r="G97" s="84">
        <v>26263.997408000003</v>
      </c>
      <c r="H97" s="85">
        <v>-5.957471</v>
      </c>
      <c r="I97" s="84">
        <v>-1.5646699900000003</v>
      </c>
      <c r="J97" s="86">
        <f t="shared" si="1"/>
        <v>1.8628920114100264E-2</v>
      </c>
      <c r="K97" s="86">
        <f>I97/'סכום נכסי הקרן'!$C$42</f>
        <v>-3.4850744488212656E-5</v>
      </c>
    </row>
    <row r="98" spans="2:11">
      <c r="B98" s="72" t="s">
        <v>1525</v>
      </c>
      <c r="C98" s="82" t="s">
        <v>1526</v>
      </c>
      <c r="D98" s="83" t="s">
        <v>658</v>
      </c>
      <c r="E98" s="83" t="s">
        <v>110</v>
      </c>
      <c r="F98" s="91">
        <v>44987</v>
      </c>
      <c r="G98" s="84">
        <v>35814.541920000011</v>
      </c>
      <c r="H98" s="85">
        <v>-5.957471</v>
      </c>
      <c r="I98" s="84">
        <v>-2.1336408950000005</v>
      </c>
      <c r="J98" s="86">
        <f t="shared" si="1"/>
        <v>2.5403072877452193E-2</v>
      </c>
      <c r="K98" s="86">
        <f>I98/'סכום נכסי הקרן'!$C$42</f>
        <v>-4.752374247380201E-5</v>
      </c>
    </row>
    <row r="99" spans="2:11">
      <c r="B99" s="72" t="s">
        <v>1527</v>
      </c>
      <c r="C99" s="82" t="s">
        <v>1528</v>
      </c>
      <c r="D99" s="83" t="s">
        <v>658</v>
      </c>
      <c r="E99" s="83" t="s">
        <v>110</v>
      </c>
      <c r="F99" s="91">
        <v>44987</v>
      </c>
      <c r="G99" s="84">
        <v>29853.737400000005</v>
      </c>
      <c r="H99" s="85">
        <v>-5.9280629999999999</v>
      </c>
      <c r="I99" s="84">
        <v>-1.7697482790000001</v>
      </c>
      <c r="J99" s="86">
        <f t="shared" si="1"/>
        <v>2.107057687708155E-2</v>
      </c>
      <c r="K99" s="86">
        <f>I99/'סכום נכסי הקרן'!$C$42</f>
        <v>-3.9418564600886268E-5</v>
      </c>
    </row>
    <row r="100" spans="2:11">
      <c r="B100" s="72" t="s">
        <v>1529</v>
      </c>
      <c r="C100" s="82" t="s">
        <v>1530</v>
      </c>
      <c r="D100" s="83" t="s">
        <v>658</v>
      </c>
      <c r="E100" s="83" t="s">
        <v>110</v>
      </c>
      <c r="F100" s="91">
        <v>44987</v>
      </c>
      <c r="G100" s="84">
        <v>40612.351552000007</v>
      </c>
      <c r="H100" s="85">
        <v>-5.8986710000000002</v>
      </c>
      <c r="I100" s="84">
        <v>-2.3955889710000005</v>
      </c>
      <c r="J100" s="86">
        <f t="shared" si="1"/>
        <v>2.8521819842009404E-2</v>
      </c>
      <c r="K100" s="86">
        <f>I100/'סכום נכסי הקרן'!$C$42</f>
        <v>-5.3358254239350031E-5</v>
      </c>
    </row>
    <row r="101" spans="2:11">
      <c r="B101" s="72" t="s">
        <v>1531</v>
      </c>
      <c r="C101" s="82" t="s">
        <v>1532</v>
      </c>
      <c r="D101" s="83" t="s">
        <v>658</v>
      </c>
      <c r="E101" s="83" t="s">
        <v>110</v>
      </c>
      <c r="F101" s="91">
        <v>45033</v>
      </c>
      <c r="G101" s="84">
        <v>29862.851780000005</v>
      </c>
      <c r="H101" s="85">
        <v>-5.8957329999999999</v>
      </c>
      <c r="I101" s="84">
        <v>-1.7606338990000001</v>
      </c>
      <c r="J101" s="86">
        <f t="shared" si="1"/>
        <v>2.0962061306389515E-2</v>
      </c>
      <c r="K101" s="86">
        <f>I101/'סכום נכסי הקרן'!$C$42</f>
        <v>-3.921555506495948E-5</v>
      </c>
    </row>
    <row r="102" spans="2:11">
      <c r="B102" s="72" t="s">
        <v>1533</v>
      </c>
      <c r="C102" s="82" t="s">
        <v>1534</v>
      </c>
      <c r="D102" s="83" t="s">
        <v>658</v>
      </c>
      <c r="E102" s="83" t="s">
        <v>110</v>
      </c>
      <c r="F102" s="91">
        <v>45034</v>
      </c>
      <c r="G102" s="84">
        <v>23899.561520000003</v>
      </c>
      <c r="H102" s="85">
        <v>-5.7633029999999996</v>
      </c>
      <c r="I102" s="84">
        <v>-1.3774042150000003</v>
      </c>
      <c r="J102" s="86">
        <f t="shared" si="1"/>
        <v>1.6399338678477489E-2</v>
      </c>
      <c r="K102" s="86">
        <f>I102/'סכום נכסי הקרן'!$C$42</f>
        <v>-3.0679672174163784E-5</v>
      </c>
    </row>
    <row r="103" spans="2:11">
      <c r="B103" s="72" t="s">
        <v>1535</v>
      </c>
      <c r="C103" s="82" t="s">
        <v>1536</v>
      </c>
      <c r="D103" s="83" t="s">
        <v>658</v>
      </c>
      <c r="E103" s="83" t="s">
        <v>110</v>
      </c>
      <c r="F103" s="91">
        <v>45033</v>
      </c>
      <c r="G103" s="84">
        <v>23913.481664000006</v>
      </c>
      <c r="H103" s="85">
        <v>-5.7929950000000003</v>
      </c>
      <c r="I103" s="84">
        <v>-1.3853068790000003</v>
      </c>
      <c r="J103" s="86">
        <f t="shared" si="1"/>
        <v>1.649342759005978E-2</v>
      </c>
      <c r="K103" s="86">
        <f>I103/'סכום נכסי הקרן'!$C$42</f>
        <v>-3.0855692501517408E-5</v>
      </c>
    </row>
    <row r="104" spans="2:11">
      <c r="B104" s="72" t="s">
        <v>1537</v>
      </c>
      <c r="C104" s="82" t="s">
        <v>1538</v>
      </c>
      <c r="D104" s="83" t="s">
        <v>658</v>
      </c>
      <c r="E104" s="83" t="s">
        <v>110</v>
      </c>
      <c r="F104" s="91">
        <v>45034</v>
      </c>
      <c r="G104" s="84">
        <v>23226.152679000003</v>
      </c>
      <c r="H104" s="85">
        <v>-5.6900190000000004</v>
      </c>
      <c r="I104" s="84">
        <v>-1.3215725930000004</v>
      </c>
      <c r="J104" s="86">
        <f t="shared" si="1"/>
        <v>1.5734608842329332E-2</v>
      </c>
      <c r="K104" s="86">
        <f>I104/'סכום נכסי הקרן'!$C$42</f>
        <v>-2.9436104134180819E-5</v>
      </c>
    </row>
    <row r="105" spans="2:11">
      <c r="B105" s="72" t="s">
        <v>1539</v>
      </c>
      <c r="C105" s="82" t="s">
        <v>1540</v>
      </c>
      <c r="D105" s="83" t="s">
        <v>658</v>
      </c>
      <c r="E105" s="83" t="s">
        <v>110</v>
      </c>
      <c r="F105" s="91">
        <v>45034</v>
      </c>
      <c r="G105" s="84">
        <v>29899.309300000008</v>
      </c>
      <c r="H105" s="85">
        <v>-5.6753749999999998</v>
      </c>
      <c r="I105" s="84">
        <v>-1.6968978680000002</v>
      </c>
      <c r="J105" s="86">
        <f t="shared" si="1"/>
        <v>2.0203221782734551E-2</v>
      </c>
      <c r="K105" s="86">
        <f>I105/'סכום נכסי הקרן'!$C$42</f>
        <v>-3.7795927830290144E-5</v>
      </c>
    </row>
    <row r="106" spans="2:11">
      <c r="B106" s="72" t="s">
        <v>1539</v>
      </c>
      <c r="C106" s="82" t="s">
        <v>1541</v>
      </c>
      <c r="D106" s="83" t="s">
        <v>658</v>
      </c>
      <c r="E106" s="83" t="s">
        <v>110</v>
      </c>
      <c r="F106" s="91">
        <v>45034</v>
      </c>
      <c r="G106" s="84">
        <v>31893.005550000005</v>
      </c>
      <c r="H106" s="85">
        <v>-5.6753749999999998</v>
      </c>
      <c r="I106" s="84">
        <v>-1.8100476030000001</v>
      </c>
      <c r="J106" s="86">
        <f t="shared" si="1"/>
        <v>2.1550379578127953E-2</v>
      </c>
      <c r="K106" s="86">
        <f>I106/'סכום נכסי הקרן'!$C$42</f>
        <v>-4.031617333163958E-5</v>
      </c>
    </row>
    <row r="107" spans="2:11">
      <c r="B107" s="72" t="s">
        <v>1542</v>
      </c>
      <c r="C107" s="82" t="s">
        <v>1543</v>
      </c>
      <c r="D107" s="83" t="s">
        <v>658</v>
      </c>
      <c r="E107" s="83" t="s">
        <v>110</v>
      </c>
      <c r="F107" s="91">
        <v>45034</v>
      </c>
      <c r="G107" s="84">
        <v>26909.378370000002</v>
      </c>
      <c r="H107" s="85">
        <v>-5.6753749999999998</v>
      </c>
      <c r="I107" s="84">
        <v>-1.5272080810000002</v>
      </c>
      <c r="J107" s="86">
        <f t="shared" si="1"/>
        <v>1.8182899602079902E-2</v>
      </c>
      <c r="K107" s="86">
        <f>I107/'סכום נכסי הקרן'!$C$42</f>
        <v>-3.401633504280642E-5</v>
      </c>
    </row>
    <row r="108" spans="2:11">
      <c r="B108" s="72" t="s">
        <v>1544</v>
      </c>
      <c r="C108" s="82" t="s">
        <v>1545</v>
      </c>
      <c r="D108" s="83" t="s">
        <v>658</v>
      </c>
      <c r="E108" s="83" t="s">
        <v>110</v>
      </c>
      <c r="F108" s="91">
        <v>45034</v>
      </c>
      <c r="G108" s="84">
        <v>23924.087488000005</v>
      </c>
      <c r="H108" s="85">
        <v>-5.7156900000000004</v>
      </c>
      <c r="I108" s="84">
        <v>-1.3674267860000002</v>
      </c>
      <c r="J108" s="86">
        <f t="shared" si="1"/>
        <v>1.6280547668888874E-2</v>
      </c>
      <c r="K108" s="86">
        <f>I108/'סכום נכסי הקרן'!$C$42</f>
        <v>-3.0457439479122266E-5</v>
      </c>
    </row>
    <row r="109" spans="2:11">
      <c r="B109" s="72" t="s">
        <v>1546</v>
      </c>
      <c r="C109" s="82" t="s">
        <v>1547</v>
      </c>
      <c r="D109" s="83" t="s">
        <v>658</v>
      </c>
      <c r="E109" s="83" t="s">
        <v>110</v>
      </c>
      <c r="F109" s="91">
        <v>45007</v>
      </c>
      <c r="G109" s="84">
        <v>34707.227608000008</v>
      </c>
      <c r="H109" s="85">
        <v>-5.4958879999999999</v>
      </c>
      <c r="I109" s="84">
        <v>-1.9074702070000003</v>
      </c>
      <c r="J109" s="86">
        <f t="shared" si="1"/>
        <v>2.2710290561800378E-2</v>
      </c>
      <c r="K109" s="86">
        <f>I109/'סכום נכסי הקרן'!$C$42</f>
        <v>-4.248611990253299E-5</v>
      </c>
    </row>
    <row r="110" spans="2:11">
      <c r="B110" s="72" t="s">
        <v>1548</v>
      </c>
      <c r="C110" s="82" t="s">
        <v>1549</v>
      </c>
      <c r="D110" s="83" t="s">
        <v>658</v>
      </c>
      <c r="E110" s="83" t="s">
        <v>110</v>
      </c>
      <c r="F110" s="91">
        <v>45007</v>
      </c>
      <c r="G110" s="84">
        <v>44892.464400000004</v>
      </c>
      <c r="H110" s="85">
        <v>-5.4666810000000003</v>
      </c>
      <c r="I110" s="84">
        <v>-2.4541276020000007</v>
      </c>
      <c r="J110" s="86">
        <f t="shared" si="1"/>
        <v>2.9218779256746947E-2</v>
      </c>
      <c r="K110" s="86">
        <f>I110/'סכום נכסי הקרן'!$C$42</f>
        <v>-5.4662116961016196E-5</v>
      </c>
    </row>
    <row r="111" spans="2:11">
      <c r="B111" s="72" t="s">
        <v>1550</v>
      </c>
      <c r="C111" s="82" t="s">
        <v>1551</v>
      </c>
      <c r="D111" s="83" t="s">
        <v>658</v>
      </c>
      <c r="E111" s="83" t="s">
        <v>110</v>
      </c>
      <c r="F111" s="91">
        <v>45034</v>
      </c>
      <c r="G111" s="84">
        <v>29929.966760000003</v>
      </c>
      <c r="H111" s="85">
        <v>-5.6278920000000001</v>
      </c>
      <c r="I111" s="84">
        <v>-1.6844260820000001</v>
      </c>
      <c r="J111" s="86">
        <f t="shared" si="1"/>
        <v>2.0054733023725277E-2</v>
      </c>
      <c r="K111" s="86">
        <f>I111/'סכום נכסי הקרן'!$C$42</f>
        <v>-3.7518136967056629E-5</v>
      </c>
    </row>
    <row r="112" spans="2:11">
      <c r="B112" s="72" t="s">
        <v>1552</v>
      </c>
      <c r="C112" s="82" t="s">
        <v>1553</v>
      </c>
      <c r="D112" s="83" t="s">
        <v>658</v>
      </c>
      <c r="E112" s="83" t="s">
        <v>110</v>
      </c>
      <c r="F112" s="91">
        <v>44985</v>
      </c>
      <c r="G112" s="84">
        <v>17959.4715</v>
      </c>
      <c r="H112" s="85">
        <v>-5.659624</v>
      </c>
      <c r="I112" s="84">
        <v>-1.0164384750000002</v>
      </c>
      <c r="J112" s="86">
        <f t="shared" si="1"/>
        <v>1.2101689987466878E-2</v>
      </c>
      <c r="K112" s="86">
        <f>I112/'סכום נכסי הקרן'!$C$42</f>
        <v>-2.2639686200036037E-5</v>
      </c>
    </row>
    <row r="113" spans="2:11">
      <c r="B113" s="72" t="s">
        <v>1554</v>
      </c>
      <c r="C113" s="82" t="s">
        <v>1555</v>
      </c>
      <c r="D113" s="83" t="s">
        <v>658</v>
      </c>
      <c r="E113" s="83" t="s">
        <v>110</v>
      </c>
      <c r="F113" s="91">
        <v>44985</v>
      </c>
      <c r="G113" s="84">
        <v>7982.978379000002</v>
      </c>
      <c r="H113" s="85">
        <v>-5.6478609999999998</v>
      </c>
      <c r="I113" s="84">
        <v>-0.4508675350000001</v>
      </c>
      <c r="J113" s="86">
        <f t="shared" si="1"/>
        <v>5.368017118776788E-3</v>
      </c>
      <c r="K113" s="86">
        <f>I113/'סכום נכסי הקרן'!$C$42</f>
        <v>-1.0042417481474976E-5</v>
      </c>
    </row>
    <row r="114" spans="2:11">
      <c r="B114" s="72" t="s">
        <v>1556</v>
      </c>
      <c r="C114" s="82" t="s">
        <v>1557</v>
      </c>
      <c r="D114" s="83" t="s">
        <v>658</v>
      </c>
      <c r="E114" s="83" t="s">
        <v>110</v>
      </c>
      <c r="F114" s="91">
        <v>44985</v>
      </c>
      <c r="G114" s="84">
        <v>17961.957240000003</v>
      </c>
      <c r="H114" s="85">
        <v>-5.6450009999999997</v>
      </c>
      <c r="I114" s="84">
        <v>-1.0139527350000002</v>
      </c>
      <c r="J114" s="86">
        <f t="shared" si="1"/>
        <v>1.2072094831823595E-2</v>
      </c>
      <c r="K114" s="86">
        <f>I114/'סכום נכסי הקרן'!$C$42</f>
        <v>-2.2584319962965095E-5</v>
      </c>
    </row>
    <row r="115" spans="2:11">
      <c r="B115" s="72" t="s">
        <v>1558</v>
      </c>
      <c r="C115" s="82" t="s">
        <v>1559</v>
      </c>
      <c r="D115" s="83" t="s">
        <v>658</v>
      </c>
      <c r="E115" s="83" t="s">
        <v>110</v>
      </c>
      <c r="F115" s="91">
        <v>44985</v>
      </c>
      <c r="G115" s="84">
        <v>68285.664109999998</v>
      </c>
      <c r="H115" s="85">
        <v>-5.5982380000000003</v>
      </c>
      <c r="I115" s="84">
        <v>-3.8227937940000012</v>
      </c>
      <c r="J115" s="86">
        <f t="shared" si="1"/>
        <v>4.5514083261163761E-2</v>
      </c>
      <c r="K115" s="86">
        <f>I115/'סכום נכסי הקרן'!$C$42</f>
        <v>-8.5147162403120577E-5</v>
      </c>
    </row>
    <row r="116" spans="2:11">
      <c r="B116" s="72" t="s">
        <v>1558</v>
      </c>
      <c r="C116" s="82" t="s">
        <v>1560</v>
      </c>
      <c r="D116" s="83" t="s">
        <v>658</v>
      </c>
      <c r="E116" s="83" t="s">
        <v>110</v>
      </c>
      <c r="F116" s="91">
        <v>44985</v>
      </c>
      <c r="G116" s="84">
        <v>532.44865300000015</v>
      </c>
      <c r="H116" s="85">
        <v>-5.5982380000000003</v>
      </c>
      <c r="I116" s="84">
        <v>-2.9807741000000006E-2</v>
      </c>
      <c r="J116" s="86">
        <f t="shared" si="1"/>
        <v>3.5489018733643072E-4</v>
      </c>
      <c r="K116" s="86">
        <f>I116/'סכום נכסי הקרן'!$C$42</f>
        <v>-6.6392400442333547E-7</v>
      </c>
    </row>
    <row r="117" spans="2:11">
      <c r="B117" s="72" t="s">
        <v>1561</v>
      </c>
      <c r="C117" s="82" t="s">
        <v>1562</v>
      </c>
      <c r="D117" s="83" t="s">
        <v>658</v>
      </c>
      <c r="E117" s="83" t="s">
        <v>110</v>
      </c>
      <c r="F117" s="91">
        <v>44991</v>
      </c>
      <c r="G117" s="84">
        <v>21299.713780000002</v>
      </c>
      <c r="H117" s="85">
        <v>-5.5591160000000004</v>
      </c>
      <c r="I117" s="84">
        <v>-1.1840758890000003</v>
      </c>
      <c r="J117" s="86">
        <f t="shared" si="1"/>
        <v>1.4097576668683505E-2</v>
      </c>
      <c r="K117" s="86">
        <f>I117/'סכום נכסי הקרן'!$C$42</f>
        <v>-2.6373565369009377E-5</v>
      </c>
    </row>
    <row r="118" spans="2:11">
      <c r="B118" s="72" t="s">
        <v>1563</v>
      </c>
      <c r="C118" s="82" t="s">
        <v>1564</v>
      </c>
      <c r="D118" s="83" t="s">
        <v>658</v>
      </c>
      <c r="E118" s="83" t="s">
        <v>110</v>
      </c>
      <c r="F118" s="91">
        <v>45035</v>
      </c>
      <c r="G118" s="84">
        <v>79675.424220000015</v>
      </c>
      <c r="H118" s="85">
        <v>-5.4803040000000003</v>
      </c>
      <c r="I118" s="84">
        <v>-4.3664556899999996</v>
      </c>
      <c r="J118" s="86">
        <f t="shared" si="1"/>
        <v>5.1986907623101104E-2</v>
      </c>
      <c r="K118" s="86">
        <f>I118/'סכום נכסי הקרן'!$C$42</f>
        <v>-9.7256439085466342E-5</v>
      </c>
    </row>
    <row r="119" spans="2:11">
      <c r="B119" s="72" t="s">
        <v>1565</v>
      </c>
      <c r="C119" s="82" t="s">
        <v>1566</v>
      </c>
      <c r="D119" s="83" t="s">
        <v>658</v>
      </c>
      <c r="E119" s="83" t="s">
        <v>110</v>
      </c>
      <c r="F119" s="91">
        <v>45007</v>
      </c>
      <c r="G119" s="84">
        <v>23975.790880000004</v>
      </c>
      <c r="H119" s="85">
        <v>-5.4826600000000001</v>
      </c>
      <c r="I119" s="84">
        <v>-1.3145110150000003</v>
      </c>
      <c r="J119" s="86">
        <f t="shared" si="1"/>
        <v>1.5650533878738132E-2</v>
      </c>
      <c r="K119" s="86">
        <f>I119/'סכום נכסי הקרן'!$C$42</f>
        <v>-2.9278817772114409E-5</v>
      </c>
    </row>
    <row r="120" spans="2:11">
      <c r="B120" s="72" t="s">
        <v>1567</v>
      </c>
      <c r="C120" s="82" t="s">
        <v>1568</v>
      </c>
      <c r="D120" s="83" t="s">
        <v>658</v>
      </c>
      <c r="E120" s="83" t="s">
        <v>110</v>
      </c>
      <c r="F120" s="91">
        <v>45036</v>
      </c>
      <c r="G120" s="84">
        <v>47951.581760000008</v>
      </c>
      <c r="H120" s="85">
        <v>-5.4152399999999998</v>
      </c>
      <c r="I120" s="84">
        <v>-2.5966932650000003</v>
      </c>
      <c r="J120" s="86">
        <f t="shared" si="1"/>
        <v>3.091616232411231E-2</v>
      </c>
      <c r="K120" s="86">
        <f>I120/'סכום נכסי הקרן'!$C$42</f>
        <v>-5.7837559403039145E-5</v>
      </c>
    </row>
    <row r="121" spans="2:11">
      <c r="B121" s="72" t="s">
        <v>1569</v>
      </c>
      <c r="C121" s="82" t="s">
        <v>1570</v>
      </c>
      <c r="D121" s="83" t="s">
        <v>658</v>
      </c>
      <c r="E121" s="83" t="s">
        <v>110</v>
      </c>
      <c r="F121" s="91">
        <v>45036</v>
      </c>
      <c r="G121" s="84">
        <v>23995.676800000005</v>
      </c>
      <c r="H121" s="85">
        <v>-5.3278790000000003</v>
      </c>
      <c r="I121" s="84">
        <v>-1.2784607130000001</v>
      </c>
      <c r="J121" s="86">
        <f t="shared" si="1"/>
        <v>1.522131992286288E-2</v>
      </c>
      <c r="K121" s="86">
        <f>I121/'סכום נכסי הקרן'!$C$42</f>
        <v>-2.8475849816088797E-5</v>
      </c>
    </row>
    <row r="122" spans="2:11">
      <c r="B122" s="72" t="s">
        <v>1571</v>
      </c>
      <c r="C122" s="82" t="s">
        <v>1572</v>
      </c>
      <c r="D122" s="83" t="s">
        <v>658</v>
      </c>
      <c r="E122" s="83" t="s">
        <v>110</v>
      </c>
      <c r="F122" s="91">
        <v>45036</v>
      </c>
      <c r="G122" s="84">
        <v>29994.596000000005</v>
      </c>
      <c r="H122" s="85">
        <v>-5.3278790000000003</v>
      </c>
      <c r="I122" s="84">
        <v>-1.5980758910000001</v>
      </c>
      <c r="J122" s="86">
        <f t="shared" si="1"/>
        <v>1.9026649900602106E-2</v>
      </c>
      <c r="K122" s="86">
        <f>I122/'סכום נכסי הקרן'!$C$42</f>
        <v>-3.5594812264542612E-5</v>
      </c>
    </row>
    <row r="123" spans="2:11">
      <c r="B123" s="72" t="s">
        <v>1573</v>
      </c>
      <c r="C123" s="82" t="s">
        <v>1574</v>
      </c>
      <c r="D123" s="83" t="s">
        <v>658</v>
      </c>
      <c r="E123" s="83" t="s">
        <v>110</v>
      </c>
      <c r="F123" s="91">
        <v>45036</v>
      </c>
      <c r="G123" s="84">
        <v>23995.676800000005</v>
      </c>
      <c r="H123" s="85">
        <v>-5.3278790000000003</v>
      </c>
      <c r="I123" s="84">
        <v>-1.2784607130000001</v>
      </c>
      <c r="J123" s="86">
        <f t="shared" si="1"/>
        <v>1.522131992286288E-2</v>
      </c>
      <c r="K123" s="86">
        <f>I123/'סכום נכסי הקרן'!$C$42</f>
        <v>-2.8475849816088797E-5</v>
      </c>
    </row>
    <row r="124" spans="2:11">
      <c r="B124" s="72" t="s">
        <v>1575</v>
      </c>
      <c r="C124" s="82" t="s">
        <v>1576</v>
      </c>
      <c r="D124" s="83" t="s">
        <v>658</v>
      </c>
      <c r="E124" s="83" t="s">
        <v>110</v>
      </c>
      <c r="F124" s="91">
        <v>44984</v>
      </c>
      <c r="G124" s="84">
        <v>18021.615000000005</v>
      </c>
      <c r="H124" s="85">
        <v>-5.29528</v>
      </c>
      <c r="I124" s="84">
        <v>-0.95429497500000016</v>
      </c>
      <c r="J124" s="86">
        <f t="shared" si="1"/>
        <v>1.1361811096384809E-2</v>
      </c>
      <c r="K124" s="86">
        <f>I124/'סכום נכסי הקרן'!$C$42</f>
        <v>-2.1255530273262467E-5</v>
      </c>
    </row>
    <row r="125" spans="2:11">
      <c r="B125" s="72" t="s">
        <v>1577</v>
      </c>
      <c r="C125" s="82" t="s">
        <v>1578</v>
      </c>
      <c r="D125" s="83" t="s">
        <v>658</v>
      </c>
      <c r="E125" s="83" t="s">
        <v>110</v>
      </c>
      <c r="F125" s="91">
        <v>45061</v>
      </c>
      <c r="G125" s="84">
        <v>24061.963200000002</v>
      </c>
      <c r="H125" s="85">
        <v>-5.0310050000000004</v>
      </c>
      <c r="I125" s="84">
        <v>-1.2105584760000001</v>
      </c>
      <c r="J125" s="86">
        <f t="shared" si="1"/>
        <v>1.4412877659173972E-2</v>
      </c>
      <c r="K125" s="86">
        <f>I125/'סכום נכסי הקרן'!$C$42</f>
        <v>-2.6963426412438643E-5</v>
      </c>
    </row>
    <row r="126" spans="2:11">
      <c r="B126" s="72" t="s">
        <v>1579</v>
      </c>
      <c r="C126" s="82" t="s">
        <v>1580</v>
      </c>
      <c r="D126" s="83" t="s">
        <v>658</v>
      </c>
      <c r="E126" s="83" t="s">
        <v>110</v>
      </c>
      <c r="F126" s="91">
        <v>45061</v>
      </c>
      <c r="G126" s="84">
        <v>36092.944800000005</v>
      </c>
      <c r="H126" s="85">
        <v>-5.0310050000000004</v>
      </c>
      <c r="I126" s="84">
        <v>-1.8158377130000001</v>
      </c>
      <c r="J126" s="86">
        <f t="shared" si="1"/>
        <v>2.1619316476854982E-2</v>
      </c>
      <c r="K126" s="86">
        <f>I126/'סכום נכסי הקרן'!$C$42</f>
        <v>-4.0445139596384416E-5</v>
      </c>
    </row>
    <row r="127" spans="2:11">
      <c r="B127" s="72" t="s">
        <v>1581</v>
      </c>
      <c r="C127" s="82" t="s">
        <v>1582</v>
      </c>
      <c r="D127" s="83" t="s">
        <v>658</v>
      </c>
      <c r="E127" s="83" t="s">
        <v>110</v>
      </c>
      <c r="F127" s="91">
        <v>45061</v>
      </c>
      <c r="G127" s="84">
        <v>48146.463776000004</v>
      </c>
      <c r="H127" s="85">
        <v>-4.98184</v>
      </c>
      <c r="I127" s="84">
        <v>-2.3985795750000007</v>
      </c>
      <c r="J127" s="86">
        <f t="shared" si="1"/>
        <v>2.8557425895276212E-2</v>
      </c>
      <c r="K127" s="86">
        <f>I127/'סכום נכסי הקרן'!$C$42</f>
        <v>-5.3424865586493868E-5</v>
      </c>
    </row>
    <row r="128" spans="2:11">
      <c r="B128" s="72" t="s">
        <v>1583</v>
      </c>
      <c r="C128" s="82" t="s">
        <v>1584</v>
      </c>
      <c r="D128" s="83" t="s">
        <v>658</v>
      </c>
      <c r="E128" s="83" t="s">
        <v>110</v>
      </c>
      <c r="F128" s="91">
        <v>45005</v>
      </c>
      <c r="G128" s="84">
        <v>27121.909140000003</v>
      </c>
      <c r="H128" s="85">
        <v>-4.907635</v>
      </c>
      <c r="I128" s="84">
        <v>-1.3310444179999998</v>
      </c>
      <c r="J128" s="86">
        <f t="shared" si="1"/>
        <v>1.5847380143873709E-2</v>
      </c>
      <c r="K128" s="86">
        <f>I128/'סכום נכסי הקרן'!$C$42</f>
        <v>-2.9647075236727526E-5</v>
      </c>
    </row>
    <row r="129" spans="2:11">
      <c r="B129" s="72" t="s">
        <v>1585</v>
      </c>
      <c r="C129" s="82" t="s">
        <v>1586</v>
      </c>
      <c r="D129" s="83" t="s">
        <v>658</v>
      </c>
      <c r="E129" s="83" t="s">
        <v>110</v>
      </c>
      <c r="F129" s="91">
        <v>45106</v>
      </c>
      <c r="G129" s="84">
        <v>57446.279980000007</v>
      </c>
      <c r="H129" s="85">
        <v>-4.4373550000000002</v>
      </c>
      <c r="I129" s="84">
        <v>-2.5490956300000001</v>
      </c>
      <c r="J129" s="86">
        <f t="shared" si="1"/>
        <v>3.0349466122547721E-2</v>
      </c>
      <c r="K129" s="86">
        <f>I129/'סכום נכסי הקרן'!$C$42</f>
        <v>-5.6777391427536389E-5</v>
      </c>
    </row>
    <row r="130" spans="2:11">
      <c r="B130" s="72" t="s">
        <v>1587</v>
      </c>
      <c r="C130" s="82" t="s">
        <v>1588</v>
      </c>
      <c r="D130" s="83" t="s">
        <v>658</v>
      </c>
      <c r="E130" s="83" t="s">
        <v>110</v>
      </c>
      <c r="F130" s="91">
        <v>45138</v>
      </c>
      <c r="G130" s="84">
        <v>45398.312490000011</v>
      </c>
      <c r="H130" s="85">
        <v>-4.0221640000000001</v>
      </c>
      <c r="I130" s="84">
        <v>-1.8259947750000001</v>
      </c>
      <c r="J130" s="86">
        <f t="shared" si="1"/>
        <v>2.1740246192259036E-2</v>
      </c>
      <c r="K130" s="86">
        <f>I130/'סכום נכסי הקרן'!$C$42</f>
        <v>-4.0671373354796905E-5</v>
      </c>
    </row>
    <row r="131" spans="2:11">
      <c r="B131" s="72" t="s">
        <v>1589</v>
      </c>
      <c r="C131" s="82" t="s">
        <v>1590</v>
      </c>
      <c r="D131" s="83" t="s">
        <v>658</v>
      </c>
      <c r="E131" s="83" t="s">
        <v>110</v>
      </c>
      <c r="F131" s="91">
        <v>45132</v>
      </c>
      <c r="G131" s="84">
        <v>16737.884157000004</v>
      </c>
      <c r="H131" s="85">
        <v>-3.6737929999999999</v>
      </c>
      <c r="I131" s="84">
        <v>-0.61491517700000009</v>
      </c>
      <c r="J131" s="86">
        <f t="shared" si="1"/>
        <v>7.321164068137348E-3</v>
      </c>
      <c r="K131" s="86">
        <f>I131/'סכום נכסי הקרן'!$C$42</f>
        <v>-1.3696339709021363E-5</v>
      </c>
    </row>
    <row r="132" spans="2:11">
      <c r="B132" s="72" t="s">
        <v>1591</v>
      </c>
      <c r="C132" s="82" t="s">
        <v>1592</v>
      </c>
      <c r="D132" s="83" t="s">
        <v>658</v>
      </c>
      <c r="E132" s="83" t="s">
        <v>110</v>
      </c>
      <c r="F132" s="91">
        <v>45132</v>
      </c>
      <c r="G132" s="84">
        <v>16240.376250000003</v>
      </c>
      <c r="H132" s="85">
        <v>-3.402971</v>
      </c>
      <c r="I132" s="84">
        <v>-0.55265536400000004</v>
      </c>
      <c r="J132" s="86">
        <f t="shared" si="1"/>
        <v>6.5799003575092545E-3</v>
      </c>
      <c r="K132" s="86">
        <f>I132/'סכום נכסי הקרן'!$C$42</f>
        <v>-1.2309593079627069E-5</v>
      </c>
    </row>
    <row r="133" spans="2:11">
      <c r="B133" s="72" t="s">
        <v>1593</v>
      </c>
      <c r="C133" s="82" t="s">
        <v>1594</v>
      </c>
      <c r="D133" s="83" t="s">
        <v>658</v>
      </c>
      <c r="E133" s="83" t="s">
        <v>110</v>
      </c>
      <c r="F133" s="91">
        <v>45132</v>
      </c>
      <c r="G133" s="84">
        <v>44370.717123000009</v>
      </c>
      <c r="H133" s="85">
        <v>-3.3804669999999999</v>
      </c>
      <c r="I133" s="84">
        <v>-1.4999373780000003</v>
      </c>
      <c r="J133" s="86">
        <f t="shared" si="1"/>
        <v>1.7858215323037552E-2</v>
      </c>
      <c r="K133" s="86">
        <f>I133/'סכום נכסי הקרן'!$C$42</f>
        <v>-3.3408919863668915E-5</v>
      </c>
    </row>
    <row r="134" spans="2:11">
      <c r="B134" s="72" t="s">
        <v>1595</v>
      </c>
      <c r="C134" s="82" t="s">
        <v>1596</v>
      </c>
      <c r="D134" s="83" t="s">
        <v>658</v>
      </c>
      <c r="E134" s="83" t="s">
        <v>110</v>
      </c>
      <c r="F134" s="91">
        <v>45132</v>
      </c>
      <c r="G134" s="84">
        <v>24367.543504000005</v>
      </c>
      <c r="H134" s="85">
        <v>-3.3720300000000001</v>
      </c>
      <c r="I134" s="84">
        <v>-0.82168091100000018</v>
      </c>
      <c r="J134" s="86">
        <f t="shared" si="1"/>
        <v>9.7829115073013763E-3</v>
      </c>
      <c r="K134" s="86">
        <f>I134/'סכום נכסי הקרן'!$C$42</f>
        <v>-1.8301745200662282E-5</v>
      </c>
    </row>
    <row r="135" spans="2:11">
      <c r="B135" s="72" t="s">
        <v>1597</v>
      </c>
      <c r="C135" s="82" t="s">
        <v>1598</v>
      </c>
      <c r="D135" s="83" t="s">
        <v>658</v>
      </c>
      <c r="E135" s="83" t="s">
        <v>110</v>
      </c>
      <c r="F135" s="91">
        <v>45132</v>
      </c>
      <c r="G135" s="84">
        <v>18295.543548000001</v>
      </c>
      <c r="H135" s="85">
        <v>-3.2596720000000001</v>
      </c>
      <c r="I135" s="84">
        <v>-0.59637476400000011</v>
      </c>
      <c r="J135" s="86">
        <f t="shared" si="1"/>
        <v>7.1004223942592514E-3</v>
      </c>
      <c r="K135" s="86">
        <f>I135/'סכום נכסי הקרן'!$C$42</f>
        <v>-1.3283379020634327E-5</v>
      </c>
    </row>
    <row r="136" spans="2:11">
      <c r="B136" s="72" t="s">
        <v>1599</v>
      </c>
      <c r="C136" s="82" t="s">
        <v>1600</v>
      </c>
      <c r="D136" s="83" t="s">
        <v>658</v>
      </c>
      <c r="E136" s="83" t="s">
        <v>110</v>
      </c>
      <c r="F136" s="91">
        <v>45110</v>
      </c>
      <c r="G136" s="84">
        <v>12243.098080000002</v>
      </c>
      <c r="H136" s="85">
        <v>-3.2179000000000002</v>
      </c>
      <c r="I136" s="84">
        <v>-0.39397067600000008</v>
      </c>
      <c r="J136" s="86">
        <f t="shared" si="1"/>
        <v>4.6906045986745606E-3</v>
      </c>
      <c r="K136" s="86">
        <f>I136/'סכום נכסי הקרן'!$C$42</f>
        <v>-8.7751228392412727E-6</v>
      </c>
    </row>
    <row r="137" spans="2:11">
      <c r="B137" s="72" t="s">
        <v>1601</v>
      </c>
      <c r="C137" s="82" t="s">
        <v>1602</v>
      </c>
      <c r="D137" s="83" t="s">
        <v>658</v>
      </c>
      <c r="E137" s="83" t="s">
        <v>110</v>
      </c>
      <c r="F137" s="91">
        <v>45110</v>
      </c>
      <c r="G137" s="84">
        <v>43486.529856000008</v>
      </c>
      <c r="H137" s="85">
        <v>-3.109283</v>
      </c>
      <c r="I137" s="84">
        <v>-1.3521192840000003</v>
      </c>
      <c r="J137" s="86">
        <f t="shared" si="1"/>
        <v>1.6098296949103273E-2</v>
      </c>
      <c r="K137" s="86">
        <f>I137/'סכום נכסי הקרן'!$C$42</f>
        <v>-3.0116487173291435E-5</v>
      </c>
    </row>
    <row r="138" spans="2:11">
      <c r="B138" s="72" t="s">
        <v>1603</v>
      </c>
      <c r="C138" s="82" t="s">
        <v>1604</v>
      </c>
      <c r="D138" s="83" t="s">
        <v>658</v>
      </c>
      <c r="E138" s="83" t="s">
        <v>110</v>
      </c>
      <c r="F138" s="91">
        <v>45110</v>
      </c>
      <c r="G138" s="84">
        <v>13613.928100000001</v>
      </c>
      <c r="H138" s="85">
        <v>-3.1397219999999999</v>
      </c>
      <c r="I138" s="84">
        <v>-0.42743945800000005</v>
      </c>
      <c r="J138" s="86">
        <f t="shared" si="1"/>
        <v>5.089083044723261E-3</v>
      </c>
      <c r="K138" s="86">
        <f>I138/'סכום נכסי הקרן'!$C$42</f>
        <v>-9.5205911982360592E-6</v>
      </c>
    </row>
    <row r="139" spans="2:11">
      <c r="B139" s="72" t="s">
        <v>1605</v>
      </c>
      <c r="C139" s="82" t="s">
        <v>1606</v>
      </c>
      <c r="D139" s="83" t="s">
        <v>658</v>
      </c>
      <c r="E139" s="83" t="s">
        <v>110</v>
      </c>
      <c r="F139" s="91">
        <v>45152</v>
      </c>
      <c r="G139" s="84">
        <v>61909.840440000007</v>
      </c>
      <c r="H139" s="85">
        <v>-2.1598039999999998</v>
      </c>
      <c r="I139" s="84">
        <v>-1.3371309180000004</v>
      </c>
      <c r="J139" s="86">
        <f t="shared" si="1"/>
        <v>1.5919845854214635E-2</v>
      </c>
      <c r="K139" s="86">
        <f>I139/'סכום נכסי הקרן'!$C$42</f>
        <v>-2.9782643156917217E-5</v>
      </c>
    </row>
    <row r="140" spans="2:11">
      <c r="B140" s="72" t="s">
        <v>1607</v>
      </c>
      <c r="C140" s="82" t="s">
        <v>1608</v>
      </c>
      <c r="D140" s="83" t="s">
        <v>658</v>
      </c>
      <c r="E140" s="83" t="s">
        <v>110</v>
      </c>
      <c r="F140" s="91">
        <v>45160</v>
      </c>
      <c r="G140" s="84">
        <v>21698.024460000004</v>
      </c>
      <c r="H140" s="85">
        <v>-1.5459579999999999</v>
      </c>
      <c r="I140" s="84">
        <v>-0.33544240999999997</v>
      </c>
      <c r="J140" s="86">
        <f t="shared" ref="J140:J203" si="2">IFERROR(I140/$I$11,0)</f>
        <v>3.9937685893568307E-3</v>
      </c>
      <c r="K140" s="86">
        <f>I140/'סכום נכסי הקרן'!$C$42</f>
        <v>-7.4714909828495309E-6</v>
      </c>
    </row>
    <row r="141" spans="2:11">
      <c r="B141" s="72" t="s">
        <v>1609</v>
      </c>
      <c r="C141" s="82" t="s">
        <v>1610</v>
      </c>
      <c r="D141" s="83" t="s">
        <v>658</v>
      </c>
      <c r="E141" s="83" t="s">
        <v>110</v>
      </c>
      <c r="F141" s="91">
        <v>45155</v>
      </c>
      <c r="G141" s="84">
        <v>37223.459352000005</v>
      </c>
      <c r="H141" s="85">
        <v>-1.4936449999999999</v>
      </c>
      <c r="I141" s="84">
        <v>-0.55598646000000007</v>
      </c>
      <c r="J141" s="86">
        <f t="shared" si="2"/>
        <v>6.6195602996523255E-3</v>
      </c>
      <c r="K141" s="86">
        <f>I141/'סכום נכסי הקרן'!$C$42</f>
        <v>-1.2383788390014346E-5</v>
      </c>
    </row>
    <row r="142" spans="2:11">
      <c r="B142" s="72" t="s">
        <v>1611</v>
      </c>
      <c r="C142" s="82" t="s">
        <v>1612</v>
      </c>
      <c r="D142" s="83" t="s">
        <v>658</v>
      </c>
      <c r="E142" s="83" t="s">
        <v>110</v>
      </c>
      <c r="F142" s="91">
        <v>45155</v>
      </c>
      <c r="G142" s="84">
        <v>37226.442240000004</v>
      </c>
      <c r="H142" s="85">
        <v>-1.4855130000000001</v>
      </c>
      <c r="I142" s="84">
        <v>-0.55300357200000005</v>
      </c>
      <c r="J142" s="86">
        <f t="shared" si="2"/>
        <v>6.5840461128803861E-3</v>
      </c>
      <c r="K142" s="86">
        <f>I142/'סכום נכסי הקרן'!$C$42</f>
        <v>-1.2317348905529215E-5</v>
      </c>
    </row>
    <row r="143" spans="2:11">
      <c r="B143" s="72" t="s">
        <v>1613</v>
      </c>
      <c r="C143" s="82" t="s">
        <v>1614</v>
      </c>
      <c r="D143" s="83" t="s">
        <v>658</v>
      </c>
      <c r="E143" s="83" t="s">
        <v>110</v>
      </c>
      <c r="F143" s="91">
        <v>45160</v>
      </c>
      <c r="G143" s="84">
        <v>31022.035200000006</v>
      </c>
      <c r="H143" s="85">
        <v>-1.464591</v>
      </c>
      <c r="I143" s="84">
        <v>-0.45434604300000009</v>
      </c>
      <c r="J143" s="86">
        <f t="shared" si="2"/>
        <v>5.4094321443492145E-3</v>
      </c>
      <c r="K143" s="86">
        <f>I143/'סכום נכסי הקרן'!$C$42</f>
        <v>-1.0119896179400411E-5</v>
      </c>
    </row>
    <row r="144" spans="2:11">
      <c r="B144" s="72" t="s">
        <v>1615</v>
      </c>
      <c r="C144" s="82" t="s">
        <v>1616</v>
      </c>
      <c r="D144" s="83" t="s">
        <v>658</v>
      </c>
      <c r="E144" s="83" t="s">
        <v>110</v>
      </c>
      <c r="F144" s="91">
        <v>45160</v>
      </c>
      <c r="G144" s="84">
        <v>31022.035200000006</v>
      </c>
      <c r="H144" s="85">
        <v>-1.464591</v>
      </c>
      <c r="I144" s="84">
        <v>-0.45434604300000009</v>
      </c>
      <c r="J144" s="86">
        <f t="shared" si="2"/>
        <v>5.4094321443492145E-3</v>
      </c>
      <c r="K144" s="86">
        <f>I144/'סכום נכסי הקרן'!$C$42</f>
        <v>-1.0119896179400411E-5</v>
      </c>
    </row>
    <row r="145" spans="2:11">
      <c r="B145" s="72" t="s">
        <v>1617</v>
      </c>
      <c r="C145" s="82" t="s">
        <v>1618</v>
      </c>
      <c r="D145" s="83" t="s">
        <v>658</v>
      </c>
      <c r="E145" s="83" t="s">
        <v>110</v>
      </c>
      <c r="F145" s="91">
        <v>45168</v>
      </c>
      <c r="G145" s="84">
        <v>43512.050120000007</v>
      </c>
      <c r="H145" s="85">
        <v>-1.2752410000000001</v>
      </c>
      <c r="I145" s="84">
        <v>-0.55488362000000002</v>
      </c>
      <c r="J145" s="86">
        <f t="shared" si="2"/>
        <v>6.6064299153604693E-3</v>
      </c>
      <c r="K145" s="86">
        <f>I145/'סכום נכסי הקרן'!$C$42</f>
        <v>-1.2359224235721733E-5</v>
      </c>
    </row>
    <row r="146" spans="2:11">
      <c r="B146" s="72" t="s">
        <v>1619</v>
      </c>
      <c r="C146" s="82" t="s">
        <v>1620</v>
      </c>
      <c r="D146" s="83" t="s">
        <v>658</v>
      </c>
      <c r="E146" s="83" t="s">
        <v>110</v>
      </c>
      <c r="F146" s="91">
        <v>45174</v>
      </c>
      <c r="G146" s="84">
        <v>42704.456025000007</v>
      </c>
      <c r="H146" s="85">
        <v>-0.79428299999999996</v>
      </c>
      <c r="I146" s="84">
        <v>-0.33919417800000007</v>
      </c>
      <c r="J146" s="86">
        <f t="shared" si="2"/>
        <v>4.0384370413660874E-3</v>
      </c>
      <c r="K146" s="86">
        <f>I146/'סכום נכסי הקרן'!$C$42</f>
        <v>-7.5550561491674812E-6</v>
      </c>
    </row>
    <row r="147" spans="2:11">
      <c r="B147" s="72" t="s">
        <v>1619</v>
      </c>
      <c r="C147" s="82" t="s">
        <v>1621</v>
      </c>
      <c r="D147" s="83" t="s">
        <v>658</v>
      </c>
      <c r="E147" s="83" t="s">
        <v>110</v>
      </c>
      <c r="F147" s="91">
        <v>45174</v>
      </c>
      <c r="G147" s="84">
        <v>6239.2074000000011</v>
      </c>
      <c r="H147" s="85">
        <v>-0.79428299999999996</v>
      </c>
      <c r="I147" s="84">
        <v>-4.9556956000000006E-2</v>
      </c>
      <c r="J147" s="86">
        <f t="shared" si="2"/>
        <v>5.9002382631623284E-4</v>
      </c>
      <c r="K147" s="86">
        <f>I147/'סכום נכסי הקרן'!$C$42</f>
        <v>-1.1038089962788874E-6</v>
      </c>
    </row>
    <row r="148" spans="2:11">
      <c r="B148" s="72" t="s">
        <v>1622</v>
      </c>
      <c r="C148" s="82" t="s">
        <v>1623</v>
      </c>
      <c r="D148" s="83" t="s">
        <v>658</v>
      </c>
      <c r="E148" s="83" t="s">
        <v>110</v>
      </c>
      <c r="F148" s="91">
        <v>45169</v>
      </c>
      <c r="G148" s="84">
        <v>18722.096532000003</v>
      </c>
      <c r="H148" s="85">
        <v>-0.801952</v>
      </c>
      <c r="I148" s="84">
        <v>-0.15014217600000004</v>
      </c>
      <c r="J148" s="86">
        <f t="shared" si="2"/>
        <v>1.787588833643561E-3</v>
      </c>
      <c r="K148" s="86">
        <f>I148/'סכום נכסי הקרן'!$C$42</f>
        <v>-3.3441982310149981E-6</v>
      </c>
    </row>
    <row r="149" spans="2:11">
      <c r="B149" s="72" t="s">
        <v>1624</v>
      </c>
      <c r="C149" s="82" t="s">
        <v>1625</v>
      </c>
      <c r="D149" s="83" t="s">
        <v>658</v>
      </c>
      <c r="E149" s="83" t="s">
        <v>110</v>
      </c>
      <c r="F149" s="91">
        <v>45174</v>
      </c>
      <c r="G149" s="84">
        <v>15614.590100000003</v>
      </c>
      <c r="H149" s="85">
        <v>-0.68731100000000001</v>
      </c>
      <c r="I149" s="84">
        <v>-0.10732078900000001</v>
      </c>
      <c r="J149" s="86">
        <f t="shared" si="2"/>
        <v>1.2777585162627235E-3</v>
      </c>
      <c r="K149" s="86">
        <f>I149/'סכום נכסי הקרן'!$C$42</f>
        <v>-2.3904142212840566E-6</v>
      </c>
    </row>
    <row r="150" spans="2:11">
      <c r="B150" s="72" t="s">
        <v>1624</v>
      </c>
      <c r="C150" s="82" t="s">
        <v>1626</v>
      </c>
      <c r="D150" s="83" t="s">
        <v>658</v>
      </c>
      <c r="E150" s="83" t="s">
        <v>110</v>
      </c>
      <c r="F150" s="91">
        <v>45174</v>
      </c>
      <c r="G150" s="84">
        <v>555.19254500000011</v>
      </c>
      <c r="H150" s="85">
        <v>-0.68731100000000001</v>
      </c>
      <c r="I150" s="84">
        <v>-3.8158990000000002E-3</v>
      </c>
      <c r="J150" s="86">
        <f t="shared" si="2"/>
        <v>4.5431994023528934E-5</v>
      </c>
      <c r="K150" s="86">
        <f>I150/'סכום נכסי הקרן'!$C$42</f>
        <v>-8.499359091166959E-8</v>
      </c>
    </row>
    <row r="151" spans="2:11">
      <c r="B151" s="72" t="s">
        <v>1627</v>
      </c>
      <c r="C151" s="82" t="s">
        <v>1628</v>
      </c>
      <c r="D151" s="83" t="s">
        <v>658</v>
      </c>
      <c r="E151" s="83" t="s">
        <v>110</v>
      </c>
      <c r="F151" s="91">
        <v>45181</v>
      </c>
      <c r="G151" s="84">
        <v>22213.594000000005</v>
      </c>
      <c r="H151" s="85">
        <v>-0.62833700000000003</v>
      </c>
      <c r="I151" s="84">
        <v>-0.13957620100000004</v>
      </c>
      <c r="J151" s="86">
        <f t="shared" si="2"/>
        <v>1.661790610720796E-3</v>
      </c>
      <c r="K151" s="86">
        <f>I151/'סכום נכסי הקרן'!$C$42</f>
        <v>-3.108856531265364E-6</v>
      </c>
    </row>
    <row r="152" spans="2:11">
      <c r="B152" s="72" t="s">
        <v>1627</v>
      </c>
      <c r="C152" s="82" t="s">
        <v>1629</v>
      </c>
      <c r="D152" s="83" t="s">
        <v>658</v>
      </c>
      <c r="E152" s="83" t="s">
        <v>110</v>
      </c>
      <c r="F152" s="91">
        <v>45181</v>
      </c>
      <c r="G152" s="84">
        <v>13744.485040000001</v>
      </c>
      <c r="H152" s="85">
        <v>-0.62833700000000003</v>
      </c>
      <c r="I152" s="84">
        <v>-8.6361667000000017E-2</v>
      </c>
      <c r="J152" s="86">
        <f t="shared" si="2"/>
        <v>1.0282197560800212E-3</v>
      </c>
      <c r="K152" s="86">
        <f>I152/'סכום נכסי הקרן'!$C$42</f>
        <v>-1.9235803136948429E-6</v>
      </c>
    </row>
    <row r="153" spans="2:11">
      <c r="B153" s="72" t="s">
        <v>1630</v>
      </c>
      <c r="C153" s="82" t="s">
        <v>1631</v>
      </c>
      <c r="D153" s="83" t="s">
        <v>658</v>
      </c>
      <c r="E153" s="83" t="s">
        <v>110</v>
      </c>
      <c r="F153" s="91">
        <v>45181</v>
      </c>
      <c r="G153" s="84">
        <v>18744.965340000002</v>
      </c>
      <c r="H153" s="85">
        <v>-0.61499300000000001</v>
      </c>
      <c r="I153" s="84">
        <v>-0.11528017000000002</v>
      </c>
      <c r="J153" s="86">
        <f t="shared" si="2"/>
        <v>1.3725226989685525E-3</v>
      </c>
      <c r="K153" s="86">
        <f>I153/'סכום נכסי הקרן'!$C$42</f>
        <v>-2.5676978371827259E-6</v>
      </c>
    </row>
    <row r="154" spans="2:11">
      <c r="B154" s="72" t="s">
        <v>1632</v>
      </c>
      <c r="C154" s="82" t="s">
        <v>1633</v>
      </c>
      <c r="D154" s="83" t="s">
        <v>658</v>
      </c>
      <c r="E154" s="83" t="s">
        <v>110</v>
      </c>
      <c r="F154" s="91">
        <v>45159</v>
      </c>
      <c r="G154" s="84">
        <v>25006.544400000002</v>
      </c>
      <c r="H154" s="85">
        <v>-0.71882299999999999</v>
      </c>
      <c r="I154" s="84">
        <v>-0.17975280800000001</v>
      </c>
      <c r="J154" s="86">
        <f t="shared" si="2"/>
        <v>2.1401322463641057E-3</v>
      </c>
      <c r="K154" s="86">
        <f>I154/'סכום נכסי הקרן'!$C$42</f>
        <v>-4.0037319196278231E-6</v>
      </c>
    </row>
    <row r="155" spans="2:11">
      <c r="B155" s="72" t="s">
        <v>1634</v>
      </c>
      <c r="C155" s="82" t="s">
        <v>1635</v>
      </c>
      <c r="D155" s="83" t="s">
        <v>658</v>
      </c>
      <c r="E155" s="83" t="s">
        <v>110</v>
      </c>
      <c r="F155" s="91">
        <v>45167</v>
      </c>
      <c r="G155" s="84">
        <v>21884.786392000005</v>
      </c>
      <c r="H155" s="85">
        <v>-0.67937800000000004</v>
      </c>
      <c r="I155" s="84">
        <v>-0.14868047800000003</v>
      </c>
      <c r="J155" s="86">
        <f t="shared" si="2"/>
        <v>1.7701858953581911E-3</v>
      </c>
      <c r="K155" s="86">
        <f>I155/'סכום נכסי הקרן'!$C$42</f>
        <v>-3.3116410375860298E-6</v>
      </c>
    </row>
    <row r="156" spans="2:11">
      <c r="B156" s="72" t="s">
        <v>1636</v>
      </c>
      <c r="C156" s="82" t="s">
        <v>1637</v>
      </c>
      <c r="D156" s="83" t="s">
        <v>658</v>
      </c>
      <c r="E156" s="83" t="s">
        <v>110</v>
      </c>
      <c r="F156" s="91">
        <v>45189</v>
      </c>
      <c r="G156" s="84">
        <v>92444.88404200002</v>
      </c>
      <c r="H156" s="85">
        <v>-0.49394500000000002</v>
      </c>
      <c r="I156" s="84">
        <v>-0.45662667300000009</v>
      </c>
      <c r="J156" s="86">
        <f t="shared" si="2"/>
        <v>5.4365852656791764E-3</v>
      </c>
      <c r="K156" s="86">
        <f>I156/'סכום נכסי הקרן'!$C$42</f>
        <v>-1.0170693890042355E-5</v>
      </c>
    </row>
    <row r="157" spans="2:11">
      <c r="B157" s="72" t="s">
        <v>1638</v>
      </c>
      <c r="C157" s="82" t="s">
        <v>1639</v>
      </c>
      <c r="D157" s="83" t="s">
        <v>658</v>
      </c>
      <c r="E157" s="83" t="s">
        <v>110</v>
      </c>
      <c r="F157" s="91">
        <v>45174</v>
      </c>
      <c r="G157" s="84">
        <v>13140.615936000002</v>
      </c>
      <c r="H157" s="85">
        <v>-0.50065499999999996</v>
      </c>
      <c r="I157" s="84">
        <v>-6.5789211000000014E-2</v>
      </c>
      <c r="J157" s="86">
        <f t="shared" si="2"/>
        <v>7.8328463121395098E-4</v>
      </c>
      <c r="K157" s="86">
        <f>I157/'סכום נכסי הקרן'!$C$42</f>
        <v>-1.4653588279290186E-6</v>
      </c>
    </row>
    <row r="158" spans="2:11">
      <c r="B158" s="72" t="s">
        <v>1640</v>
      </c>
      <c r="C158" s="82" t="s">
        <v>1641</v>
      </c>
      <c r="D158" s="83" t="s">
        <v>658</v>
      </c>
      <c r="E158" s="83" t="s">
        <v>110</v>
      </c>
      <c r="F158" s="91">
        <v>45167</v>
      </c>
      <c r="G158" s="84">
        <v>25030.065600000005</v>
      </c>
      <c r="H158" s="85">
        <v>-0.60472199999999998</v>
      </c>
      <c r="I158" s="84">
        <v>-0.15136229500000001</v>
      </c>
      <c r="J158" s="86">
        <f t="shared" si="2"/>
        <v>1.8021155386522608E-3</v>
      </c>
      <c r="K158" s="86">
        <f>I158/'סכום נכסי הקרן'!$C$42</f>
        <v>-3.3713746041709836E-6</v>
      </c>
    </row>
    <row r="159" spans="2:11">
      <c r="B159" s="72" t="s">
        <v>1642</v>
      </c>
      <c r="C159" s="82" t="s">
        <v>1643</v>
      </c>
      <c r="D159" s="83" t="s">
        <v>658</v>
      </c>
      <c r="E159" s="83" t="s">
        <v>110</v>
      </c>
      <c r="F159" s="91">
        <v>45189</v>
      </c>
      <c r="G159" s="84">
        <v>33378.723780000008</v>
      </c>
      <c r="H159" s="85">
        <v>-0.41411599999999998</v>
      </c>
      <c r="I159" s="84">
        <v>-0.13822659300000004</v>
      </c>
      <c r="J159" s="86">
        <f t="shared" si="2"/>
        <v>1.6457222130535341E-3</v>
      </c>
      <c r="K159" s="86">
        <f>I159/'סכום נכסי הקרן'!$C$42</f>
        <v>-3.0787959792845289E-6</v>
      </c>
    </row>
    <row r="160" spans="2:11">
      <c r="B160" s="72" t="s">
        <v>1644</v>
      </c>
      <c r="C160" s="82" t="s">
        <v>1645</v>
      </c>
      <c r="D160" s="83" t="s">
        <v>658</v>
      </c>
      <c r="E160" s="83" t="s">
        <v>110</v>
      </c>
      <c r="F160" s="91">
        <v>45189</v>
      </c>
      <c r="G160" s="84">
        <v>21904.506596000003</v>
      </c>
      <c r="H160" s="85">
        <v>-0.41411599999999998</v>
      </c>
      <c r="I160" s="84">
        <v>-9.0710037999999993E-2</v>
      </c>
      <c r="J160" s="86">
        <f t="shared" si="2"/>
        <v>1.0799913478554024E-3</v>
      </c>
      <c r="K160" s="86">
        <f>I160/'סכום נכסי הקרן'!$C$42</f>
        <v>-2.020433942657812E-6</v>
      </c>
    </row>
    <row r="161" spans="2:11">
      <c r="B161" s="72" t="s">
        <v>1646</v>
      </c>
      <c r="C161" s="82" t="s">
        <v>1647</v>
      </c>
      <c r="D161" s="83" t="s">
        <v>658</v>
      </c>
      <c r="E161" s="83" t="s">
        <v>110</v>
      </c>
      <c r="F161" s="91">
        <v>45190</v>
      </c>
      <c r="G161" s="84">
        <v>25036.373280000003</v>
      </c>
      <c r="H161" s="85">
        <v>-0.37950800000000001</v>
      </c>
      <c r="I161" s="84">
        <v>-9.5014926000000013E-2</v>
      </c>
      <c r="J161" s="86">
        <f t="shared" si="2"/>
        <v>1.1312452321662718E-3</v>
      </c>
      <c r="K161" s="86">
        <f>I161/'סכום נכסי הקרן'!$C$42</f>
        <v>-2.1163190511453684E-6</v>
      </c>
    </row>
    <row r="162" spans="2:11">
      <c r="B162" s="72" t="s">
        <v>1648</v>
      </c>
      <c r="C162" s="82" t="s">
        <v>1649</v>
      </c>
      <c r="D162" s="83" t="s">
        <v>658</v>
      </c>
      <c r="E162" s="83" t="s">
        <v>110</v>
      </c>
      <c r="F162" s="91">
        <v>45188</v>
      </c>
      <c r="G162" s="84">
        <v>31320.324000000004</v>
      </c>
      <c r="H162" s="85">
        <v>-0.32858700000000002</v>
      </c>
      <c r="I162" s="84">
        <v>-0.10291460700000002</v>
      </c>
      <c r="J162" s="86">
        <f t="shared" si="2"/>
        <v>1.225298628228323E-3</v>
      </c>
      <c r="K162" s="86">
        <f>I162/'סכום נכסי הקרן'!$C$42</f>
        <v>-2.2922729365198738E-6</v>
      </c>
    </row>
    <row r="163" spans="2:11">
      <c r="B163" s="72" t="s">
        <v>1650</v>
      </c>
      <c r="C163" s="82" t="s">
        <v>1651</v>
      </c>
      <c r="D163" s="83" t="s">
        <v>658</v>
      </c>
      <c r="E163" s="83" t="s">
        <v>110</v>
      </c>
      <c r="F163" s="91">
        <v>45188</v>
      </c>
      <c r="G163" s="84">
        <v>62640.648000000008</v>
      </c>
      <c r="H163" s="85">
        <v>-0.32858700000000002</v>
      </c>
      <c r="I163" s="84">
        <v>-0.20582921500000004</v>
      </c>
      <c r="J163" s="86">
        <f t="shared" si="2"/>
        <v>2.45059726836262E-3</v>
      </c>
      <c r="K163" s="86">
        <f>I163/'סכום נכסי הקרן'!$C$42</f>
        <v>-4.5845458953132904E-6</v>
      </c>
    </row>
    <row r="164" spans="2:11">
      <c r="B164" s="72" t="s">
        <v>1652</v>
      </c>
      <c r="C164" s="82" t="s">
        <v>1653</v>
      </c>
      <c r="D164" s="83" t="s">
        <v>658</v>
      </c>
      <c r="E164" s="83" t="s">
        <v>110</v>
      </c>
      <c r="F164" s="91">
        <v>45190</v>
      </c>
      <c r="G164" s="84">
        <v>43848.453600000001</v>
      </c>
      <c r="H164" s="85">
        <v>-0.29984100000000002</v>
      </c>
      <c r="I164" s="84">
        <v>-0.13147576000000002</v>
      </c>
      <c r="J164" s="86">
        <f t="shared" si="2"/>
        <v>1.5653469713320309E-3</v>
      </c>
      <c r="K164" s="86">
        <f>I164/'סכום נכסי הקרן'!$C$42</f>
        <v>-2.9284310093744236E-6</v>
      </c>
    </row>
    <row r="165" spans="2:11">
      <c r="B165" s="72" t="s">
        <v>1654</v>
      </c>
      <c r="C165" s="82" t="s">
        <v>1655</v>
      </c>
      <c r="D165" s="83" t="s">
        <v>658</v>
      </c>
      <c r="E165" s="83" t="s">
        <v>110</v>
      </c>
      <c r="F165" s="91">
        <v>45182</v>
      </c>
      <c r="G165" s="84">
        <v>31345.181400000005</v>
      </c>
      <c r="H165" s="85">
        <v>-0.27774799999999999</v>
      </c>
      <c r="I165" s="84">
        <v>-8.706055800000001E-2</v>
      </c>
      <c r="J165" s="86">
        <f t="shared" si="2"/>
        <v>1.0365407341077671E-3</v>
      </c>
      <c r="K165" s="86">
        <f>I165/'סכום נכסי הקרן'!$C$42</f>
        <v>-1.9391470925183515E-6</v>
      </c>
    </row>
    <row r="166" spans="2:11">
      <c r="B166" s="72" t="s">
        <v>1656</v>
      </c>
      <c r="C166" s="82" t="s">
        <v>1657</v>
      </c>
      <c r="D166" s="83" t="s">
        <v>658</v>
      </c>
      <c r="E166" s="83" t="s">
        <v>110</v>
      </c>
      <c r="F166" s="91">
        <v>45182</v>
      </c>
      <c r="G166" s="84">
        <v>18815.560356000005</v>
      </c>
      <c r="H166" s="85">
        <v>-0.232705</v>
      </c>
      <c r="I166" s="84">
        <v>-4.3784819000000003E-2</v>
      </c>
      <c r="J166" s="86">
        <f t="shared" si="2"/>
        <v>5.2130091365869388E-4</v>
      </c>
      <c r="K166" s="86">
        <f>I166/'סכום נכסי הקרן'!$C$42</f>
        <v>-9.752430539245138E-7</v>
      </c>
    </row>
    <row r="167" spans="2:11">
      <c r="B167" s="72" t="s">
        <v>1658</v>
      </c>
      <c r="C167" s="82" t="s">
        <v>1659</v>
      </c>
      <c r="D167" s="83" t="s">
        <v>658</v>
      </c>
      <c r="E167" s="83" t="s">
        <v>110</v>
      </c>
      <c r="F167" s="91">
        <v>45182</v>
      </c>
      <c r="G167" s="84">
        <v>25089.402400000003</v>
      </c>
      <c r="H167" s="85">
        <v>-0.22476099999999999</v>
      </c>
      <c r="I167" s="84">
        <v>-5.6391166000000006E-2</v>
      </c>
      <c r="J167" s="86">
        <f t="shared" si="2"/>
        <v>6.7139175242631637E-4</v>
      </c>
      <c r="K167" s="86">
        <f>I167/'סכום נכסי הקרן'!$C$42</f>
        <v>-1.2560310673935688E-6</v>
      </c>
    </row>
    <row r="168" spans="2:11">
      <c r="B168" s="72" t="s">
        <v>1660</v>
      </c>
      <c r="C168" s="82" t="s">
        <v>1661</v>
      </c>
      <c r="D168" s="83" t="s">
        <v>658</v>
      </c>
      <c r="E168" s="83" t="s">
        <v>110</v>
      </c>
      <c r="F168" s="91">
        <v>45173</v>
      </c>
      <c r="G168" s="84">
        <v>59603.073720000008</v>
      </c>
      <c r="H168" s="85">
        <v>-0.26227800000000001</v>
      </c>
      <c r="I168" s="84">
        <v>-0.15632582700000003</v>
      </c>
      <c r="J168" s="86">
        <f t="shared" si="2"/>
        <v>1.8612112212580099E-3</v>
      </c>
      <c r="K168" s="86">
        <f>I168/'סכום נכסי הקרן'!$C$42</f>
        <v>-3.4819300481921653E-6</v>
      </c>
    </row>
    <row r="169" spans="2:11">
      <c r="B169" s="72" t="s">
        <v>1662</v>
      </c>
      <c r="C169" s="82" t="s">
        <v>1663</v>
      </c>
      <c r="D169" s="83" t="s">
        <v>658</v>
      </c>
      <c r="E169" s="83" t="s">
        <v>110</v>
      </c>
      <c r="F169" s="91">
        <v>45173</v>
      </c>
      <c r="G169" s="84">
        <v>53329.065960000007</v>
      </c>
      <c r="H169" s="85">
        <v>-0.26227800000000001</v>
      </c>
      <c r="I169" s="84">
        <v>-0.13987047700000002</v>
      </c>
      <c r="J169" s="86">
        <f t="shared" si="2"/>
        <v>1.6652942531057929E-3</v>
      </c>
      <c r="K169" s="86">
        <f>I169/'סכום נכסי הקרן'!$C$42</f>
        <v>-3.1154111004400517E-6</v>
      </c>
    </row>
    <row r="170" spans="2:11">
      <c r="B170" s="72" t="s">
        <v>1664</v>
      </c>
      <c r="C170" s="82" t="s">
        <v>1665</v>
      </c>
      <c r="D170" s="83" t="s">
        <v>658</v>
      </c>
      <c r="E170" s="83" t="s">
        <v>110</v>
      </c>
      <c r="F170" s="91">
        <v>45173</v>
      </c>
      <c r="G170" s="84">
        <v>22316.707500000004</v>
      </c>
      <c r="H170" s="85">
        <v>-0.22256999999999999</v>
      </c>
      <c r="I170" s="84">
        <v>-4.9670362000000003E-2</v>
      </c>
      <c r="J170" s="86">
        <f t="shared" si="2"/>
        <v>5.9137403519603606E-4</v>
      </c>
      <c r="K170" s="86">
        <f>I170/'סכום נכסי הקרן'!$C$42</f>
        <v>-1.106334949709764E-6</v>
      </c>
    </row>
    <row r="171" spans="2:11">
      <c r="B171" s="72" t="s">
        <v>1664</v>
      </c>
      <c r="C171" s="82" t="s">
        <v>1666</v>
      </c>
      <c r="D171" s="83" t="s">
        <v>658</v>
      </c>
      <c r="E171" s="83" t="s">
        <v>110</v>
      </c>
      <c r="F171" s="91">
        <v>45173</v>
      </c>
      <c r="G171" s="84">
        <v>18829.480500000005</v>
      </c>
      <c r="H171" s="85">
        <v>-0.22256999999999999</v>
      </c>
      <c r="I171" s="84">
        <v>-4.1908831000000007E-2</v>
      </c>
      <c r="J171" s="86">
        <f t="shared" si="2"/>
        <v>4.98965449432777E-4</v>
      </c>
      <c r="K171" s="86">
        <f>I171/'סכום נכסי הקרן'!$C$42</f>
        <v>-9.3345815431705541E-7</v>
      </c>
    </row>
    <row r="172" spans="2:11">
      <c r="B172" s="72" t="s">
        <v>1667</v>
      </c>
      <c r="C172" s="82" t="s">
        <v>1668</v>
      </c>
      <c r="D172" s="83" t="s">
        <v>658</v>
      </c>
      <c r="E172" s="83" t="s">
        <v>110</v>
      </c>
      <c r="F172" s="91">
        <v>45195</v>
      </c>
      <c r="G172" s="84">
        <v>51850.680381000006</v>
      </c>
      <c r="H172" s="85">
        <v>-8.3234000000000002E-2</v>
      </c>
      <c r="I172" s="84">
        <v>-4.3157342000000008E-2</v>
      </c>
      <c r="J172" s="86">
        <f t="shared" si="2"/>
        <v>5.1383018885337234E-4</v>
      </c>
      <c r="K172" s="86">
        <f>I172/'סכום נכסי הקרן'!$C$42</f>
        <v>-9.6126691790925722E-7</v>
      </c>
    </row>
    <row r="173" spans="2:11">
      <c r="B173" s="72" t="s">
        <v>1669</v>
      </c>
      <c r="C173" s="82" t="s">
        <v>1670</v>
      </c>
      <c r="D173" s="83" t="s">
        <v>658</v>
      </c>
      <c r="E173" s="83" t="s">
        <v>110</v>
      </c>
      <c r="F173" s="91">
        <v>45173</v>
      </c>
      <c r="G173" s="84">
        <v>31386.610400000005</v>
      </c>
      <c r="H173" s="85">
        <v>-0.209341</v>
      </c>
      <c r="I173" s="84">
        <v>-6.5705151000000017E-2</v>
      </c>
      <c r="J173" s="86">
        <f t="shared" si="2"/>
        <v>7.8228381504517463E-4</v>
      </c>
      <c r="K173" s="86">
        <f>I173/'סכום נכסי הקרן'!$C$42</f>
        <v>-1.4634865138944923E-6</v>
      </c>
    </row>
    <row r="174" spans="2:11">
      <c r="B174" s="72" t="s">
        <v>1671</v>
      </c>
      <c r="C174" s="82" t="s">
        <v>1672</v>
      </c>
      <c r="D174" s="83" t="s">
        <v>658</v>
      </c>
      <c r="E174" s="83" t="s">
        <v>110</v>
      </c>
      <c r="F174" s="91">
        <v>45195</v>
      </c>
      <c r="G174" s="84">
        <v>34539.854447999998</v>
      </c>
      <c r="H174" s="85">
        <v>-4.0978000000000001E-2</v>
      </c>
      <c r="I174" s="84">
        <v>-1.4153721000000003E-2</v>
      </c>
      <c r="J174" s="86">
        <f t="shared" si="2"/>
        <v>1.6851383327564384E-4</v>
      </c>
      <c r="K174" s="86">
        <f>I174/'סכום נכסי הקרן'!$C$42</f>
        <v>-3.1525351497822851E-7</v>
      </c>
    </row>
    <row r="175" spans="2:11">
      <c r="B175" s="72" t="s">
        <v>1671</v>
      </c>
      <c r="C175" s="82" t="s">
        <v>1673</v>
      </c>
      <c r="D175" s="83" t="s">
        <v>658</v>
      </c>
      <c r="E175" s="83" t="s">
        <v>110</v>
      </c>
      <c r="F175" s="91">
        <v>45195</v>
      </c>
      <c r="G175" s="84">
        <v>11164.540560000001</v>
      </c>
      <c r="H175" s="85">
        <v>-4.0978000000000001E-2</v>
      </c>
      <c r="I175" s="84">
        <v>-4.5749990000000006E-3</v>
      </c>
      <c r="J175" s="86">
        <f t="shared" si="2"/>
        <v>5.4469818835784405E-5</v>
      </c>
      <c r="K175" s="86">
        <f>I175/'סכום נכסי הקרן'!$C$42</f>
        <v>-1.0190143749278939E-7</v>
      </c>
    </row>
    <row r="176" spans="2:11">
      <c r="B176" s="72" t="s">
        <v>1674</v>
      </c>
      <c r="C176" s="82" t="s">
        <v>1675</v>
      </c>
      <c r="D176" s="83" t="s">
        <v>658</v>
      </c>
      <c r="E176" s="83" t="s">
        <v>110</v>
      </c>
      <c r="F176" s="91">
        <v>45187</v>
      </c>
      <c r="G176" s="84">
        <v>12561.272800000002</v>
      </c>
      <c r="H176" s="85">
        <v>-6.8645999999999999E-2</v>
      </c>
      <c r="I176" s="84">
        <v>-8.6228660000000016E-3</v>
      </c>
      <c r="J176" s="86">
        <f t="shared" si="2"/>
        <v>1.0266361782051646E-4</v>
      </c>
      <c r="K176" s="86">
        <f>I176/'סכום נכסי הקרן'!$C$42</f>
        <v>-1.9206177765453039E-7</v>
      </c>
    </row>
    <row r="177" spans="2:11">
      <c r="B177" s="72" t="s">
        <v>1676</v>
      </c>
      <c r="C177" s="82" t="s">
        <v>1677</v>
      </c>
      <c r="D177" s="83" t="s">
        <v>658</v>
      </c>
      <c r="E177" s="83" t="s">
        <v>110</v>
      </c>
      <c r="F177" s="91">
        <v>45195</v>
      </c>
      <c r="G177" s="84">
        <v>65946.68220000001</v>
      </c>
      <c r="H177" s="85">
        <v>-3.0419999999999999E-2</v>
      </c>
      <c r="I177" s="84">
        <v>-2.0060668000000004E-2</v>
      </c>
      <c r="J177" s="86">
        <f t="shared" si="2"/>
        <v>2.3884179027903996E-4</v>
      </c>
      <c r="K177" s="86">
        <f>I177/'סכום נכסי הקרן'!$C$42</f>
        <v>-4.468221536803834E-7</v>
      </c>
    </row>
    <row r="178" spans="2:11">
      <c r="B178" s="72" t="s">
        <v>1678</v>
      </c>
      <c r="C178" s="82" t="s">
        <v>1679</v>
      </c>
      <c r="D178" s="83" t="s">
        <v>658</v>
      </c>
      <c r="E178" s="83" t="s">
        <v>110</v>
      </c>
      <c r="F178" s="91">
        <v>45175</v>
      </c>
      <c r="G178" s="84">
        <v>25122.545600000005</v>
      </c>
      <c r="H178" s="85">
        <v>-0.124905</v>
      </c>
      <c r="I178" s="84">
        <v>-3.1379319000000003E-2</v>
      </c>
      <c r="J178" s="86">
        <f t="shared" si="2"/>
        <v>3.7360135403751723E-4</v>
      </c>
      <c r="K178" s="86">
        <f>I178/'סכום נכסי הקרן'!$C$42</f>
        <v>-6.9892861477014494E-7</v>
      </c>
    </row>
    <row r="179" spans="2:11">
      <c r="B179" s="72" t="s">
        <v>1680</v>
      </c>
      <c r="C179" s="82" t="s">
        <v>1681</v>
      </c>
      <c r="D179" s="83" t="s">
        <v>658</v>
      </c>
      <c r="E179" s="83" t="s">
        <v>110</v>
      </c>
      <c r="F179" s="91">
        <v>45173</v>
      </c>
      <c r="G179" s="84">
        <v>7537.1613980000011</v>
      </c>
      <c r="H179" s="85">
        <v>-0.26594899999999999</v>
      </c>
      <c r="I179" s="84">
        <v>-2.0045007E-2</v>
      </c>
      <c r="J179" s="86">
        <f t="shared" si="2"/>
        <v>2.3865533082128107E-4</v>
      </c>
      <c r="K179" s="86">
        <f>I179/'סכום נכסי הקרן'!$C$42</f>
        <v>-4.4647332772160722E-7</v>
      </c>
    </row>
    <row r="180" spans="2:11">
      <c r="B180" s="72" t="s">
        <v>1682</v>
      </c>
      <c r="C180" s="82" t="s">
        <v>1683</v>
      </c>
      <c r="D180" s="83" t="s">
        <v>658</v>
      </c>
      <c r="E180" s="83" t="s">
        <v>110</v>
      </c>
      <c r="F180" s="91">
        <v>45175</v>
      </c>
      <c r="G180" s="84">
        <v>21989.767478000005</v>
      </c>
      <c r="H180" s="85">
        <v>-9.0573000000000001E-2</v>
      </c>
      <c r="I180" s="84">
        <v>-1.9916826000000006E-2</v>
      </c>
      <c r="J180" s="86">
        <f t="shared" si="2"/>
        <v>2.3712921117662335E-4</v>
      </c>
      <c r="K180" s="86">
        <f>I180/'סכום נכסי הקרן'!$C$42</f>
        <v>-4.4361828269115746E-7</v>
      </c>
    </row>
    <row r="181" spans="2:11">
      <c r="B181" s="72" t="s">
        <v>1684</v>
      </c>
      <c r="C181" s="82" t="s">
        <v>1685</v>
      </c>
      <c r="D181" s="83" t="s">
        <v>658</v>
      </c>
      <c r="E181" s="83" t="s">
        <v>110</v>
      </c>
      <c r="F181" s="91">
        <v>45175</v>
      </c>
      <c r="G181" s="84">
        <v>69123.457920000015</v>
      </c>
      <c r="H181" s="85">
        <v>-7.2096999999999994E-2</v>
      </c>
      <c r="I181" s="84">
        <v>-4.9835607000000011E-2</v>
      </c>
      <c r="J181" s="86">
        <f t="shared" si="2"/>
        <v>5.9334143785853269E-4</v>
      </c>
      <c r="K181" s="86">
        <f>I181/'סכום נכסי הקרן'!$C$42</f>
        <v>-1.1100155413423516E-6</v>
      </c>
    </row>
    <row r="182" spans="2:11">
      <c r="B182" s="72" t="s">
        <v>1686</v>
      </c>
      <c r="C182" s="82" t="s">
        <v>1687</v>
      </c>
      <c r="D182" s="83" t="s">
        <v>658</v>
      </c>
      <c r="E182" s="83" t="s">
        <v>110</v>
      </c>
      <c r="F182" s="91">
        <v>45187</v>
      </c>
      <c r="G182" s="84">
        <v>31423.896500000003</v>
      </c>
      <c r="H182" s="85">
        <v>-2.6819999999999999E-3</v>
      </c>
      <c r="I182" s="84">
        <v>-8.4266600000000016E-4</v>
      </c>
      <c r="J182" s="86">
        <f t="shared" si="2"/>
        <v>1.0032759429909188E-5</v>
      </c>
      <c r="K182" s="86">
        <f>I182/'סכום נכסי הקרן'!$C$42</f>
        <v>-1.8769157485345651E-8</v>
      </c>
    </row>
    <row r="183" spans="2:11">
      <c r="B183" s="72" t="s">
        <v>1688</v>
      </c>
      <c r="C183" s="82" t="s">
        <v>1689</v>
      </c>
      <c r="D183" s="83" t="s">
        <v>658</v>
      </c>
      <c r="E183" s="83" t="s">
        <v>110</v>
      </c>
      <c r="F183" s="91">
        <v>45175</v>
      </c>
      <c r="G183" s="84">
        <v>78570.098500000007</v>
      </c>
      <c r="H183" s="85">
        <v>-4.5712999999999997E-2</v>
      </c>
      <c r="I183" s="84">
        <v>-3.5916872000000002E-2</v>
      </c>
      <c r="J183" s="86">
        <f t="shared" si="2"/>
        <v>4.2762534177342055E-4</v>
      </c>
      <c r="K183" s="86">
        <f>I183/'סכום נכסי הקרן'!$C$42</f>
        <v>-7.9999599716732548E-7</v>
      </c>
    </row>
    <row r="184" spans="2:11">
      <c r="B184" s="72" t="s">
        <v>1690</v>
      </c>
      <c r="C184" s="82" t="s">
        <v>1691</v>
      </c>
      <c r="D184" s="83" t="s">
        <v>658</v>
      </c>
      <c r="E184" s="83" t="s">
        <v>110</v>
      </c>
      <c r="F184" s="91">
        <v>45187</v>
      </c>
      <c r="G184" s="84">
        <v>44006.21523200001</v>
      </c>
      <c r="H184" s="85">
        <v>2.6315000000000002E-2</v>
      </c>
      <c r="I184" s="84">
        <v>1.1580400000000003E-2</v>
      </c>
      <c r="J184" s="86">
        <f t="shared" si="2"/>
        <v>-1.3787594052936793E-4</v>
      </c>
      <c r="K184" s="86">
        <f>I184/'סכום נכסי הקרן'!$C$42</f>
        <v>2.5793653872743982E-7</v>
      </c>
    </row>
    <row r="185" spans="2:11">
      <c r="B185" s="72" t="s">
        <v>1692</v>
      </c>
      <c r="C185" s="82" t="s">
        <v>1693</v>
      </c>
      <c r="D185" s="83" t="s">
        <v>658</v>
      </c>
      <c r="E185" s="83" t="s">
        <v>110</v>
      </c>
      <c r="F185" s="91">
        <v>45180</v>
      </c>
      <c r="G185" s="84">
        <v>78988.531400000022</v>
      </c>
      <c r="H185" s="85">
        <v>0.50219000000000003</v>
      </c>
      <c r="I185" s="84">
        <v>0.39667231800000008</v>
      </c>
      <c r="J185" s="86">
        <f t="shared" si="2"/>
        <v>-4.722770277901845E-3</v>
      </c>
      <c r="K185" s="86">
        <f>I185/'סכום נכסי הקרן'!$C$42</f>
        <v>8.8352979788185481E-6</v>
      </c>
    </row>
    <row r="186" spans="2:11">
      <c r="B186" s="72" t="s">
        <v>1694</v>
      </c>
      <c r="C186" s="82" t="s">
        <v>1695</v>
      </c>
      <c r="D186" s="83" t="s">
        <v>658</v>
      </c>
      <c r="E186" s="83" t="s">
        <v>110</v>
      </c>
      <c r="F186" s="91">
        <v>45197</v>
      </c>
      <c r="G186" s="84">
        <v>25308.147520000002</v>
      </c>
      <c r="H186" s="85">
        <v>0.609379</v>
      </c>
      <c r="I186" s="84">
        <v>0.15422260100000001</v>
      </c>
      <c r="J186" s="86">
        <f t="shared" si="2"/>
        <v>-1.8361702673275911E-3</v>
      </c>
      <c r="K186" s="86">
        <f>I186/'סכום נכסי הקרן'!$C$42</f>
        <v>3.4350837531935849E-6</v>
      </c>
    </row>
    <row r="187" spans="2:11">
      <c r="B187" s="72" t="s">
        <v>1696</v>
      </c>
      <c r="C187" s="82" t="s">
        <v>1697</v>
      </c>
      <c r="D187" s="83" t="s">
        <v>658</v>
      </c>
      <c r="E187" s="83" t="s">
        <v>110</v>
      </c>
      <c r="F187" s="91">
        <v>45090</v>
      </c>
      <c r="G187" s="84">
        <v>19010.939520000004</v>
      </c>
      <c r="H187" s="85">
        <v>7.2873749999999999</v>
      </c>
      <c r="I187" s="84">
        <v>1.3853985179999999</v>
      </c>
      <c r="J187" s="86">
        <f t="shared" si="2"/>
        <v>-1.6494518641604988E-2</v>
      </c>
      <c r="K187" s="86">
        <f>I187/'סכום נכסי הקרן'!$C$42</f>
        <v>3.085773362673522E-5</v>
      </c>
    </row>
    <row r="188" spans="2:11">
      <c r="B188" s="72" t="s">
        <v>1698</v>
      </c>
      <c r="C188" s="82" t="s">
        <v>1699</v>
      </c>
      <c r="D188" s="83" t="s">
        <v>658</v>
      </c>
      <c r="E188" s="83" t="s">
        <v>110</v>
      </c>
      <c r="F188" s="91">
        <v>45090</v>
      </c>
      <c r="G188" s="84">
        <v>19010.939520000004</v>
      </c>
      <c r="H188" s="85">
        <v>7.1618519999999997</v>
      </c>
      <c r="I188" s="84">
        <v>1.3615354140000002</v>
      </c>
      <c r="J188" s="86">
        <f t="shared" si="2"/>
        <v>-1.6210405147429479E-2</v>
      </c>
      <c r="K188" s="86">
        <f>I188/'סכום נכסי הקרן'!$C$42</f>
        <v>3.032621775085418E-5</v>
      </c>
    </row>
    <row r="189" spans="2:11">
      <c r="B189" s="72" t="s">
        <v>1700</v>
      </c>
      <c r="C189" s="82" t="s">
        <v>1701</v>
      </c>
      <c r="D189" s="83" t="s">
        <v>658</v>
      </c>
      <c r="E189" s="83" t="s">
        <v>110</v>
      </c>
      <c r="F189" s="91">
        <v>45126</v>
      </c>
      <c r="G189" s="84">
        <v>60201.308480000014</v>
      </c>
      <c r="H189" s="85">
        <v>6.7944329999999997</v>
      </c>
      <c r="I189" s="84">
        <v>4.0903372880000015</v>
      </c>
      <c r="J189" s="86">
        <f t="shared" si="2"/>
        <v>-4.869944912657112E-2</v>
      </c>
      <c r="K189" s="86">
        <f>I189/'סכום נכסי הקרן'!$C$42</f>
        <v>9.1106303952756659E-5</v>
      </c>
    </row>
    <row r="190" spans="2:11">
      <c r="B190" s="72" t="s">
        <v>1702</v>
      </c>
      <c r="C190" s="82" t="s">
        <v>1703</v>
      </c>
      <c r="D190" s="83" t="s">
        <v>658</v>
      </c>
      <c r="E190" s="83" t="s">
        <v>110</v>
      </c>
      <c r="F190" s="91">
        <v>45089</v>
      </c>
      <c r="G190" s="84">
        <v>31684.899200000003</v>
      </c>
      <c r="H190" s="85">
        <v>6.6739730000000002</v>
      </c>
      <c r="I190" s="84">
        <v>2.1146416630000004</v>
      </c>
      <c r="J190" s="86">
        <f t="shared" si="2"/>
        <v>-2.51768685165203E-2</v>
      </c>
      <c r="K190" s="86">
        <f>I190/'סכום נכסי הקרן'!$C$42</f>
        <v>4.7100562260634969E-5</v>
      </c>
    </row>
    <row r="191" spans="2:11">
      <c r="B191" s="72" t="s">
        <v>1704</v>
      </c>
      <c r="C191" s="82" t="s">
        <v>1705</v>
      </c>
      <c r="D191" s="83" t="s">
        <v>658</v>
      </c>
      <c r="E191" s="83" t="s">
        <v>110</v>
      </c>
      <c r="F191" s="91">
        <v>45089</v>
      </c>
      <c r="G191" s="84">
        <v>50695.838720000007</v>
      </c>
      <c r="H191" s="85">
        <v>6.6847659999999998</v>
      </c>
      <c r="I191" s="84">
        <v>3.3888983910000006</v>
      </c>
      <c r="J191" s="86">
        <f t="shared" si="2"/>
        <v>-4.034813590356004E-2</v>
      </c>
      <c r="K191" s="86">
        <f>I191/'סכום נכסי הקרן'!$C$42</f>
        <v>7.5482774435557478E-5</v>
      </c>
    </row>
    <row r="192" spans="2:11">
      <c r="B192" s="72" t="s">
        <v>1706</v>
      </c>
      <c r="C192" s="82" t="s">
        <v>1707</v>
      </c>
      <c r="D192" s="83" t="s">
        <v>658</v>
      </c>
      <c r="E192" s="83" t="s">
        <v>110</v>
      </c>
      <c r="F192" s="91">
        <v>45089</v>
      </c>
      <c r="G192" s="84">
        <v>25347.919360000004</v>
      </c>
      <c r="H192" s="85">
        <v>6.6847659999999998</v>
      </c>
      <c r="I192" s="84">
        <v>1.6944491960000003</v>
      </c>
      <c r="J192" s="86">
        <f t="shared" si="2"/>
        <v>-2.0174067957733004E-2</v>
      </c>
      <c r="K192" s="86">
        <f>I192/'סכום נכסי הקרן'!$C$42</f>
        <v>3.7741387228915515E-5</v>
      </c>
    </row>
    <row r="193" spans="2:11">
      <c r="B193" s="72" t="s">
        <v>1708</v>
      </c>
      <c r="C193" s="82" t="s">
        <v>1709</v>
      </c>
      <c r="D193" s="83" t="s">
        <v>658</v>
      </c>
      <c r="E193" s="83" t="s">
        <v>110</v>
      </c>
      <c r="F193" s="91">
        <v>45089</v>
      </c>
      <c r="G193" s="84">
        <v>31684.899200000003</v>
      </c>
      <c r="H193" s="85">
        <v>6.6128030000000004</v>
      </c>
      <c r="I193" s="84">
        <v>2.0952600750000001</v>
      </c>
      <c r="J193" s="86">
        <f t="shared" si="2"/>
        <v>-2.4946111835019425E-2</v>
      </c>
      <c r="K193" s="86">
        <f>I193/'סכום נכסי הקרן'!$C$42</f>
        <v>4.6668865624615364E-5</v>
      </c>
    </row>
    <row r="194" spans="2:11">
      <c r="B194" s="72" t="s">
        <v>1710</v>
      </c>
      <c r="C194" s="82" t="s">
        <v>1711</v>
      </c>
      <c r="D194" s="83" t="s">
        <v>658</v>
      </c>
      <c r="E194" s="83" t="s">
        <v>110</v>
      </c>
      <c r="F194" s="91">
        <v>45126</v>
      </c>
      <c r="G194" s="84">
        <v>31684.899200000003</v>
      </c>
      <c r="H194" s="85">
        <v>6.4615090000000004</v>
      </c>
      <c r="I194" s="84">
        <v>2.0473225790000003</v>
      </c>
      <c r="J194" s="86">
        <f t="shared" si="2"/>
        <v>-2.4375369257248123E-2</v>
      </c>
      <c r="K194" s="86">
        <f>I194/'סכום נכסי הקרן'!$C$42</f>
        <v>4.5601127740474881E-5</v>
      </c>
    </row>
    <row r="195" spans="2:11">
      <c r="B195" s="72" t="s">
        <v>1712</v>
      </c>
      <c r="C195" s="82" t="s">
        <v>1713</v>
      </c>
      <c r="D195" s="83" t="s">
        <v>658</v>
      </c>
      <c r="E195" s="83" t="s">
        <v>110</v>
      </c>
      <c r="F195" s="91">
        <v>45126</v>
      </c>
      <c r="G195" s="84">
        <v>43091.46291200001</v>
      </c>
      <c r="H195" s="85">
        <v>6.4484339999999998</v>
      </c>
      <c r="I195" s="84">
        <v>2.7787243629999998</v>
      </c>
      <c r="J195" s="86">
        <f t="shared" si="2"/>
        <v>-3.3083419831827374E-2</v>
      </c>
      <c r="K195" s="86">
        <f>I195/'סכום נכסי הקרן'!$C$42</f>
        <v>6.1892036913218003E-5</v>
      </c>
    </row>
    <row r="196" spans="2:11">
      <c r="B196" s="72" t="s">
        <v>1714</v>
      </c>
      <c r="C196" s="82" t="s">
        <v>1715</v>
      </c>
      <c r="D196" s="83" t="s">
        <v>658</v>
      </c>
      <c r="E196" s="83" t="s">
        <v>110</v>
      </c>
      <c r="F196" s="91">
        <v>45126</v>
      </c>
      <c r="G196" s="84">
        <v>53230.630656000016</v>
      </c>
      <c r="H196" s="85">
        <v>6.4484339999999998</v>
      </c>
      <c r="I196" s="84">
        <v>3.4325418610000007</v>
      </c>
      <c r="J196" s="86">
        <f t="shared" si="2"/>
        <v>-4.0867753919709329E-2</v>
      </c>
      <c r="K196" s="86">
        <f>I196/'סכום נכסי הקרן'!$C$42</f>
        <v>7.6454869146435768E-5</v>
      </c>
    </row>
    <row r="197" spans="2:11">
      <c r="B197" s="72" t="s">
        <v>1716</v>
      </c>
      <c r="C197" s="82" t="s">
        <v>1717</v>
      </c>
      <c r="D197" s="83" t="s">
        <v>658</v>
      </c>
      <c r="E197" s="83" t="s">
        <v>110</v>
      </c>
      <c r="F197" s="91">
        <v>45089</v>
      </c>
      <c r="G197" s="84">
        <v>25347.919360000004</v>
      </c>
      <c r="H197" s="85">
        <v>6.3451050000000002</v>
      </c>
      <c r="I197" s="84">
        <v>1.6083519980000003</v>
      </c>
      <c r="J197" s="86">
        <f t="shared" si="2"/>
        <v>-1.9148996962672971E-2</v>
      </c>
      <c r="K197" s="86">
        <f>I197/'סכום נכסי הקרן'!$C$42</f>
        <v>3.5823697576895627E-5</v>
      </c>
    </row>
    <row r="198" spans="2:11">
      <c r="B198" s="72" t="s">
        <v>1718</v>
      </c>
      <c r="C198" s="82" t="s">
        <v>1719</v>
      </c>
      <c r="D198" s="83" t="s">
        <v>658</v>
      </c>
      <c r="E198" s="83" t="s">
        <v>110</v>
      </c>
      <c r="F198" s="91">
        <v>45127</v>
      </c>
      <c r="G198" s="84">
        <v>57032.818560000007</v>
      </c>
      <c r="H198" s="85">
        <v>6.3020579999999997</v>
      </c>
      <c r="I198" s="84">
        <v>3.5942413360000005</v>
      </c>
      <c r="J198" s="86">
        <f t="shared" si="2"/>
        <v>-4.2792943653978441E-2</v>
      </c>
      <c r="K198" s="86">
        <f>I198/'סכום נכסי הקרן'!$C$42</f>
        <v>8.0056489375058618E-5</v>
      </c>
    </row>
    <row r="199" spans="2:11">
      <c r="B199" s="72" t="s">
        <v>1720</v>
      </c>
      <c r="C199" s="82" t="s">
        <v>1721</v>
      </c>
      <c r="D199" s="83" t="s">
        <v>658</v>
      </c>
      <c r="E199" s="83" t="s">
        <v>110</v>
      </c>
      <c r="F199" s="91">
        <v>45089</v>
      </c>
      <c r="G199" s="84">
        <v>25347.919360000004</v>
      </c>
      <c r="H199" s="85">
        <v>6.3272459999999997</v>
      </c>
      <c r="I199" s="84">
        <v>1.6038253000000002</v>
      </c>
      <c r="J199" s="86">
        <f t="shared" si="2"/>
        <v>-1.9095102214284107E-2</v>
      </c>
      <c r="K199" s="86">
        <f>I199/'סכום נכסי הקרן'!$C$42</f>
        <v>3.5722871973808996E-5</v>
      </c>
    </row>
    <row r="200" spans="2:11">
      <c r="B200" s="72" t="s">
        <v>1722</v>
      </c>
      <c r="C200" s="82" t="s">
        <v>1723</v>
      </c>
      <c r="D200" s="83" t="s">
        <v>658</v>
      </c>
      <c r="E200" s="83" t="s">
        <v>110</v>
      </c>
      <c r="F200" s="91">
        <v>45127</v>
      </c>
      <c r="G200" s="84">
        <v>44358.85888</v>
      </c>
      <c r="H200" s="85">
        <v>6.2493780000000001</v>
      </c>
      <c r="I200" s="84">
        <v>2.7721525969999998</v>
      </c>
      <c r="J200" s="86">
        <f t="shared" si="2"/>
        <v>-3.300517655714006E-2</v>
      </c>
      <c r="K200" s="86">
        <f>I200/'סכום נכסי הקרן'!$C$42</f>
        <v>6.1745660399853468E-5</v>
      </c>
    </row>
    <row r="201" spans="2:11">
      <c r="B201" s="72" t="s">
        <v>1724</v>
      </c>
      <c r="C201" s="82" t="s">
        <v>1725</v>
      </c>
      <c r="D201" s="83" t="s">
        <v>658</v>
      </c>
      <c r="E201" s="83" t="s">
        <v>110</v>
      </c>
      <c r="F201" s="91">
        <v>45098</v>
      </c>
      <c r="G201" s="84">
        <v>84281.83187200001</v>
      </c>
      <c r="H201" s="85">
        <v>6.0960510000000001</v>
      </c>
      <c r="I201" s="84">
        <v>5.1378636700000007</v>
      </c>
      <c r="J201" s="86">
        <f t="shared" si="2"/>
        <v>-6.1171270924399848E-2</v>
      </c>
      <c r="K201" s="86">
        <f>I201/'סכום נכסי הקרן'!$C$42</f>
        <v>1.1443842798981562E-4</v>
      </c>
    </row>
    <row r="202" spans="2:11">
      <c r="B202" s="72" t="s">
        <v>1726</v>
      </c>
      <c r="C202" s="82" t="s">
        <v>1727</v>
      </c>
      <c r="D202" s="83" t="s">
        <v>658</v>
      </c>
      <c r="E202" s="83" t="s">
        <v>110</v>
      </c>
      <c r="F202" s="91">
        <v>45098</v>
      </c>
      <c r="G202" s="84">
        <v>31684.899200000003</v>
      </c>
      <c r="H202" s="85">
        <v>6.1445259999999999</v>
      </c>
      <c r="I202" s="84">
        <v>1.9468868090000002</v>
      </c>
      <c r="J202" s="86">
        <f t="shared" si="2"/>
        <v>-2.3179583597725026E-2</v>
      </c>
      <c r="K202" s="86">
        <f>I202/'סכום נכסי הקרן'!$C$42</f>
        <v>4.3364067286757804E-5</v>
      </c>
    </row>
    <row r="203" spans="2:11">
      <c r="B203" s="72" t="s">
        <v>1728</v>
      </c>
      <c r="C203" s="82" t="s">
        <v>1729</v>
      </c>
      <c r="D203" s="83" t="s">
        <v>658</v>
      </c>
      <c r="E203" s="83" t="s">
        <v>110</v>
      </c>
      <c r="F203" s="91">
        <v>45098</v>
      </c>
      <c r="G203" s="84">
        <v>25347.919360000004</v>
      </c>
      <c r="H203" s="85">
        <v>6.1436539999999997</v>
      </c>
      <c r="I203" s="84">
        <v>1.5572884880000002</v>
      </c>
      <c r="J203" s="86">
        <f t="shared" si="2"/>
        <v>-1.8541036143704646E-2</v>
      </c>
      <c r="K203" s="86">
        <f>I203/'סכום נכסי הקרן'!$C$42</f>
        <v>3.4686332285137658E-5</v>
      </c>
    </row>
    <row r="204" spans="2:11">
      <c r="B204" s="72" t="s">
        <v>1730</v>
      </c>
      <c r="C204" s="82" t="s">
        <v>1731</v>
      </c>
      <c r="D204" s="83" t="s">
        <v>658</v>
      </c>
      <c r="E204" s="83" t="s">
        <v>110</v>
      </c>
      <c r="F204" s="91">
        <v>45097</v>
      </c>
      <c r="G204" s="84">
        <v>50695.838720000007</v>
      </c>
      <c r="H204" s="85">
        <v>5.8281700000000001</v>
      </c>
      <c r="I204" s="84">
        <v>2.9546398250000001</v>
      </c>
      <c r="J204" s="86">
        <f t="shared" ref="J204:J267" si="3">IFERROR(I204/$I$11,0)</f>
        <v>-3.5177864736745015E-2</v>
      </c>
      <c r="K204" s="86">
        <f>I204/'סכום נכסי הקרן'!$C$42</f>
        <v>6.5810297541254908E-5</v>
      </c>
    </row>
    <row r="205" spans="2:11">
      <c r="B205" s="72" t="s">
        <v>1732</v>
      </c>
      <c r="C205" s="82" t="s">
        <v>1733</v>
      </c>
      <c r="D205" s="83" t="s">
        <v>658</v>
      </c>
      <c r="E205" s="83" t="s">
        <v>110</v>
      </c>
      <c r="F205" s="91">
        <v>45097</v>
      </c>
      <c r="G205" s="84">
        <v>53864.328640000007</v>
      </c>
      <c r="H205" s="85">
        <v>5.821796</v>
      </c>
      <c r="I205" s="84">
        <v>3.1358711600000007</v>
      </c>
      <c r="J205" s="86">
        <f t="shared" si="3"/>
        <v>-3.7335600287029813E-2</v>
      </c>
      <c r="K205" s="86">
        <f>I205/'סכום נכסי הקרן'!$C$42</f>
        <v>6.9846961495768849E-5</v>
      </c>
    </row>
    <row r="206" spans="2:11">
      <c r="B206" s="72" t="s">
        <v>1734</v>
      </c>
      <c r="C206" s="82" t="s">
        <v>1735</v>
      </c>
      <c r="D206" s="83" t="s">
        <v>658</v>
      </c>
      <c r="E206" s="83" t="s">
        <v>110</v>
      </c>
      <c r="F206" s="91">
        <v>45097</v>
      </c>
      <c r="G206" s="84">
        <v>60201.308480000014</v>
      </c>
      <c r="H206" s="85">
        <v>5.821796</v>
      </c>
      <c r="I206" s="84">
        <v>3.5047971800000006</v>
      </c>
      <c r="J206" s="86">
        <f t="shared" si="3"/>
        <v>-4.1728023864216819E-2</v>
      </c>
      <c r="K206" s="86">
        <f>I206/'סכום נכסי הקרן'!$C$42</f>
        <v>7.8064251109710516E-5</v>
      </c>
    </row>
    <row r="207" spans="2:11">
      <c r="B207" s="72" t="s">
        <v>1736</v>
      </c>
      <c r="C207" s="82" t="s">
        <v>1737</v>
      </c>
      <c r="D207" s="83" t="s">
        <v>658</v>
      </c>
      <c r="E207" s="83" t="s">
        <v>110</v>
      </c>
      <c r="F207" s="91">
        <v>45098</v>
      </c>
      <c r="G207" s="84">
        <v>28164.716000000004</v>
      </c>
      <c r="H207" s="85">
        <v>5.5939519999999998</v>
      </c>
      <c r="I207" s="84">
        <v>1.5755207570000003</v>
      </c>
      <c r="J207" s="86">
        <f t="shared" si="3"/>
        <v>-1.875810906315125E-2</v>
      </c>
      <c r="K207" s="86">
        <f>I207/'סכום נכסי הקרן'!$C$42</f>
        <v>3.5092429514854038E-5</v>
      </c>
    </row>
    <row r="208" spans="2:11">
      <c r="B208" s="72" t="s">
        <v>1738</v>
      </c>
      <c r="C208" s="82" t="s">
        <v>1739</v>
      </c>
      <c r="D208" s="83" t="s">
        <v>658</v>
      </c>
      <c r="E208" s="83" t="s">
        <v>110</v>
      </c>
      <c r="F208" s="91">
        <v>45050</v>
      </c>
      <c r="G208" s="84">
        <v>38021.879040000007</v>
      </c>
      <c r="H208" s="85">
        <v>5.392531</v>
      </c>
      <c r="I208" s="84">
        <v>2.0503417590000002</v>
      </c>
      <c r="J208" s="86">
        <f t="shared" si="3"/>
        <v>-2.4411315535626022E-2</v>
      </c>
      <c r="K208" s="86">
        <f>I208/'סכום נכסי הקרן'!$C$42</f>
        <v>4.5668375576386862E-5</v>
      </c>
    </row>
    <row r="209" spans="2:11">
      <c r="B209" s="72" t="s">
        <v>1740</v>
      </c>
      <c r="C209" s="82" t="s">
        <v>1741</v>
      </c>
      <c r="D209" s="83" t="s">
        <v>658</v>
      </c>
      <c r="E209" s="83" t="s">
        <v>110</v>
      </c>
      <c r="F209" s="91">
        <v>45050</v>
      </c>
      <c r="G209" s="84">
        <v>22179.42944</v>
      </c>
      <c r="H209" s="85">
        <v>5.3372359999999999</v>
      </c>
      <c r="I209" s="84">
        <v>1.1837684660000003</v>
      </c>
      <c r="J209" s="86">
        <f t="shared" si="3"/>
        <v>-1.4093916498459216E-2</v>
      </c>
      <c r="K209" s="86">
        <f>I209/'סכום נכסי הקרן'!$C$42</f>
        <v>2.6366717969563313E-5</v>
      </c>
    </row>
    <row r="210" spans="2:11">
      <c r="B210" s="72" t="s">
        <v>1742</v>
      </c>
      <c r="C210" s="82" t="s">
        <v>1743</v>
      </c>
      <c r="D210" s="83" t="s">
        <v>658</v>
      </c>
      <c r="E210" s="83" t="s">
        <v>110</v>
      </c>
      <c r="F210" s="91">
        <v>45131</v>
      </c>
      <c r="G210" s="84">
        <v>32318.597184000002</v>
      </c>
      <c r="H210" s="85">
        <v>4.2500260000000001</v>
      </c>
      <c r="I210" s="84">
        <v>1.3735488320000002</v>
      </c>
      <c r="J210" s="86">
        <f t="shared" si="3"/>
        <v>-1.6353436588979205E-2</v>
      </c>
      <c r="K210" s="86">
        <f>I210/'סכום נכסי הקרן'!$C$42</f>
        <v>3.0593799134675632E-5</v>
      </c>
    </row>
    <row r="211" spans="2:11">
      <c r="B211" s="72" t="s">
        <v>1744</v>
      </c>
      <c r="C211" s="82" t="s">
        <v>1745</v>
      </c>
      <c r="D211" s="83" t="s">
        <v>658</v>
      </c>
      <c r="E211" s="83" t="s">
        <v>110</v>
      </c>
      <c r="F211" s="91">
        <v>45092</v>
      </c>
      <c r="G211" s="84">
        <v>195827.50000000003</v>
      </c>
      <c r="H211" s="85">
        <v>-7.053795</v>
      </c>
      <c r="I211" s="84">
        <v>-13.813270000000003</v>
      </c>
      <c r="J211" s="86">
        <f t="shared" si="3"/>
        <v>0.16446043254430781</v>
      </c>
      <c r="K211" s="86">
        <f>I211/'סכום נכסי הקרן'!$C$42</f>
        <v>-3.07670464950052E-4</v>
      </c>
    </row>
    <row r="212" spans="2:11">
      <c r="B212" s="72" t="s">
        <v>1746</v>
      </c>
      <c r="C212" s="82" t="s">
        <v>1747</v>
      </c>
      <c r="D212" s="83" t="s">
        <v>658</v>
      </c>
      <c r="E212" s="83" t="s">
        <v>110</v>
      </c>
      <c r="F212" s="91">
        <v>45105</v>
      </c>
      <c r="G212" s="84">
        <v>72854.000000000015</v>
      </c>
      <c r="H212" s="85">
        <v>-4.6380569999999999</v>
      </c>
      <c r="I212" s="84">
        <v>-3.3790100000000005</v>
      </c>
      <c r="J212" s="86">
        <f t="shared" si="3"/>
        <v>4.0230404978078435E-2</v>
      </c>
      <c r="K212" s="86">
        <f>I212/'סכום נכסי הקרן'!$C$42</f>
        <v>-7.5262524932248126E-5</v>
      </c>
    </row>
    <row r="213" spans="2:11">
      <c r="B213" s="72" t="s">
        <v>1748</v>
      </c>
      <c r="C213" s="82" t="s">
        <v>1749</v>
      </c>
      <c r="D213" s="83" t="s">
        <v>658</v>
      </c>
      <c r="E213" s="83" t="s">
        <v>110</v>
      </c>
      <c r="F213" s="91">
        <v>45043</v>
      </c>
      <c r="G213" s="84">
        <v>114720.00000000001</v>
      </c>
      <c r="H213" s="85">
        <v>5.4720279999999999</v>
      </c>
      <c r="I213" s="84">
        <v>6.2775100000000013</v>
      </c>
      <c r="J213" s="86">
        <f t="shared" si="3"/>
        <v>-7.4739870421791338E-2</v>
      </c>
      <c r="K213" s="86">
        <f>I213/'סכום נכסי הקרן'!$C$42</f>
        <v>1.3982238966071039E-4</v>
      </c>
    </row>
    <row r="214" spans="2:11">
      <c r="B214" s="72" t="s">
        <v>1750</v>
      </c>
      <c r="C214" s="82" t="s">
        <v>1751</v>
      </c>
      <c r="D214" s="83" t="s">
        <v>658</v>
      </c>
      <c r="E214" s="83" t="s">
        <v>110</v>
      </c>
      <c r="F214" s="91">
        <v>45103</v>
      </c>
      <c r="G214" s="84">
        <v>210320.00000000003</v>
      </c>
      <c r="H214" s="85">
        <v>5.3517349999999997</v>
      </c>
      <c r="I214" s="84">
        <v>11.255770000000002</v>
      </c>
      <c r="J214" s="86">
        <f t="shared" si="3"/>
        <v>-0.13401090421161993</v>
      </c>
      <c r="K214" s="86">
        <f>I214/'סכום נכסי הקרן'!$C$42</f>
        <v>2.5070587842493825E-4</v>
      </c>
    </row>
    <row r="215" spans="2:11">
      <c r="B215" s="72" t="s">
        <v>1752</v>
      </c>
      <c r="C215" s="82" t="s">
        <v>1753</v>
      </c>
      <c r="D215" s="83" t="s">
        <v>658</v>
      </c>
      <c r="E215" s="83" t="s">
        <v>110</v>
      </c>
      <c r="F215" s="91">
        <v>45040</v>
      </c>
      <c r="G215" s="84">
        <v>1728218.5600000003</v>
      </c>
      <c r="H215" s="85">
        <v>4.951632</v>
      </c>
      <c r="I215" s="84">
        <v>85.575020000000023</v>
      </c>
      <c r="J215" s="86">
        <f t="shared" si="3"/>
        <v>-1.0188539574038438</v>
      </c>
      <c r="K215" s="86">
        <f>I215/'סכום נכסי הקרן'!$C$42</f>
        <v>1.9060588978214428E-3</v>
      </c>
    </row>
    <row r="216" spans="2:11">
      <c r="B216" s="72" t="s">
        <v>1754</v>
      </c>
      <c r="C216" s="82" t="s">
        <v>1755</v>
      </c>
      <c r="D216" s="83" t="s">
        <v>658</v>
      </c>
      <c r="E216" s="83" t="s">
        <v>110</v>
      </c>
      <c r="F216" s="91">
        <v>45196</v>
      </c>
      <c r="G216" s="84">
        <v>267680.00000000006</v>
      </c>
      <c r="H216" s="85">
        <v>-0.65506200000000003</v>
      </c>
      <c r="I216" s="84">
        <v>-1.7534700000000003</v>
      </c>
      <c r="J216" s="86">
        <f t="shared" si="3"/>
        <v>2.0876768111639563E-2</v>
      </c>
      <c r="K216" s="86">
        <f>I216/'סכום נכסי הקרן'!$C$42</f>
        <v>-3.9055989651687664E-5</v>
      </c>
    </row>
    <row r="217" spans="2:11">
      <c r="B217" s="72" t="s">
        <v>1754</v>
      </c>
      <c r="C217" s="82" t="s">
        <v>1756</v>
      </c>
      <c r="D217" s="83" t="s">
        <v>658</v>
      </c>
      <c r="E217" s="83" t="s">
        <v>110</v>
      </c>
      <c r="F217" s="91">
        <v>45197</v>
      </c>
      <c r="G217" s="84">
        <v>114720.00000000001</v>
      </c>
      <c r="H217" s="85">
        <v>-0.65506500000000001</v>
      </c>
      <c r="I217" s="84">
        <v>-0.7514900000000001</v>
      </c>
      <c r="J217" s="86">
        <f t="shared" si="3"/>
        <v>8.9472203506281902E-3</v>
      </c>
      <c r="K217" s="86">
        <f>I217/'סכום נכסי הקרן'!$C$42</f>
        <v>-1.6738344917989337E-5</v>
      </c>
    </row>
    <row r="218" spans="2:11">
      <c r="B218" s="73"/>
      <c r="C218" s="82"/>
      <c r="D218" s="82"/>
      <c r="E218" s="82"/>
      <c r="F218" s="82"/>
      <c r="G218" s="84"/>
      <c r="H218" s="85"/>
      <c r="I218" s="82"/>
      <c r="J218" s="86"/>
      <c r="K218" s="82"/>
    </row>
    <row r="219" spans="2:11">
      <c r="B219" s="71" t="s">
        <v>170</v>
      </c>
      <c r="C219" s="78"/>
      <c r="D219" s="78"/>
      <c r="E219" s="78"/>
      <c r="F219" s="78"/>
      <c r="G219" s="79"/>
      <c r="H219" s="80"/>
      <c r="I219" s="79">
        <v>0.43462907799999456</v>
      </c>
      <c r="J219" s="81">
        <f t="shared" si="3"/>
        <v>-5.1746824730286734E-3</v>
      </c>
      <c r="K219" s="81">
        <f>I219/'סכום נכסי הקרן'!$C$42</f>
        <v>9.6807295093103026E-6</v>
      </c>
    </row>
    <row r="220" spans="2:11">
      <c r="B220" s="72" t="s">
        <v>1757</v>
      </c>
      <c r="C220" s="82" t="s">
        <v>1758</v>
      </c>
      <c r="D220" s="83" t="s">
        <v>658</v>
      </c>
      <c r="E220" s="83" t="s">
        <v>114</v>
      </c>
      <c r="F220" s="91">
        <v>45166</v>
      </c>
      <c r="G220" s="84">
        <v>4105.4481840000008</v>
      </c>
      <c r="H220" s="85">
        <v>0.86027900000000002</v>
      </c>
      <c r="I220" s="84">
        <v>3.531830200000001E-2</v>
      </c>
      <c r="J220" s="86">
        <f t="shared" si="3"/>
        <v>-4.2049878295656942E-4</v>
      </c>
      <c r="K220" s="86">
        <f>I220/'סכום נכסי הקרן'!$C$42</f>
        <v>7.8666372246299047E-7</v>
      </c>
    </row>
    <row r="221" spans="2:11">
      <c r="B221" s="72" t="s">
        <v>1759</v>
      </c>
      <c r="C221" s="82" t="s">
        <v>1760</v>
      </c>
      <c r="D221" s="83" t="s">
        <v>658</v>
      </c>
      <c r="E221" s="83" t="s">
        <v>114</v>
      </c>
      <c r="F221" s="91">
        <v>45166</v>
      </c>
      <c r="G221" s="84">
        <v>5337.0826390000011</v>
      </c>
      <c r="H221" s="85">
        <v>0.70592299999999997</v>
      </c>
      <c r="I221" s="84">
        <v>3.7675718000000011E-2</v>
      </c>
      <c r="J221" s="86">
        <f t="shared" si="3"/>
        <v>-4.4856611640092201E-4</v>
      </c>
      <c r="K221" s="86">
        <f>I221/'סכום נכסי הקרן'!$C$42</f>
        <v>8.3917172938681749E-7</v>
      </c>
    </row>
    <row r="222" spans="2:11">
      <c r="B222" s="72" t="s">
        <v>1761</v>
      </c>
      <c r="C222" s="82" t="s">
        <v>1762</v>
      </c>
      <c r="D222" s="83" t="s">
        <v>658</v>
      </c>
      <c r="E222" s="83" t="s">
        <v>114</v>
      </c>
      <c r="F222" s="91">
        <v>45168</v>
      </c>
      <c r="G222" s="84">
        <v>5337.0826390000011</v>
      </c>
      <c r="H222" s="85">
        <v>-0.54898599999999997</v>
      </c>
      <c r="I222" s="84">
        <v>-2.9299822000000003E-2</v>
      </c>
      <c r="J222" s="86">
        <f t="shared" si="3"/>
        <v>3.488429169625458E-4</v>
      </c>
      <c r="K222" s="86">
        <f>I222/'סכום נכסי הקרן'!$C$42</f>
        <v>-6.5261084867621941E-7</v>
      </c>
    </row>
    <row r="223" spans="2:11">
      <c r="B223" s="72" t="s">
        <v>1763</v>
      </c>
      <c r="C223" s="82" t="s">
        <v>1764</v>
      </c>
      <c r="D223" s="83" t="s">
        <v>658</v>
      </c>
      <c r="E223" s="83" t="s">
        <v>110</v>
      </c>
      <c r="F223" s="91">
        <v>45166</v>
      </c>
      <c r="G223" s="84">
        <v>19925.318979000003</v>
      </c>
      <c r="H223" s="85">
        <v>1.032483</v>
      </c>
      <c r="I223" s="84">
        <v>0.20572554800000001</v>
      </c>
      <c r="J223" s="86">
        <f t="shared" si="3"/>
        <v>-2.4493630117629461E-3</v>
      </c>
      <c r="K223" s="86">
        <f>I223/'סכום נכסי הקרן'!$C$42</f>
        <v>4.5822368639188422E-6</v>
      </c>
    </row>
    <row r="224" spans="2:11">
      <c r="B224" s="72" t="s">
        <v>1765</v>
      </c>
      <c r="C224" s="82" t="s">
        <v>1766</v>
      </c>
      <c r="D224" s="83" t="s">
        <v>658</v>
      </c>
      <c r="E224" s="83" t="s">
        <v>110</v>
      </c>
      <c r="F224" s="91">
        <v>45167</v>
      </c>
      <c r="G224" s="84">
        <v>14122.010945000002</v>
      </c>
      <c r="H224" s="85">
        <v>1.312535</v>
      </c>
      <c r="I224" s="84">
        <v>0.18535636899999999</v>
      </c>
      <c r="J224" s="86">
        <f t="shared" si="3"/>
        <v>-2.2068480975599783E-3</v>
      </c>
      <c r="K224" s="86">
        <f>I224/'סכום נכסי הקרן'!$C$42</f>
        <v>4.1285430771774812E-6</v>
      </c>
    </row>
    <row r="225" spans="2:11">
      <c r="B225" s="72" t="s">
        <v>1767</v>
      </c>
      <c r="C225" s="82" t="s">
        <v>1768</v>
      </c>
      <c r="D225" s="83" t="s">
        <v>658</v>
      </c>
      <c r="E225" s="83" t="s">
        <v>110</v>
      </c>
      <c r="F225" s="91">
        <v>45127</v>
      </c>
      <c r="G225" s="84">
        <v>11438.613186</v>
      </c>
      <c r="H225" s="85">
        <v>-7.8614119999999996</v>
      </c>
      <c r="I225" s="84">
        <v>-0.89923648300000014</v>
      </c>
      <c r="J225" s="86">
        <f t="shared" si="3"/>
        <v>1.070628612586318E-2</v>
      </c>
      <c r="K225" s="86">
        <f>I225/'סכום נכסי הקרן'!$C$42</f>
        <v>-2.0029182577670567E-5</v>
      </c>
    </row>
    <row r="226" spans="2:11">
      <c r="B226" s="72" t="s">
        <v>1769</v>
      </c>
      <c r="C226" s="82" t="s">
        <v>1770</v>
      </c>
      <c r="D226" s="83" t="s">
        <v>658</v>
      </c>
      <c r="E226" s="83" t="s">
        <v>110</v>
      </c>
      <c r="F226" s="91">
        <v>45127</v>
      </c>
      <c r="G226" s="84">
        <v>29765.482693000009</v>
      </c>
      <c r="H226" s="85">
        <v>-7.8351649999999999</v>
      </c>
      <c r="I226" s="84">
        <v>-2.3321747450000001</v>
      </c>
      <c r="J226" s="86">
        <f t="shared" si="3"/>
        <v>2.7766811720295825E-2</v>
      </c>
      <c r="K226" s="86">
        <f>I226/'סכום נכסי הקרן'!$C$42</f>
        <v>-5.1945794742223879E-5</v>
      </c>
    </row>
    <row r="227" spans="2:11">
      <c r="B227" s="72" t="s">
        <v>1771</v>
      </c>
      <c r="C227" s="82" t="s">
        <v>1772</v>
      </c>
      <c r="D227" s="83" t="s">
        <v>658</v>
      </c>
      <c r="E227" s="83" t="s">
        <v>110</v>
      </c>
      <c r="F227" s="91">
        <v>45127</v>
      </c>
      <c r="G227" s="84">
        <v>25964.376251000002</v>
      </c>
      <c r="H227" s="85">
        <v>-7.8288039999999999</v>
      </c>
      <c r="I227" s="84">
        <v>-2.0327002130000005</v>
      </c>
      <c r="J227" s="86">
        <f t="shared" si="3"/>
        <v>2.4201275748818828E-2</v>
      </c>
      <c r="K227" s="86">
        <f>I227/'סכום נכסי הקרן'!$C$42</f>
        <v>-4.5275435840881976E-5</v>
      </c>
    </row>
    <row r="228" spans="2:11">
      <c r="B228" s="72" t="s">
        <v>1773</v>
      </c>
      <c r="C228" s="82" t="s">
        <v>1774</v>
      </c>
      <c r="D228" s="83" t="s">
        <v>658</v>
      </c>
      <c r="E228" s="83" t="s">
        <v>110</v>
      </c>
      <c r="F228" s="91">
        <v>45168</v>
      </c>
      <c r="G228" s="84">
        <v>8504.5451200000025</v>
      </c>
      <c r="H228" s="85">
        <v>-2.2661950000000002</v>
      </c>
      <c r="I228" s="84">
        <v>-0.19272960400000003</v>
      </c>
      <c r="J228" s="86">
        <f t="shared" si="3"/>
        <v>2.294633641269095E-3</v>
      </c>
      <c r="K228" s="86">
        <f>I228/'סכום נכסי הקרן'!$C$42</f>
        <v>-4.2927711448715183E-6</v>
      </c>
    </row>
    <row r="229" spans="2:11">
      <c r="B229" s="72" t="s">
        <v>1775</v>
      </c>
      <c r="C229" s="82" t="s">
        <v>1776</v>
      </c>
      <c r="D229" s="83" t="s">
        <v>658</v>
      </c>
      <c r="E229" s="83" t="s">
        <v>110</v>
      </c>
      <c r="F229" s="91">
        <v>45166</v>
      </c>
      <c r="G229" s="84">
        <v>17009.090240000005</v>
      </c>
      <c r="H229" s="85">
        <v>-2.2033010000000002</v>
      </c>
      <c r="I229" s="84">
        <v>-0.37476145100000008</v>
      </c>
      <c r="J229" s="86">
        <f t="shared" si="3"/>
        <v>4.4619000665586366E-3</v>
      </c>
      <c r="K229" s="86">
        <f>I229/'סכום נכסי הקרן'!$C$42</f>
        <v>-8.3472653379341838E-6</v>
      </c>
    </row>
    <row r="230" spans="2:11">
      <c r="B230" s="72" t="s">
        <v>1777</v>
      </c>
      <c r="C230" s="82" t="s">
        <v>1778</v>
      </c>
      <c r="D230" s="83" t="s">
        <v>658</v>
      </c>
      <c r="E230" s="83" t="s">
        <v>110</v>
      </c>
      <c r="F230" s="91">
        <v>45166</v>
      </c>
      <c r="G230" s="84">
        <v>5102.7270720000006</v>
      </c>
      <c r="H230" s="85">
        <v>-2.166172</v>
      </c>
      <c r="I230" s="84">
        <v>-0.11053387000000001</v>
      </c>
      <c r="J230" s="86">
        <f t="shared" si="3"/>
        <v>1.3160133748921353E-3</v>
      </c>
      <c r="K230" s="86">
        <f>I230/'סכום נכסי הקרן'!$C$42</f>
        <v>-2.4619809194802243E-6</v>
      </c>
    </row>
    <row r="231" spans="2:11">
      <c r="B231" s="72" t="s">
        <v>1779</v>
      </c>
      <c r="C231" s="82" t="s">
        <v>1780</v>
      </c>
      <c r="D231" s="83" t="s">
        <v>658</v>
      </c>
      <c r="E231" s="83" t="s">
        <v>110</v>
      </c>
      <c r="F231" s="91">
        <v>45168</v>
      </c>
      <c r="G231" s="84">
        <v>6803.6360960000011</v>
      </c>
      <c r="H231" s="85">
        <v>-2.162604</v>
      </c>
      <c r="I231" s="84">
        <v>-0.14713569700000001</v>
      </c>
      <c r="J231" s="86">
        <f t="shared" si="3"/>
        <v>1.7517937730405768E-3</v>
      </c>
      <c r="K231" s="86">
        <f>I231/'סכום נכסי הקרן'!$C$42</f>
        <v>-3.2772332913741615E-6</v>
      </c>
    </row>
    <row r="232" spans="2:11">
      <c r="B232" s="72" t="s">
        <v>1781</v>
      </c>
      <c r="C232" s="82" t="s">
        <v>1782</v>
      </c>
      <c r="D232" s="83" t="s">
        <v>658</v>
      </c>
      <c r="E232" s="83" t="s">
        <v>110</v>
      </c>
      <c r="F232" s="91">
        <v>45189</v>
      </c>
      <c r="G232" s="84">
        <v>6378.408840000001</v>
      </c>
      <c r="H232" s="85">
        <v>-0.74099099999999996</v>
      </c>
      <c r="I232" s="84">
        <v>-4.7263423000000013E-2</v>
      </c>
      <c r="J232" s="86">
        <f t="shared" si="3"/>
        <v>5.6271708220461823E-4</v>
      </c>
      <c r="K232" s="86">
        <f>I232/'סכום נכסי הקרן'!$C$42</f>
        <v>-1.0527238901100884E-6</v>
      </c>
    </row>
    <row r="233" spans="2:11">
      <c r="B233" s="72" t="s">
        <v>1783</v>
      </c>
      <c r="C233" s="82" t="s">
        <v>1784</v>
      </c>
      <c r="D233" s="83" t="s">
        <v>658</v>
      </c>
      <c r="E233" s="83" t="s">
        <v>110</v>
      </c>
      <c r="F233" s="91">
        <v>45189</v>
      </c>
      <c r="G233" s="84">
        <v>6378.408840000001</v>
      </c>
      <c r="H233" s="85">
        <v>-0.70283700000000005</v>
      </c>
      <c r="I233" s="84">
        <v>-4.4829791000000008E-2</v>
      </c>
      <c r="J233" s="86">
        <f t="shared" si="3"/>
        <v>5.3374232305101663E-4</v>
      </c>
      <c r="K233" s="86">
        <f>I233/'סכום נכסי הקרן'!$C$42</f>
        <v>-9.985182828239552E-7</v>
      </c>
    </row>
    <row r="234" spans="2:11">
      <c r="B234" s="72" t="s">
        <v>1785</v>
      </c>
      <c r="C234" s="82" t="s">
        <v>1786</v>
      </c>
      <c r="D234" s="83" t="s">
        <v>658</v>
      </c>
      <c r="E234" s="83" t="s">
        <v>110</v>
      </c>
      <c r="F234" s="91">
        <v>45195</v>
      </c>
      <c r="G234" s="84">
        <v>6378.408840000001</v>
      </c>
      <c r="H234" s="85">
        <v>-3.2599999999999997E-2</v>
      </c>
      <c r="I234" s="84">
        <v>-2.0793780000000002E-3</v>
      </c>
      <c r="J234" s="86">
        <f t="shared" si="3"/>
        <v>2.4757020264073433E-5</v>
      </c>
      <c r="K234" s="86">
        <f>I234/'סכום נכסי הקרן'!$C$42</f>
        <v>-4.631511554229441E-8</v>
      </c>
    </row>
    <row r="235" spans="2:11">
      <c r="B235" s="72" t="s">
        <v>1787</v>
      </c>
      <c r="C235" s="82" t="s">
        <v>1788</v>
      </c>
      <c r="D235" s="83" t="s">
        <v>658</v>
      </c>
      <c r="E235" s="83" t="s">
        <v>110</v>
      </c>
      <c r="F235" s="91">
        <v>45196</v>
      </c>
      <c r="G235" s="84">
        <v>6378.408840000001</v>
      </c>
      <c r="H235" s="85">
        <v>0.25872400000000001</v>
      </c>
      <c r="I235" s="84">
        <v>1.6502457000000002E-2</v>
      </c>
      <c r="J235" s="86">
        <f t="shared" si="3"/>
        <v>-1.9647782286626121E-4</v>
      </c>
      <c r="K235" s="86">
        <f>I235/'סכום נכסי הקרן'!$C$42</f>
        <v>3.6756818754778843E-7</v>
      </c>
    </row>
    <row r="236" spans="2:11">
      <c r="B236" s="72" t="s">
        <v>1789</v>
      </c>
      <c r="C236" s="82" t="s">
        <v>1790</v>
      </c>
      <c r="D236" s="83" t="s">
        <v>658</v>
      </c>
      <c r="E236" s="83" t="s">
        <v>114</v>
      </c>
      <c r="F236" s="91">
        <v>45176</v>
      </c>
      <c r="G236" s="84">
        <v>10138.375622</v>
      </c>
      <c r="H236" s="85">
        <v>-1.6319030000000001</v>
      </c>
      <c r="I236" s="84">
        <v>-0.16544848300000004</v>
      </c>
      <c r="J236" s="86">
        <f t="shared" si="3"/>
        <v>1.9698253257903128E-3</v>
      </c>
      <c r="K236" s="86">
        <f>I236/'סכום נכסי הקרן'!$C$42</f>
        <v>-3.6851239199618031E-6</v>
      </c>
    </row>
    <row r="237" spans="2:11">
      <c r="B237" s="72" t="s">
        <v>1791</v>
      </c>
      <c r="C237" s="82" t="s">
        <v>1792</v>
      </c>
      <c r="D237" s="83" t="s">
        <v>658</v>
      </c>
      <c r="E237" s="83" t="s">
        <v>114</v>
      </c>
      <c r="F237" s="91">
        <v>45161</v>
      </c>
      <c r="G237" s="84">
        <v>57870.623060000005</v>
      </c>
      <c r="H237" s="85">
        <v>-0.84712500000000002</v>
      </c>
      <c r="I237" s="84">
        <v>-0.49023667200000004</v>
      </c>
      <c r="J237" s="86">
        <f t="shared" si="3"/>
        <v>5.8367450376487209E-3</v>
      </c>
      <c r="K237" s="86">
        <f>I237/'סכום נכסי הקרן'!$C$42</f>
        <v>-1.0919307651975681E-5</v>
      </c>
    </row>
    <row r="238" spans="2:11">
      <c r="B238" s="72" t="s">
        <v>1793</v>
      </c>
      <c r="C238" s="82" t="s">
        <v>1794</v>
      </c>
      <c r="D238" s="83" t="s">
        <v>658</v>
      </c>
      <c r="E238" s="83" t="s">
        <v>114</v>
      </c>
      <c r="F238" s="91">
        <v>45180</v>
      </c>
      <c r="G238" s="84">
        <v>5324.8437570000006</v>
      </c>
      <c r="H238" s="85">
        <v>-0.62245499999999998</v>
      </c>
      <c r="I238" s="84">
        <v>-3.3144778E-2</v>
      </c>
      <c r="J238" s="86">
        <f t="shared" si="3"/>
        <v>3.9462086287063501E-4</v>
      </c>
      <c r="K238" s="86">
        <f>I238/'סכום נכסי הקרן'!$C$42</f>
        <v>-7.3825164193027808E-7</v>
      </c>
    </row>
    <row r="239" spans="2:11">
      <c r="B239" s="72" t="s">
        <v>1795</v>
      </c>
      <c r="C239" s="82" t="s">
        <v>1796</v>
      </c>
      <c r="D239" s="83" t="s">
        <v>658</v>
      </c>
      <c r="E239" s="83" t="s">
        <v>110</v>
      </c>
      <c r="F239" s="91">
        <v>45127</v>
      </c>
      <c r="G239" s="84">
        <v>46613.67755800001</v>
      </c>
      <c r="H239" s="85">
        <v>2.4769519999999998</v>
      </c>
      <c r="I239" s="84">
        <v>1.1545984060000003</v>
      </c>
      <c r="J239" s="86">
        <f t="shared" si="3"/>
        <v>-1.3746618524486116E-2</v>
      </c>
      <c r="K239" s="86">
        <f>I239/'סכום נכסי הקרן'!$C$42</f>
        <v>2.5716997380389215E-5</v>
      </c>
    </row>
    <row r="240" spans="2:11">
      <c r="B240" s="72" t="s">
        <v>1797</v>
      </c>
      <c r="C240" s="82" t="s">
        <v>1798</v>
      </c>
      <c r="D240" s="83" t="s">
        <v>658</v>
      </c>
      <c r="E240" s="83" t="s">
        <v>110</v>
      </c>
      <c r="F240" s="91">
        <v>45127</v>
      </c>
      <c r="G240" s="84">
        <v>19354.432306000002</v>
      </c>
      <c r="H240" s="85">
        <v>2.4546519999999998</v>
      </c>
      <c r="I240" s="84">
        <v>0.47508396500000005</v>
      </c>
      <c r="J240" s="86">
        <f t="shared" si="3"/>
        <v>-5.6563373030980198E-3</v>
      </c>
      <c r="K240" s="86">
        <f>I240/'סכום נכסי הקרן'!$C$42</f>
        <v>1.0581803179251851E-5</v>
      </c>
    </row>
    <row r="241" spans="2:11">
      <c r="B241" s="72" t="s">
        <v>1799</v>
      </c>
      <c r="C241" s="82" t="s">
        <v>1800</v>
      </c>
      <c r="D241" s="83" t="s">
        <v>658</v>
      </c>
      <c r="E241" s="83" t="s">
        <v>110</v>
      </c>
      <c r="F241" s="91">
        <v>45127</v>
      </c>
      <c r="G241" s="84">
        <v>14510.727578000002</v>
      </c>
      <c r="H241" s="85">
        <v>2.4204590000000001</v>
      </c>
      <c r="I241" s="84">
        <v>0.35122617800000006</v>
      </c>
      <c r="J241" s="86">
        <f t="shared" si="3"/>
        <v>-4.181689719723429E-3</v>
      </c>
      <c r="K241" s="86">
        <f>I241/'סכום נכסי הקרן'!$C$42</f>
        <v>7.8230514199671555E-6</v>
      </c>
    </row>
    <row r="242" spans="2:11">
      <c r="B242" s="72" t="s">
        <v>1801</v>
      </c>
      <c r="C242" s="82" t="s">
        <v>1802</v>
      </c>
      <c r="D242" s="83" t="s">
        <v>658</v>
      </c>
      <c r="E242" s="83" t="s">
        <v>112</v>
      </c>
      <c r="F242" s="91">
        <v>45195</v>
      </c>
      <c r="G242" s="84">
        <v>13519.946489000002</v>
      </c>
      <c r="H242" s="85">
        <v>-0.11927400000000001</v>
      </c>
      <c r="I242" s="84">
        <v>-1.6125776000000001E-2</v>
      </c>
      <c r="J242" s="86">
        <f t="shared" si="3"/>
        <v>1.9199306869934618E-4</v>
      </c>
      <c r="K242" s="86">
        <f>I242/'סכום נכסי הקרן'!$C$42</f>
        <v>-3.5917816705243503E-7</v>
      </c>
    </row>
    <row r="243" spans="2:11">
      <c r="B243" s="72" t="s">
        <v>1803</v>
      </c>
      <c r="C243" s="82" t="s">
        <v>1804</v>
      </c>
      <c r="D243" s="83" t="s">
        <v>658</v>
      </c>
      <c r="E243" s="83" t="s">
        <v>112</v>
      </c>
      <c r="F243" s="91">
        <v>45195</v>
      </c>
      <c r="G243" s="84">
        <v>13523.114979</v>
      </c>
      <c r="H243" s="85">
        <v>-9.5815999999999998E-2</v>
      </c>
      <c r="I243" s="84">
        <v>-1.2957286000000002E-2</v>
      </c>
      <c r="J243" s="86">
        <f t="shared" si="3"/>
        <v>1.5426910935356392E-4</v>
      </c>
      <c r="K243" s="86">
        <f>I243/'סכום נכסי הקרן'!$C$42</f>
        <v>-2.886046684174565E-7</v>
      </c>
    </row>
    <row r="244" spans="2:11">
      <c r="B244" s="72" t="s">
        <v>1805</v>
      </c>
      <c r="C244" s="82" t="s">
        <v>1806</v>
      </c>
      <c r="D244" s="83" t="s">
        <v>658</v>
      </c>
      <c r="E244" s="83" t="s">
        <v>112</v>
      </c>
      <c r="F244" s="91">
        <v>45078</v>
      </c>
      <c r="G244" s="84">
        <v>66815.97477700001</v>
      </c>
      <c r="H244" s="85">
        <v>1.3257589999999999</v>
      </c>
      <c r="I244" s="84">
        <v>0.88581904200000006</v>
      </c>
      <c r="J244" s="86">
        <f t="shared" si="3"/>
        <v>-1.0546538423074648E-2</v>
      </c>
      <c r="K244" s="86">
        <f>I244/'סכום נכסי הקרן'!$C$42</f>
        <v>1.9730328627019497E-5</v>
      </c>
    </row>
    <row r="245" spans="2:11">
      <c r="B245" s="72" t="s">
        <v>1807</v>
      </c>
      <c r="C245" s="82" t="s">
        <v>1808</v>
      </c>
      <c r="D245" s="83" t="s">
        <v>658</v>
      </c>
      <c r="E245" s="83" t="s">
        <v>112</v>
      </c>
      <c r="F245" s="91">
        <v>45078</v>
      </c>
      <c r="G245" s="84">
        <v>17044.891524999999</v>
      </c>
      <c r="H245" s="85">
        <v>1.3257589999999999</v>
      </c>
      <c r="I245" s="84">
        <v>0.22597424500000005</v>
      </c>
      <c r="J245" s="86">
        <f t="shared" si="3"/>
        <v>-2.6904434704145639E-3</v>
      </c>
      <c r="K245" s="86">
        <f>I245/'סכום נכסי הקרן'!$C$42</f>
        <v>5.0332470896382219E-6</v>
      </c>
    </row>
    <row r="246" spans="2:11">
      <c r="B246" s="72" t="s">
        <v>1809</v>
      </c>
      <c r="C246" s="82" t="s">
        <v>1810</v>
      </c>
      <c r="D246" s="83" t="s">
        <v>658</v>
      </c>
      <c r="E246" s="83" t="s">
        <v>112</v>
      </c>
      <c r="F246" s="91">
        <v>45181</v>
      </c>
      <c r="G246" s="84">
        <v>37688.712325</v>
      </c>
      <c r="H246" s="85">
        <v>1.2325010000000001</v>
      </c>
      <c r="I246" s="84">
        <v>0.46451359800000008</v>
      </c>
      <c r="J246" s="86">
        <f t="shared" si="3"/>
        <v>-5.5304867891377433E-3</v>
      </c>
      <c r="K246" s="86">
        <f>I246/'סכום נכסי הקרן'!$C$42</f>
        <v>1.0346363654100841E-5</v>
      </c>
    </row>
    <row r="247" spans="2:11">
      <c r="B247" s="72" t="s">
        <v>1811</v>
      </c>
      <c r="C247" s="82" t="s">
        <v>1812</v>
      </c>
      <c r="D247" s="83" t="s">
        <v>658</v>
      </c>
      <c r="E247" s="83" t="s">
        <v>112</v>
      </c>
      <c r="F247" s="91">
        <v>45181</v>
      </c>
      <c r="G247" s="84">
        <v>13707.521092000003</v>
      </c>
      <c r="H247" s="85">
        <v>1.2507649999999999</v>
      </c>
      <c r="I247" s="84">
        <v>0.17144882700000003</v>
      </c>
      <c r="J247" s="86">
        <f t="shared" si="3"/>
        <v>-2.0412652650410945E-3</v>
      </c>
      <c r="K247" s="86">
        <f>I247/'סכום נכסי הקרן'!$C$42</f>
        <v>3.8187728407705792E-6</v>
      </c>
    </row>
    <row r="248" spans="2:11">
      <c r="B248" s="72" t="s">
        <v>1813</v>
      </c>
      <c r="C248" s="82" t="s">
        <v>1814</v>
      </c>
      <c r="D248" s="83" t="s">
        <v>658</v>
      </c>
      <c r="E248" s="83" t="s">
        <v>112</v>
      </c>
      <c r="F248" s="91">
        <v>45176</v>
      </c>
      <c r="G248" s="84">
        <v>61686.696554000016</v>
      </c>
      <c r="H248" s="85">
        <v>1.188712</v>
      </c>
      <c r="I248" s="84">
        <v>0.73327733700000008</v>
      </c>
      <c r="J248" s="86">
        <f t="shared" si="3"/>
        <v>-8.7303808597065102E-3</v>
      </c>
      <c r="K248" s="86">
        <f>I248/'סכום נכסי הקרן'!$C$42</f>
        <v>1.6332684383359329E-5</v>
      </c>
    </row>
    <row r="249" spans="2:11">
      <c r="B249" s="72" t="s">
        <v>1815</v>
      </c>
      <c r="C249" s="82" t="s">
        <v>1816</v>
      </c>
      <c r="D249" s="83" t="s">
        <v>658</v>
      </c>
      <c r="E249" s="83" t="s">
        <v>112</v>
      </c>
      <c r="F249" s="91">
        <v>45176</v>
      </c>
      <c r="G249" s="84">
        <v>19500.028257000005</v>
      </c>
      <c r="H249" s="85">
        <v>1.2069799999999999</v>
      </c>
      <c r="I249" s="84">
        <v>0.23536148300000004</v>
      </c>
      <c r="J249" s="86">
        <f t="shared" si="3"/>
        <v>-2.8022076813419088E-3</v>
      </c>
      <c r="K249" s="86">
        <f>I249/'סכום נכסי הקרן'!$C$42</f>
        <v>5.2423341399931919E-6</v>
      </c>
    </row>
    <row r="250" spans="2:11">
      <c r="B250" s="72" t="s">
        <v>1817</v>
      </c>
      <c r="C250" s="82" t="s">
        <v>1818</v>
      </c>
      <c r="D250" s="83" t="s">
        <v>658</v>
      </c>
      <c r="E250" s="83" t="s">
        <v>112</v>
      </c>
      <c r="F250" s="91">
        <v>45183</v>
      </c>
      <c r="G250" s="84">
        <v>97906.319516999996</v>
      </c>
      <c r="H250" s="85">
        <v>1.324182</v>
      </c>
      <c r="I250" s="84">
        <v>1.2964574190000002</v>
      </c>
      <c r="J250" s="86">
        <f t="shared" si="3"/>
        <v>-1.5435588235371993E-2</v>
      </c>
      <c r="K250" s="86">
        <f>I250/'סכום נכסי הקרן'!$C$42</f>
        <v>2.8876700223167602E-5</v>
      </c>
    </row>
    <row r="251" spans="2:11">
      <c r="B251" s="72" t="s">
        <v>1819</v>
      </c>
      <c r="C251" s="82" t="s">
        <v>1820</v>
      </c>
      <c r="D251" s="83" t="s">
        <v>658</v>
      </c>
      <c r="E251" s="83" t="s">
        <v>112</v>
      </c>
      <c r="F251" s="91">
        <v>45183</v>
      </c>
      <c r="G251" s="84">
        <v>84594.339032000018</v>
      </c>
      <c r="H251" s="85">
        <v>1.328735</v>
      </c>
      <c r="I251" s="84">
        <v>1.1240346900000002</v>
      </c>
      <c r="J251" s="86">
        <f t="shared" si="3"/>
        <v>-1.3382727718505969E-2</v>
      </c>
      <c r="K251" s="86">
        <f>I251/'סכום נכסי הקרן'!$C$42</f>
        <v>2.5036235134207002E-5</v>
      </c>
    </row>
    <row r="252" spans="2:11">
      <c r="B252" s="72" t="s">
        <v>1821</v>
      </c>
      <c r="C252" s="82" t="s">
        <v>1822</v>
      </c>
      <c r="D252" s="83" t="s">
        <v>658</v>
      </c>
      <c r="E252" s="83" t="s">
        <v>112</v>
      </c>
      <c r="F252" s="91">
        <v>45161</v>
      </c>
      <c r="G252" s="84">
        <v>17298.370718000002</v>
      </c>
      <c r="H252" s="85">
        <v>2.2150789999999998</v>
      </c>
      <c r="I252" s="84">
        <v>0.38317253600000006</v>
      </c>
      <c r="J252" s="86">
        <f t="shared" si="3"/>
        <v>-4.5620422253137274E-3</v>
      </c>
      <c r="K252" s="86">
        <f>I252/'סכום נכסי הקרן'!$C$42</f>
        <v>8.5346100023535728E-6</v>
      </c>
    </row>
    <row r="253" spans="2:11">
      <c r="B253" s="72" t="s">
        <v>1823</v>
      </c>
      <c r="C253" s="82" t="s">
        <v>1824</v>
      </c>
      <c r="D253" s="83" t="s">
        <v>658</v>
      </c>
      <c r="E253" s="83" t="s">
        <v>112</v>
      </c>
      <c r="F253" s="91">
        <v>45099</v>
      </c>
      <c r="G253" s="84">
        <v>13441.777206000004</v>
      </c>
      <c r="H253" s="85">
        <v>4.0834000000000001</v>
      </c>
      <c r="I253" s="84">
        <v>0.54888148400000003</v>
      </c>
      <c r="J253" s="86">
        <f t="shared" si="3"/>
        <v>-6.5349686406044006E-3</v>
      </c>
      <c r="K253" s="86">
        <f>I253/'סכום נכסי הקרן'!$C$42</f>
        <v>1.2225535400723689E-5</v>
      </c>
    </row>
    <row r="254" spans="2:11">
      <c r="B254" s="72" t="s">
        <v>1825</v>
      </c>
      <c r="C254" s="82" t="s">
        <v>1826</v>
      </c>
      <c r="D254" s="83" t="s">
        <v>658</v>
      </c>
      <c r="E254" s="83" t="s">
        <v>112</v>
      </c>
      <c r="F254" s="91">
        <v>45148</v>
      </c>
      <c r="G254" s="84">
        <v>14131.591783000003</v>
      </c>
      <c r="H254" s="85">
        <v>4.2417959999999999</v>
      </c>
      <c r="I254" s="84">
        <v>0.59943323600000009</v>
      </c>
      <c r="J254" s="86">
        <f t="shared" si="3"/>
        <v>-7.1368364821649136E-3</v>
      </c>
      <c r="K254" s="86">
        <f>I254/'סכום נכסי הקרן'!$C$42</f>
        <v>1.3351502028602513E-5</v>
      </c>
    </row>
    <row r="255" spans="2:11">
      <c r="B255" s="72" t="s">
        <v>1827</v>
      </c>
      <c r="C255" s="82" t="s">
        <v>1828</v>
      </c>
      <c r="D255" s="83" t="s">
        <v>658</v>
      </c>
      <c r="E255" s="83" t="s">
        <v>112</v>
      </c>
      <c r="F255" s="91">
        <v>45133</v>
      </c>
      <c r="G255" s="84">
        <v>21237.120538000003</v>
      </c>
      <c r="H255" s="85">
        <v>4.4818499999999997</v>
      </c>
      <c r="I255" s="84">
        <v>0.95181586200000012</v>
      </c>
      <c r="J255" s="86">
        <f t="shared" si="3"/>
        <v>-1.1332294841630779E-2</v>
      </c>
      <c r="K255" s="86">
        <f>I255/'סכום נכסי הקרן'!$C$42</f>
        <v>2.1200311642961769E-5</v>
      </c>
    </row>
    <row r="256" spans="2:11">
      <c r="B256" s="72" t="s">
        <v>1829</v>
      </c>
      <c r="C256" s="82" t="s">
        <v>1830</v>
      </c>
      <c r="D256" s="83" t="s">
        <v>658</v>
      </c>
      <c r="E256" s="83" t="s">
        <v>112</v>
      </c>
      <c r="F256" s="91">
        <v>45133</v>
      </c>
      <c r="G256" s="84">
        <v>90365.441515000013</v>
      </c>
      <c r="H256" s="85">
        <v>4.5245829999999998</v>
      </c>
      <c r="I256" s="84">
        <v>4.088659841000001</v>
      </c>
      <c r="J256" s="86">
        <f t="shared" si="3"/>
        <v>-4.8679477486315757E-2</v>
      </c>
      <c r="K256" s="86">
        <f>I256/'סכום נכסי הקרן'!$C$42</f>
        <v>9.1068941264673439E-5</v>
      </c>
    </row>
    <row r="257" spans="2:11">
      <c r="B257" s="72" t="s">
        <v>1831</v>
      </c>
      <c r="C257" s="82" t="s">
        <v>1832</v>
      </c>
      <c r="D257" s="83" t="s">
        <v>658</v>
      </c>
      <c r="E257" s="83" t="s">
        <v>112</v>
      </c>
      <c r="F257" s="91">
        <v>45127</v>
      </c>
      <c r="G257" s="84">
        <v>28835.407776000007</v>
      </c>
      <c r="H257" s="85">
        <v>5.743957</v>
      </c>
      <c r="I257" s="84">
        <v>1.6562933270000004</v>
      </c>
      <c r="J257" s="86">
        <f t="shared" si="3"/>
        <v>-1.9719785176042361E-2</v>
      </c>
      <c r="K257" s="86">
        <f>I257/'סכום נכסי הקרן'!$C$42</f>
        <v>3.6891520835526891E-5</v>
      </c>
    </row>
    <row r="258" spans="2:11">
      <c r="B258" s="72" t="s">
        <v>1833</v>
      </c>
      <c r="C258" s="82" t="s">
        <v>1834</v>
      </c>
      <c r="D258" s="83" t="s">
        <v>658</v>
      </c>
      <c r="E258" s="83" t="s">
        <v>112</v>
      </c>
      <c r="F258" s="91">
        <v>45127</v>
      </c>
      <c r="G258" s="84">
        <v>6542.4272620000011</v>
      </c>
      <c r="H258" s="85">
        <v>5.743957</v>
      </c>
      <c r="I258" s="84">
        <v>0.37579418600000003</v>
      </c>
      <c r="J258" s="86">
        <f t="shared" si="3"/>
        <v>-4.4741957825479451E-3</v>
      </c>
      <c r="K258" s="86">
        <f>I258/'סכום נכסי הקרן'!$C$42</f>
        <v>8.3702680054864858E-6</v>
      </c>
    </row>
    <row r="259" spans="2:11">
      <c r="B259" s="72" t="s">
        <v>1835</v>
      </c>
      <c r="C259" s="82" t="s">
        <v>1836</v>
      </c>
      <c r="D259" s="83" t="s">
        <v>658</v>
      </c>
      <c r="E259" s="83" t="s">
        <v>112</v>
      </c>
      <c r="F259" s="91">
        <v>45127</v>
      </c>
      <c r="G259" s="84">
        <v>50178.741165000007</v>
      </c>
      <c r="H259" s="85">
        <v>5.7772860000000001</v>
      </c>
      <c r="I259" s="84">
        <v>2.898969510000001</v>
      </c>
      <c r="J259" s="86">
        <f t="shared" si="3"/>
        <v>-3.4515055417534017E-2</v>
      </c>
      <c r="K259" s="86">
        <f>I259/'סכום נכסי הקרן'!$C$42</f>
        <v>6.4570322379691735E-5</v>
      </c>
    </row>
    <row r="260" spans="2:11">
      <c r="B260" s="72" t="s">
        <v>1837</v>
      </c>
      <c r="C260" s="82" t="s">
        <v>1838</v>
      </c>
      <c r="D260" s="83" t="s">
        <v>658</v>
      </c>
      <c r="E260" s="83" t="s">
        <v>113</v>
      </c>
      <c r="F260" s="91">
        <v>45195</v>
      </c>
      <c r="G260" s="84">
        <v>11597.338490000002</v>
      </c>
      <c r="H260" s="85">
        <v>-0.37175000000000002</v>
      </c>
      <c r="I260" s="84">
        <v>-4.3113094000000005E-2</v>
      </c>
      <c r="J260" s="86">
        <f t="shared" si="3"/>
        <v>5.1330337331880144E-4</v>
      </c>
      <c r="K260" s="86">
        <f>I260/'סכום נכסי הקרן'!$C$42</f>
        <v>-9.6028135817335765E-7</v>
      </c>
    </row>
    <row r="261" spans="2:11">
      <c r="B261" s="72" t="s">
        <v>1839</v>
      </c>
      <c r="C261" s="82" t="s">
        <v>1840</v>
      </c>
      <c r="D261" s="83" t="s">
        <v>658</v>
      </c>
      <c r="E261" s="83" t="s">
        <v>113</v>
      </c>
      <c r="F261" s="91">
        <v>45153</v>
      </c>
      <c r="G261" s="84">
        <v>48245.772204000008</v>
      </c>
      <c r="H261" s="85">
        <v>3.4994689999999999</v>
      </c>
      <c r="I261" s="84">
        <v>1.6883459880000002</v>
      </c>
      <c r="J261" s="86">
        <f t="shared" si="3"/>
        <v>-2.0101403322379616E-2</v>
      </c>
      <c r="K261" s="86">
        <f>I261/'סכום נכסי הקרן'!$C$42</f>
        <v>3.7605447162367413E-5</v>
      </c>
    </row>
    <row r="262" spans="2:11">
      <c r="B262" s="72" t="s">
        <v>1841</v>
      </c>
      <c r="C262" s="82" t="s">
        <v>1842</v>
      </c>
      <c r="D262" s="83" t="s">
        <v>658</v>
      </c>
      <c r="E262" s="83" t="s">
        <v>113</v>
      </c>
      <c r="F262" s="91">
        <v>45153</v>
      </c>
      <c r="G262" s="84">
        <v>16083.254834000003</v>
      </c>
      <c r="H262" s="85">
        <v>3.5074540000000001</v>
      </c>
      <c r="I262" s="84">
        <v>0.56411276200000005</v>
      </c>
      <c r="J262" s="86">
        <f t="shared" si="3"/>
        <v>-6.7163118394329624E-3</v>
      </c>
      <c r="K262" s="86">
        <f>I262/'סכום נכסי הקרן'!$C$42</f>
        <v>1.256478992800387E-5</v>
      </c>
    </row>
    <row r="263" spans="2:11">
      <c r="B263" s="72" t="s">
        <v>1843</v>
      </c>
      <c r="C263" s="82" t="s">
        <v>1844</v>
      </c>
      <c r="D263" s="83" t="s">
        <v>658</v>
      </c>
      <c r="E263" s="83" t="s">
        <v>113</v>
      </c>
      <c r="F263" s="91">
        <v>45153</v>
      </c>
      <c r="G263" s="84">
        <v>34584.44769600001</v>
      </c>
      <c r="H263" s="85">
        <v>3.522659</v>
      </c>
      <c r="I263" s="84">
        <v>1.2182922410000001</v>
      </c>
      <c r="J263" s="86">
        <f t="shared" si="3"/>
        <v>-1.4504955663665017E-2</v>
      </c>
      <c r="K263" s="86">
        <f>I263/'סכום נכסי הקרן'!$C$42</f>
        <v>2.7135684760633128E-5</v>
      </c>
    </row>
    <row r="264" spans="2:11">
      <c r="B264" s="72" t="s">
        <v>1845</v>
      </c>
      <c r="C264" s="82" t="s">
        <v>1846</v>
      </c>
      <c r="D264" s="83" t="s">
        <v>658</v>
      </c>
      <c r="E264" s="83" t="s">
        <v>113</v>
      </c>
      <c r="F264" s="91">
        <v>45113</v>
      </c>
      <c r="G264" s="84">
        <v>38461.675530000008</v>
      </c>
      <c r="H264" s="85">
        <v>3.643138</v>
      </c>
      <c r="I264" s="84">
        <v>1.4012120030000004</v>
      </c>
      <c r="J264" s="86">
        <f t="shared" si="3"/>
        <v>-1.6682793581798947E-2</v>
      </c>
      <c r="K264" s="86">
        <f>I264/'סכום נכסי הקרן'!$C$42</f>
        <v>3.1209955966733703E-5</v>
      </c>
    </row>
    <row r="265" spans="2:11">
      <c r="B265" s="72" t="s">
        <v>1847</v>
      </c>
      <c r="C265" s="82" t="s">
        <v>1848</v>
      </c>
      <c r="D265" s="83" t="s">
        <v>658</v>
      </c>
      <c r="E265" s="83" t="s">
        <v>113</v>
      </c>
      <c r="F265" s="91">
        <v>45113</v>
      </c>
      <c r="G265" s="84">
        <v>40264.219356000009</v>
      </c>
      <c r="H265" s="85">
        <v>3.659062</v>
      </c>
      <c r="I265" s="84">
        <v>1.4732925860000003</v>
      </c>
      <c r="J265" s="86">
        <f t="shared" si="3"/>
        <v>-1.7540983124045343E-2</v>
      </c>
      <c r="K265" s="86">
        <f>I265/'סכום נכסי הקרן'!$C$42</f>
        <v>3.2815445940178139E-5</v>
      </c>
    </row>
    <row r="266" spans="2:11">
      <c r="B266" s="72" t="s">
        <v>1849</v>
      </c>
      <c r="C266" s="82" t="s">
        <v>1850</v>
      </c>
      <c r="D266" s="83" t="s">
        <v>658</v>
      </c>
      <c r="E266" s="83" t="s">
        <v>113</v>
      </c>
      <c r="F266" s="91">
        <v>45113</v>
      </c>
      <c r="G266" s="84">
        <v>56384.545522000008</v>
      </c>
      <c r="H266" s="85">
        <v>3.6840730000000002</v>
      </c>
      <c r="I266" s="84">
        <v>2.0772480430000004</v>
      </c>
      <c r="J266" s="86">
        <f t="shared" si="3"/>
        <v>-2.4731661051553826E-2</v>
      </c>
      <c r="K266" s="86">
        <f>I266/'סכום נכסי הקרן'!$C$42</f>
        <v>4.626767385321474E-5</v>
      </c>
    </row>
    <row r="267" spans="2:11">
      <c r="B267" s="72" t="s">
        <v>1851</v>
      </c>
      <c r="C267" s="82" t="s">
        <v>1852</v>
      </c>
      <c r="D267" s="83" t="s">
        <v>658</v>
      </c>
      <c r="E267" s="83" t="s">
        <v>110</v>
      </c>
      <c r="F267" s="91">
        <v>45141</v>
      </c>
      <c r="G267" s="84">
        <v>25753.713371000005</v>
      </c>
      <c r="H267" s="85">
        <v>4.7432480000000004</v>
      </c>
      <c r="I267" s="84">
        <v>1.2215624550000002</v>
      </c>
      <c r="J267" s="86">
        <f t="shared" si="3"/>
        <v>-1.4543890746303122E-2</v>
      </c>
      <c r="K267" s="86">
        <f>I267/'סכום נכסי הקרן'!$C$42</f>
        <v>2.7208524013168273E-5</v>
      </c>
    </row>
    <row r="268" spans="2:11">
      <c r="B268" s="72" t="s">
        <v>1853</v>
      </c>
      <c r="C268" s="82" t="s">
        <v>1854</v>
      </c>
      <c r="D268" s="83" t="s">
        <v>658</v>
      </c>
      <c r="E268" s="83" t="s">
        <v>112</v>
      </c>
      <c r="F268" s="91">
        <v>45145</v>
      </c>
      <c r="G268" s="84">
        <v>778195.2</v>
      </c>
      <c r="H268" s="85">
        <v>-4.0401340000000001</v>
      </c>
      <c r="I268" s="84">
        <v>-31.440130000000003</v>
      </c>
      <c r="J268" s="86">
        <f t="shared" ref="J268:J283" si="4">IFERROR(I268/$I$11,0)</f>
        <v>0.37432536821833406</v>
      </c>
      <c r="K268" s="86">
        <f>I268/'סכום נכסי הקרן'!$C$42</f>
        <v>-7.0028309120071333E-4</v>
      </c>
    </row>
    <row r="269" spans="2:11">
      <c r="B269" s="72" t="s">
        <v>1795</v>
      </c>
      <c r="C269" s="82" t="s">
        <v>1855</v>
      </c>
      <c r="D269" s="83" t="s">
        <v>658</v>
      </c>
      <c r="E269" s="83" t="s">
        <v>110</v>
      </c>
      <c r="F269" s="91">
        <v>45127</v>
      </c>
      <c r="G269" s="84">
        <v>17522.940000000002</v>
      </c>
      <c r="H269" s="85">
        <v>2.476925</v>
      </c>
      <c r="I269" s="84">
        <v>0.43402999999999997</v>
      </c>
      <c r="J269" s="86">
        <f t="shared" si="4"/>
        <v>-5.167549865977129E-3</v>
      </c>
      <c r="K269" s="86">
        <f>I269/'סכום נכסי הקרן'!$C$42</f>
        <v>9.6673859196461822E-6</v>
      </c>
    </row>
    <row r="270" spans="2:11">
      <c r="B270" s="72" t="s">
        <v>1856</v>
      </c>
      <c r="C270" s="82" t="s">
        <v>1857</v>
      </c>
      <c r="D270" s="83" t="s">
        <v>658</v>
      </c>
      <c r="E270" s="83" t="s">
        <v>112</v>
      </c>
      <c r="F270" s="91">
        <v>45197</v>
      </c>
      <c r="G270" s="84">
        <v>24268.330000000005</v>
      </c>
      <c r="H270" s="85">
        <v>-0.88473299999999999</v>
      </c>
      <c r="I270" s="84">
        <v>-0.21471000000000004</v>
      </c>
      <c r="J270" s="86">
        <f t="shared" si="4"/>
        <v>2.5563316630738651E-3</v>
      </c>
      <c r="K270" s="86">
        <f>I270/'סכום נכסי הקרן'!$C$42</f>
        <v>-4.7823524429353558E-6</v>
      </c>
    </row>
    <row r="271" spans="2:11">
      <c r="B271" s="72" t="s">
        <v>1858</v>
      </c>
      <c r="C271" s="82" t="s">
        <v>1859</v>
      </c>
      <c r="D271" s="83" t="s">
        <v>658</v>
      </c>
      <c r="E271" s="83" t="s">
        <v>110</v>
      </c>
      <c r="F271" s="91">
        <v>45127</v>
      </c>
      <c r="G271" s="84">
        <v>138724.82</v>
      </c>
      <c r="H271" s="85">
        <v>7.1247160000000003</v>
      </c>
      <c r="I271" s="84">
        <v>9.8837500000000027</v>
      </c>
      <c r="J271" s="86">
        <f t="shared" si="4"/>
        <v>-0.11767566985658011</v>
      </c>
      <c r="K271" s="86">
        <f>I271/'סכום נכסי הקרן'!$C$42</f>
        <v>2.201461317957353E-4</v>
      </c>
    </row>
    <row r="272" spans="2:11">
      <c r="B272" s="73"/>
      <c r="C272" s="82"/>
      <c r="D272" s="82"/>
      <c r="E272" s="82"/>
      <c r="F272" s="82"/>
      <c r="G272" s="84"/>
      <c r="H272" s="85"/>
      <c r="I272" s="82"/>
      <c r="J272" s="86"/>
      <c r="K272" s="82"/>
    </row>
    <row r="273" spans="2:11">
      <c r="B273" s="70" t="s">
        <v>176</v>
      </c>
      <c r="C273" s="78"/>
      <c r="D273" s="78"/>
      <c r="E273" s="78"/>
      <c r="F273" s="78"/>
      <c r="G273" s="79"/>
      <c r="H273" s="80"/>
      <c r="I273" s="79">
        <v>24.614890450000015</v>
      </c>
      <c r="J273" s="81">
        <f t="shared" si="4"/>
        <v>-0.29306424405211462</v>
      </c>
      <c r="K273" s="81">
        <f>I273/'סכום נכסי הקרן'!$C$42</f>
        <v>5.4826082379089798E-4</v>
      </c>
    </row>
    <row r="274" spans="2:11">
      <c r="B274" s="71" t="s">
        <v>169</v>
      </c>
      <c r="C274" s="78"/>
      <c r="D274" s="78"/>
      <c r="E274" s="78"/>
      <c r="F274" s="78"/>
      <c r="G274" s="79"/>
      <c r="H274" s="80"/>
      <c r="I274" s="79">
        <v>24.614890450000015</v>
      </c>
      <c r="J274" s="81">
        <f t="shared" si="4"/>
        <v>-0.29306424405211462</v>
      </c>
      <c r="K274" s="81">
        <f>I274/'סכום נכסי הקרן'!$C$42</f>
        <v>5.4826082379089798E-4</v>
      </c>
    </row>
    <row r="275" spans="2:11">
      <c r="B275" s="72" t="s">
        <v>1860</v>
      </c>
      <c r="C275" s="82" t="s">
        <v>1861</v>
      </c>
      <c r="D275" s="83" t="s">
        <v>658</v>
      </c>
      <c r="E275" s="83" t="s">
        <v>110</v>
      </c>
      <c r="F275" s="91">
        <v>45068</v>
      </c>
      <c r="G275" s="84">
        <v>31788.560955000008</v>
      </c>
      <c r="H275" s="85">
        <v>4.9135770000000001</v>
      </c>
      <c r="I275" s="84">
        <v>1.5619553240000001</v>
      </c>
      <c r="J275" s="86">
        <f t="shared" si="4"/>
        <v>-1.8596599371468479E-2</v>
      </c>
      <c r="K275" s="86">
        <f>I275/'סכום נכסי הקרן'!$C$42</f>
        <v>3.4790279258009801E-5</v>
      </c>
    </row>
    <row r="276" spans="2:11">
      <c r="B276" s="72" t="s">
        <v>1862</v>
      </c>
      <c r="C276" s="82" t="s">
        <v>1863</v>
      </c>
      <c r="D276" s="83" t="s">
        <v>658</v>
      </c>
      <c r="E276" s="83" t="s">
        <v>119</v>
      </c>
      <c r="F276" s="91">
        <v>44909</v>
      </c>
      <c r="G276" s="84">
        <v>110389.68195700001</v>
      </c>
      <c r="H276" s="85">
        <v>15.957428</v>
      </c>
      <c r="I276" s="84">
        <v>17.615353544000001</v>
      </c>
      <c r="J276" s="86">
        <f t="shared" si="4"/>
        <v>-0.20972794010883339</v>
      </c>
      <c r="K276" s="86">
        <f>I276/'סכום נכסי הקרן'!$C$42</f>
        <v>3.9235633670680622E-4</v>
      </c>
    </row>
    <row r="277" spans="2:11">
      <c r="B277" s="72" t="s">
        <v>1864</v>
      </c>
      <c r="C277" s="82" t="s">
        <v>1865</v>
      </c>
      <c r="D277" s="83" t="s">
        <v>658</v>
      </c>
      <c r="E277" s="83" t="s">
        <v>110</v>
      </c>
      <c r="F277" s="91">
        <v>44868</v>
      </c>
      <c r="G277" s="84">
        <v>71335.96194400001</v>
      </c>
      <c r="H277" s="85">
        <v>-4.7118099999999998</v>
      </c>
      <c r="I277" s="84">
        <v>-3.3612150690000004</v>
      </c>
      <c r="J277" s="86">
        <f t="shared" si="4"/>
        <v>4.0018538993459578E-2</v>
      </c>
      <c r="K277" s="86">
        <f>I277/'סכום נכסי הקרן'!$C$42</f>
        <v>-7.4866168769332031E-5</v>
      </c>
    </row>
    <row r="278" spans="2:11">
      <c r="B278" s="72" t="s">
        <v>1866</v>
      </c>
      <c r="C278" s="82" t="s">
        <v>1867</v>
      </c>
      <c r="D278" s="83" t="s">
        <v>658</v>
      </c>
      <c r="E278" s="83" t="s">
        <v>110</v>
      </c>
      <c r="F278" s="91">
        <v>44972</v>
      </c>
      <c r="G278" s="84">
        <v>315850.96965700004</v>
      </c>
      <c r="H278" s="85">
        <v>-4.1344789999999998</v>
      </c>
      <c r="I278" s="84">
        <v>-13.058791089</v>
      </c>
      <c r="J278" s="86">
        <f t="shared" si="4"/>
        <v>0.15547762629722664</v>
      </c>
      <c r="K278" s="86">
        <f>I278/'סכום נכסי הקרן'!$C$42</f>
        <v>-2.9086554639402726E-4</v>
      </c>
    </row>
    <row r="279" spans="2:11">
      <c r="B279" s="72" t="s">
        <v>1866</v>
      </c>
      <c r="C279" s="82" t="s">
        <v>1868</v>
      </c>
      <c r="D279" s="83" t="s">
        <v>658</v>
      </c>
      <c r="E279" s="83" t="s">
        <v>110</v>
      </c>
      <c r="F279" s="91">
        <v>45069</v>
      </c>
      <c r="G279" s="84">
        <v>250698.60289000004</v>
      </c>
      <c r="H279" s="85">
        <v>2.166995</v>
      </c>
      <c r="I279" s="84">
        <v>5.4326264430000002</v>
      </c>
      <c r="J279" s="86">
        <f t="shared" si="4"/>
        <v>-6.468070881604604E-2</v>
      </c>
      <c r="K279" s="86">
        <f>I279/'סכום נכסי הקרן'!$C$42</f>
        <v>1.2100383932390787E-4</v>
      </c>
    </row>
    <row r="280" spans="2:11">
      <c r="B280" s="72" t="s">
        <v>1866</v>
      </c>
      <c r="C280" s="82" t="s">
        <v>1869</v>
      </c>
      <c r="D280" s="83" t="s">
        <v>658</v>
      </c>
      <c r="E280" s="83" t="s">
        <v>110</v>
      </c>
      <c r="F280" s="91">
        <v>45153</v>
      </c>
      <c r="G280" s="84">
        <v>336179.29799799999</v>
      </c>
      <c r="H280" s="85">
        <v>-3.882339</v>
      </c>
      <c r="I280" s="84">
        <v>-13.051620288000002</v>
      </c>
      <c r="J280" s="86">
        <f t="shared" si="4"/>
        <v>0.15539225092744463</v>
      </c>
      <c r="K280" s="86">
        <f>I280/'סכום נכסי הקרן'!$C$42</f>
        <v>-2.9070582724876091E-4</v>
      </c>
    </row>
    <row r="281" spans="2:11">
      <c r="B281" s="72" t="s">
        <v>1870</v>
      </c>
      <c r="C281" s="82" t="s">
        <v>1871</v>
      </c>
      <c r="D281" s="83" t="s">
        <v>658</v>
      </c>
      <c r="E281" s="83" t="s">
        <v>110</v>
      </c>
      <c r="F281" s="91">
        <v>45126</v>
      </c>
      <c r="G281" s="84">
        <v>42838.08170100001</v>
      </c>
      <c r="H281" s="85">
        <v>-6.9081549999999998</v>
      </c>
      <c r="I281" s="84">
        <v>-2.9593210440000002</v>
      </c>
      <c r="J281" s="86">
        <f t="shared" si="4"/>
        <v>3.5233599208131926E-2</v>
      </c>
      <c r="K281" s="86">
        <f>I281/'סכום נכסי הקרן'!$C$42</f>
        <v>-6.5914564874497715E-5</v>
      </c>
    </row>
    <row r="282" spans="2:11">
      <c r="B282" s="72" t="s">
        <v>1872</v>
      </c>
      <c r="C282" s="82" t="s">
        <v>1873</v>
      </c>
      <c r="D282" s="83" t="s">
        <v>658</v>
      </c>
      <c r="E282" s="83" t="s">
        <v>119</v>
      </c>
      <c r="F282" s="91">
        <v>45082</v>
      </c>
      <c r="G282" s="84">
        <v>77937.69367600001</v>
      </c>
      <c r="H282" s="85">
        <v>5.7461880000000001</v>
      </c>
      <c r="I282" s="84">
        <v>4.4784465460000007</v>
      </c>
      <c r="J282" s="86">
        <f t="shared" si="4"/>
        <v>-5.3320267835329449E-2</v>
      </c>
      <c r="K282" s="86">
        <f>I282/'סכום נכסי הקרן'!$C$42</f>
        <v>9.9750872245440384E-5</v>
      </c>
    </row>
    <row r="283" spans="2:11">
      <c r="B283" s="72" t="s">
        <v>1872</v>
      </c>
      <c r="C283" s="82" t="s">
        <v>1874</v>
      </c>
      <c r="D283" s="83" t="s">
        <v>658</v>
      </c>
      <c r="E283" s="83" t="s">
        <v>119</v>
      </c>
      <c r="F283" s="91">
        <v>44972</v>
      </c>
      <c r="G283" s="84">
        <v>149348.55197300002</v>
      </c>
      <c r="H283" s="85">
        <v>18.719602999999999</v>
      </c>
      <c r="I283" s="84">
        <v>27.957456083000004</v>
      </c>
      <c r="J283" s="86">
        <f t="shared" si="4"/>
        <v>-0.33286074334669991</v>
      </c>
      <c r="K283" s="86">
        <f>I283/'סכום נכסי הקרן'!$C$42</f>
        <v>6.2271160354335133E-4</v>
      </c>
    </row>
    <row r="284" spans="2:11">
      <c r="B284" s="102"/>
      <c r="C284" s="103"/>
      <c r="D284" s="103"/>
      <c r="E284" s="103"/>
      <c r="F284" s="103"/>
      <c r="G284" s="103"/>
      <c r="H284" s="103"/>
      <c r="I284" s="103"/>
      <c r="J284" s="103"/>
      <c r="K284" s="103"/>
    </row>
    <row r="285" spans="2:11">
      <c r="B285" s="102"/>
      <c r="C285" s="103"/>
      <c r="D285" s="103"/>
      <c r="E285" s="103"/>
      <c r="F285" s="103"/>
      <c r="G285" s="103"/>
      <c r="H285" s="103"/>
      <c r="I285" s="103"/>
      <c r="J285" s="103"/>
      <c r="K285" s="103"/>
    </row>
    <row r="286" spans="2:11">
      <c r="B286" s="102"/>
      <c r="C286" s="103"/>
      <c r="D286" s="103"/>
      <c r="E286" s="103"/>
      <c r="F286" s="103"/>
      <c r="G286" s="103"/>
      <c r="H286" s="103"/>
      <c r="I286" s="103"/>
      <c r="J286" s="103"/>
      <c r="K286" s="103"/>
    </row>
    <row r="287" spans="2:11">
      <c r="B287" s="110" t="s">
        <v>194</v>
      </c>
      <c r="C287" s="103"/>
      <c r="D287" s="103"/>
      <c r="E287" s="103"/>
      <c r="F287" s="103"/>
      <c r="G287" s="103"/>
      <c r="H287" s="103"/>
      <c r="I287" s="103"/>
      <c r="J287" s="103"/>
      <c r="K287" s="103"/>
    </row>
    <row r="288" spans="2:11">
      <c r="B288" s="110" t="s">
        <v>91</v>
      </c>
      <c r="C288" s="103"/>
      <c r="D288" s="103"/>
      <c r="E288" s="103"/>
      <c r="F288" s="103"/>
      <c r="G288" s="103"/>
      <c r="H288" s="103"/>
      <c r="I288" s="103"/>
      <c r="J288" s="103"/>
      <c r="K288" s="103"/>
    </row>
    <row r="289" spans="2:11">
      <c r="B289" s="110" t="s">
        <v>177</v>
      </c>
      <c r="C289" s="103"/>
      <c r="D289" s="103"/>
      <c r="E289" s="103"/>
      <c r="F289" s="103"/>
      <c r="G289" s="103"/>
      <c r="H289" s="103"/>
      <c r="I289" s="103"/>
      <c r="J289" s="103"/>
      <c r="K289" s="103"/>
    </row>
    <row r="290" spans="2:11">
      <c r="B290" s="110" t="s">
        <v>185</v>
      </c>
      <c r="C290" s="103"/>
      <c r="D290" s="103"/>
      <c r="E290" s="103"/>
      <c r="F290" s="103"/>
      <c r="G290" s="103"/>
      <c r="H290" s="103"/>
      <c r="I290" s="103"/>
      <c r="J290" s="103"/>
      <c r="K290" s="103"/>
    </row>
    <row r="291" spans="2:11">
      <c r="B291" s="102"/>
      <c r="C291" s="103"/>
      <c r="D291" s="103"/>
      <c r="E291" s="103"/>
      <c r="F291" s="103"/>
      <c r="G291" s="103"/>
      <c r="H291" s="103"/>
      <c r="I291" s="103"/>
      <c r="J291" s="103"/>
      <c r="K291" s="103"/>
    </row>
    <row r="292" spans="2:11">
      <c r="B292" s="102"/>
      <c r="C292" s="103"/>
      <c r="D292" s="103"/>
      <c r="E292" s="103"/>
      <c r="F292" s="103"/>
      <c r="G292" s="103"/>
      <c r="H292" s="103"/>
      <c r="I292" s="103"/>
      <c r="J292" s="103"/>
      <c r="K292" s="103"/>
    </row>
    <row r="293" spans="2:11">
      <c r="B293" s="102"/>
      <c r="C293" s="103"/>
      <c r="D293" s="103"/>
      <c r="E293" s="103"/>
      <c r="F293" s="103"/>
      <c r="G293" s="103"/>
      <c r="H293" s="103"/>
      <c r="I293" s="103"/>
      <c r="J293" s="103"/>
      <c r="K293" s="103"/>
    </row>
    <row r="294" spans="2:11">
      <c r="B294" s="102"/>
      <c r="C294" s="103"/>
      <c r="D294" s="103"/>
      <c r="E294" s="103"/>
      <c r="F294" s="103"/>
      <c r="G294" s="103"/>
      <c r="H294" s="103"/>
      <c r="I294" s="103"/>
      <c r="J294" s="103"/>
      <c r="K294" s="103"/>
    </row>
    <row r="295" spans="2:11">
      <c r="B295" s="102"/>
      <c r="C295" s="103"/>
      <c r="D295" s="103"/>
      <c r="E295" s="103"/>
      <c r="F295" s="103"/>
      <c r="G295" s="103"/>
      <c r="H295" s="103"/>
      <c r="I295" s="103"/>
      <c r="J295" s="103"/>
      <c r="K295" s="103"/>
    </row>
    <row r="296" spans="2:11">
      <c r="B296" s="102"/>
      <c r="C296" s="103"/>
      <c r="D296" s="103"/>
      <c r="E296" s="103"/>
      <c r="F296" s="103"/>
      <c r="G296" s="103"/>
      <c r="H296" s="103"/>
      <c r="I296" s="103"/>
      <c r="J296" s="103"/>
      <c r="K296" s="103"/>
    </row>
    <row r="297" spans="2:11">
      <c r="B297" s="102"/>
      <c r="C297" s="103"/>
      <c r="D297" s="103"/>
      <c r="E297" s="103"/>
      <c r="F297" s="103"/>
      <c r="G297" s="103"/>
      <c r="H297" s="103"/>
      <c r="I297" s="103"/>
      <c r="J297" s="103"/>
      <c r="K297" s="103"/>
    </row>
    <row r="298" spans="2:11">
      <c r="B298" s="102"/>
      <c r="C298" s="103"/>
      <c r="D298" s="103"/>
      <c r="E298" s="103"/>
      <c r="F298" s="103"/>
      <c r="G298" s="103"/>
      <c r="H298" s="103"/>
      <c r="I298" s="103"/>
      <c r="J298" s="103"/>
      <c r="K298" s="103"/>
    </row>
    <row r="299" spans="2:11">
      <c r="B299" s="102"/>
      <c r="C299" s="103"/>
      <c r="D299" s="103"/>
      <c r="E299" s="103"/>
      <c r="F299" s="103"/>
      <c r="G299" s="103"/>
      <c r="H299" s="103"/>
      <c r="I299" s="103"/>
      <c r="J299" s="103"/>
      <c r="K299" s="103"/>
    </row>
    <row r="300" spans="2:11">
      <c r="B300" s="102"/>
      <c r="C300" s="103"/>
      <c r="D300" s="103"/>
      <c r="E300" s="103"/>
      <c r="F300" s="103"/>
      <c r="G300" s="103"/>
      <c r="H300" s="103"/>
      <c r="I300" s="103"/>
      <c r="J300" s="103"/>
      <c r="K300" s="103"/>
    </row>
    <row r="301" spans="2:11">
      <c r="B301" s="102"/>
      <c r="C301" s="103"/>
      <c r="D301" s="103"/>
      <c r="E301" s="103"/>
      <c r="F301" s="103"/>
      <c r="G301" s="103"/>
      <c r="H301" s="103"/>
      <c r="I301" s="103"/>
      <c r="J301" s="103"/>
      <c r="K301" s="103"/>
    </row>
    <row r="302" spans="2:11">
      <c r="B302" s="102"/>
      <c r="C302" s="103"/>
      <c r="D302" s="103"/>
      <c r="E302" s="103"/>
      <c r="F302" s="103"/>
      <c r="G302" s="103"/>
      <c r="H302" s="103"/>
      <c r="I302" s="103"/>
      <c r="J302" s="103"/>
      <c r="K302" s="103"/>
    </row>
    <row r="303" spans="2:11">
      <c r="B303" s="102"/>
      <c r="C303" s="103"/>
      <c r="D303" s="103"/>
      <c r="E303" s="103"/>
      <c r="F303" s="103"/>
      <c r="G303" s="103"/>
      <c r="H303" s="103"/>
      <c r="I303" s="103"/>
      <c r="J303" s="103"/>
      <c r="K303" s="103"/>
    </row>
    <row r="304" spans="2:11">
      <c r="B304" s="102"/>
      <c r="C304" s="103"/>
      <c r="D304" s="103"/>
      <c r="E304" s="103"/>
      <c r="F304" s="103"/>
      <c r="G304" s="103"/>
      <c r="H304" s="103"/>
      <c r="I304" s="103"/>
      <c r="J304" s="103"/>
      <c r="K304" s="103"/>
    </row>
    <row r="305" spans="2:11">
      <c r="B305" s="102"/>
      <c r="C305" s="103"/>
      <c r="D305" s="103"/>
      <c r="E305" s="103"/>
      <c r="F305" s="103"/>
      <c r="G305" s="103"/>
      <c r="H305" s="103"/>
      <c r="I305" s="103"/>
      <c r="J305" s="103"/>
      <c r="K305" s="103"/>
    </row>
    <row r="306" spans="2:11">
      <c r="B306" s="102"/>
      <c r="C306" s="103"/>
      <c r="D306" s="103"/>
      <c r="E306" s="103"/>
      <c r="F306" s="103"/>
      <c r="G306" s="103"/>
      <c r="H306" s="103"/>
      <c r="I306" s="103"/>
      <c r="J306" s="103"/>
      <c r="K306" s="103"/>
    </row>
    <row r="307" spans="2:11">
      <c r="B307" s="102"/>
      <c r="C307" s="103"/>
      <c r="D307" s="103"/>
      <c r="E307" s="103"/>
      <c r="F307" s="103"/>
      <c r="G307" s="103"/>
      <c r="H307" s="103"/>
      <c r="I307" s="103"/>
      <c r="J307" s="103"/>
      <c r="K307" s="103"/>
    </row>
    <row r="308" spans="2:11">
      <c r="B308" s="102"/>
      <c r="C308" s="103"/>
      <c r="D308" s="103"/>
      <c r="E308" s="103"/>
      <c r="F308" s="103"/>
      <c r="G308" s="103"/>
      <c r="H308" s="103"/>
      <c r="I308" s="103"/>
      <c r="J308" s="103"/>
      <c r="K308" s="103"/>
    </row>
    <row r="309" spans="2:11">
      <c r="B309" s="102"/>
      <c r="C309" s="103"/>
      <c r="D309" s="103"/>
      <c r="E309" s="103"/>
      <c r="F309" s="103"/>
      <c r="G309" s="103"/>
      <c r="H309" s="103"/>
      <c r="I309" s="103"/>
      <c r="J309" s="103"/>
      <c r="K309" s="103"/>
    </row>
    <row r="310" spans="2:11">
      <c r="B310" s="102"/>
      <c r="C310" s="103"/>
      <c r="D310" s="103"/>
      <c r="E310" s="103"/>
      <c r="F310" s="103"/>
      <c r="G310" s="103"/>
      <c r="H310" s="103"/>
      <c r="I310" s="103"/>
      <c r="J310" s="103"/>
      <c r="K310" s="103"/>
    </row>
    <row r="311" spans="2:11">
      <c r="B311" s="102"/>
      <c r="C311" s="103"/>
      <c r="D311" s="103"/>
      <c r="E311" s="103"/>
      <c r="F311" s="103"/>
      <c r="G311" s="103"/>
      <c r="H311" s="103"/>
      <c r="I311" s="103"/>
      <c r="J311" s="103"/>
      <c r="K311" s="103"/>
    </row>
    <row r="312" spans="2:11">
      <c r="B312" s="102"/>
      <c r="C312" s="103"/>
      <c r="D312" s="103"/>
      <c r="E312" s="103"/>
      <c r="F312" s="103"/>
      <c r="G312" s="103"/>
      <c r="H312" s="103"/>
      <c r="I312" s="103"/>
      <c r="J312" s="103"/>
      <c r="K312" s="103"/>
    </row>
    <row r="313" spans="2:11">
      <c r="B313" s="102"/>
      <c r="C313" s="103"/>
      <c r="D313" s="103"/>
      <c r="E313" s="103"/>
      <c r="F313" s="103"/>
      <c r="G313" s="103"/>
      <c r="H313" s="103"/>
      <c r="I313" s="103"/>
      <c r="J313" s="103"/>
      <c r="K313" s="103"/>
    </row>
    <row r="314" spans="2:11">
      <c r="B314" s="102"/>
      <c r="C314" s="103"/>
      <c r="D314" s="103"/>
      <c r="E314" s="103"/>
      <c r="F314" s="103"/>
      <c r="G314" s="103"/>
      <c r="H314" s="103"/>
      <c r="I314" s="103"/>
      <c r="J314" s="103"/>
      <c r="K314" s="103"/>
    </row>
    <row r="315" spans="2:11">
      <c r="B315" s="102"/>
      <c r="C315" s="103"/>
      <c r="D315" s="103"/>
      <c r="E315" s="103"/>
      <c r="F315" s="103"/>
      <c r="G315" s="103"/>
      <c r="H315" s="103"/>
      <c r="I315" s="103"/>
      <c r="J315" s="103"/>
      <c r="K315" s="103"/>
    </row>
    <row r="316" spans="2:11">
      <c r="B316" s="102"/>
      <c r="C316" s="103"/>
      <c r="D316" s="103"/>
      <c r="E316" s="103"/>
      <c r="F316" s="103"/>
      <c r="G316" s="103"/>
      <c r="H316" s="103"/>
      <c r="I316" s="103"/>
      <c r="J316" s="103"/>
      <c r="K316" s="103"/>
    </row>
    <row r="317" spans="2:11">
      <c r="B317" s="102"/>
      <c r="C317" s="103"/>
      <c r="D317" s="103"/>
      <c r="E317" s="103"/>
      <c r="F317" s="103"/>
      <c r="G317" s="103"/>
      <c r="H317" s="103"/>
      <c r="I317" s="103"/>
      <c r="J317" s="103"/>
      <c r="K317" s="103"/>
    </row>
    <row r="318" spans="2:11">
      <c r="B318" s="102"/>
      <c r="C318" s="103"/>
      <c r="D318" s="103"/>
      <c r="E318" s="103"/>
      <c r="F318" s="103"/>
      <c r="G318" s="103"/>
      <c r="H318" s="103"/>
      <c r="I318" s="103"/>
      <c r="J318" s="103"/>
      <c r="K318" s="103"/>
    </row>
    <row r="319" spans="2:11">
      <c r="B319" s="102"/>
      <c r="C319" s="103"/>
      <c r="D319" s="103"/>
      <c r="E319" s="103"/>
      <c r="F319" s="103"/>
      <c r="G319" s="103"/>
      <c r="H319" s="103"/>
      <c r="I319" s="103"/>
      <c r="J319" s="103"/>
      <c r="K319" s="103"/>
    </row>
    <row r="320" spans="2:11">
      <c r="B320" s="102"/>
      <c r="C320" s="103"/>
      <c r="D320" s="103"/>
      <c r="E320" s="103"/>
      <c r="F320" s="103"/>
      <c r="G320" s="103"/>
      <c r="H320" s="103"/>
      <c r="I320" s="103"/>
      <c r="J320" s="103"/>
      <c r="K320" s="103"/>
    </row>
    <row r="321" spans="2:11">
      <c r="B321" s="102"/>
      <c r="C321" s="103"/>
      <c r="D321" s="103"/>
      <c r="E321" s="103"/>
      <c r="F321" s="103"/>
      <c r="G321" s="103"/>
      <c r="H321" s="103"/>
      <c r="I321" s="103"/>
      <c r="J321" s="103"/>
      <c r="K321" s="103"/>
    </row>
    <row r="322" spans="2:11">
      <c r="B322" s="102"/>
      <c r="C322" s="103"/>
      <c r="D322" s="103"/>
      <c r="E322" s="103"/>
      <c r="F322" s="103"/>
      <c r="G322" s="103"/>
      <c r="H322" s="103"/>
      <c r="I322" s="103"/>
      <c r="J322" s="103"/>
      <c r="K322" s="103"/>
    </row>
    <row r="323" spans="2:11">
      <c r="B323" s="102"/>
      <c r="C323" s="103"/>
      <c r="D323" s="103"/>
      <c r="E323" s="103"/>
      <c r="F323" s="103"/>
      <c r="G323" s="103"/>
      <c r="H323" s="103"/>
      <c r="I323" s="103"/>
      <c r="J323" s="103"/>
      <c r="K323" s="103"/>
    </row>
    <row r="324" spans="2:11">
      <c r="B324" s="102"/>
      <c r="C324" s="103"/>
      <c r="D324" s="103"/>
      <c r="E324" s="103"/>
      <c r="F324" s="103"/>
      <c r="G324" s="103"/>
      <c r="H324" s="103"/>
      <c r="I324" s="103"/>
      <c r="J324" s="103"/>
      <c r="K324" s="103"/>
    </row>
    <row r="325" spans="2:11">
      <c r="B325" s="102"/>
      <c r="C325" s="103"/>
      <c r="D325" s="103"/>
      <c r="E325" s="103"/>
      <c r="F325" s="103"/>
      <c r="G325" s="103"/>
      <c r="H325" s="103"/>
      <c r="I325" s="103"/>
      <c r="J325" s="103"/>
      <c r="K325" s="103"/>
    </row>
    <row r="326" spans="2:11">
      <c r="B326" s="102"/>
      <c r="C326" s="103"/>
      <c r="D326" s="103"/>
      <c r="E326" s="103"/>
      <c r="F326" s="103"/>
      <c r="G326" s="103"/>
      <c r="H326" s="103"/>
      <c r="I326" s="103"/>
      <c r="J326" s="103"/>
      <c r="K326" s="103"/>
    </row>
    <row r="327" spans="2:11">
      <c r="B327" s="102"/>
      <c r="C327" s="103"/>
      <c r="D327" s="103"/>
      <c r="E327" s="103"/>
      <c r="F327" s="103"/>
      <c r="G327" s="103"/>
      <c r="H327" s="103"/>
      <c r="I327" s="103"/>
      <c r="J327" s="103"/>
      <c r="K327" s="103"/>
    </row>
    <row r="328" spans="2:11">
      <c r="B328" s="102"/>
      <c r="C328" s="103"/>
      <c r="D328" s="103"/>
      <c r="E328" s="103"/>
      <c r="F328" s="103"/>
      <c r="G328" s="103"/>
      <c r="H328" s="103"/>
      <c r="I328" s="103"/>
      <c r="J328" s="103"/>
      <c r="K328" s="103"/>
    </row>
    <row r="329" spans="2:11">
      <c r="B329" s="102"/>
      <c r="C329" s="103"/>
      <c r="D329" s="103"/>
      <c r="E329" s="103"/>
      <c r="F329" s="103"/>
      <c r="G329" s="103"/>
      <c r="H329" s="103"/>
      <c r="I329" s="103"/>
      <c r="J329" s="103"/>
      <c r="K329" s="103"/>
    </row>
    <row r="330" spans="2:11">
      <c r="B330" s="102"/>
      <c r="C330" s="103"/>
      <c r="D330" s="103"/>
      <c r="E330" s="103"/>
      <c r="F330" s="103"/>
      <c r="G330" s="103"/>
      <c r="H330" s="103"/>
      <c r="I330" s="103"/>
      <c r="J330" s="103"/>
      <c r="K330" s="103"/>
    </row>
    <row r="331" spans="2:11">
      <c r="B331" s="102"/>
      <c r="C331" s="103"/>
      <c r="D331" s="103"/>
      <c r="E331" s="103"/>
      <c r="F331" s="103"/>
      <c r="G331" s="103"/>
      <c r="H331" s="103"/>
      <c r="I331" s="103"/>
      <c r="J331" s="103"/>
      <c r="K331" s="103"/>
    </row>
    <row r="332" spans="2:11">
      <c r="B332" s="102"/>
      <c r="C332" s="103"/>
      <c r="D332" s="103"/>
      <c r="E332" s="103"/>
      <c r="F332" s="103"/>
      <c r="G332" s="103"/>
      <c r="H332" s="103"/>
      <c r="I332" s="103"/>
      <c r="J332" s="103"/>
      <c r="K332" s="103"/>
    </row>
    <row r="333" spans="2:11">
      <c r="B333" s="102"/>
      <c r="C333" s="103"/>
      <c r="D333" s="103"/>
      <c r="E333" s="103"/>
      <c r="F333" s="103"/>
      <c r="G333" s="103"/>
      <c r="H333" s="103"/>
      <c r="I333" s="103"/>
      <c r="J333" s="103"/>
      <c r="K333" s="103"/>
    </row>
    <row r="334" spans="2:11">
      <c r="B334" s="102"/>
      <c r="C334" s="103"/>
      <c r="D334" s="103"/>
      <c r="E334" s="103"/>
      <c r="F334" s="103"/>
      <c r="G334" s="103"/>
      <c r="H334" s="103"/>
      <c r="I334" s="103"/>
      <c r="J334" s="103"/>
      <c r="K334" s="103"/>
    </row>
    <row r="335" spans="2:11">
      <c r="B335" s="102"/>
      <c r="C335" s="103"/>
      <c r="D335" s="103"/>
      <c r="E335" s="103"/>
      <c r="F335" s="103"/>
      <c r="G335" s="103"/>
      <c r="H335" s="103"/>
      <c r="I335" s="103"/>
      <c r="J335" s="103"/>
      <c r="K335" s="103"/>
    </row>
    <row r="336" spans="2:11">
      <c r="B336" s="102"/>
      <c r="C336" s="103"/>
      <c r="D336" s="103"/>
      <c r="E336" s="103"/>
      <c r="F336" s="103"/>
      <c r="G336" s="103"/>
      <c r="H336" s="103"/>
      <c r="I336" s="103"/>
      <c r="J336" s="103"/>
      <c r="K336" s="103"/>
    </row>
    <row r="337" spans="2:11">
      <c r="B337" s="102"/>
      <c r="C337" s="103"/>
      <c r="D337" s="103"/>
      <c r="E337" s="103"/>
      <c r="F337" s="103"/>
      <c r="G337" s="103"/>
      <c r="H337" s="103"/>
      <c r="I337" s="103"/>
      <c r="J337" s="103"/>
      <c r="K337" s="103"/>
    </row>
    <row r="338" spans="2:11">
      <c r="B338" s="102"/>
      <c r="C338" s="103"/>
      <c r="D338" s="103"/>
      <c r="E338" s="103"/>
      <c r="F338" s="103"/>
      <c r="G338" s="103"/>
      <c r="H338" s="103"/>
      <c r="I338" s="103"/>
      <c r="J338" s="103"/>
      <c r="K338" s="103"/>
    </row>
    <row r="339" spans="2:11">
      <c r="B339" s="102"/>
      <c r="C339" s="103"/>
      <c r="D339" s="103"/>
      <c r="E339" s="103"/>
      <c r="F339" s="103"/>
      <c r="G339" s="103"/>
      <c r="H339" s="103"/>
      <c r="I339" s="103"/>
      <c r="J339" s="103"/>
      <c r="K339" s="103"/>
    </row>
    <row r="340" spans="2:11">
      <c r="B340" s="102"/>
      <c r="C340" s="103"/>
      <c r="D340" s="103"/>
      <c r="E340" s="103"/>
      <c r="F340" s="103"/>
      <c r="G340" s="103"/>
      <c r="H340" s="103"/>
      <c r="I340" s="103"/>
      <c r="J340" s="103"/>
      <c r="K340" s="103"/>
    </row>
    <row r="341" spans="2:11">
      <c r="B341" s="102"/>
      <c r="C341" s="103"/>
      <c r="D341" s="103"/>
      <c r="E341" s="103"/>
      <c r="F341" s="103"/>
      <c r="G341" s="103"/>
      <c r="H341" s="103"/>
      <c r="I341" s="103"/>
      <c r="J341" s="103"/>
      <c r="K341" s="103"/>
    </row>
    <row r="342" spans="2:11">
      <c r="B342" s="102"/>
      <c r="C342" s="103"/>
      <c r="D342" s="103"/>
      <c r="E342" s="103"/>
      <c r="F342" s="103"/>
      <c r="G342" s="103"/>
      <c r="H342" s="103"/>
      <c r="I342" s="103"/>
      <c r="J342" s="103"/>
      <c r="K342" s="103"/>
    </row>
    <row r="343" spans="2:11">
      <c r="B343" s="102"/>
      <c r="C343" s="103"/>
      <c r="D343" s="103"/>
      <c r="E343" s="103"/>
      <c r="F343" s="103"/>
      <c r="G343" s="103"/>
      <c r="H343" s="103"/>
      <c r="I343" s="103"/>
      <c r="J343" s="103"/>
      <c r="K343" s="103"/>
    </row>
    <row r="344" spans="2:11">
      <c r="B344" s="102"/>
      <c r="C344" s="103"/>
      <c r="D344" s="103"/>
      <c r="E344" s="103"/>
      <c r="F344" s="103"/>
      <c r="G344" s="103"/>
      <c r="H344" s="103"/>
      <c r="I344" s="103"/>
      <c r="J344" s="103"/>
      <c r="K344" s="103"/>
    </row>
    <row r="345" spans="2:11">
      <c r="B345" s="102"/>
      <c r="C345" s="103"/>
      <c r="D345" s="103"/>
      <c r="E345" s="103"/>
      <c r="F345" s="103"/>
      <c r="G345" s="103"/>
      <c r="H345" s="103"/>
      <c r="I345" s="103"/>
      <c r="J345" s="103"/>
      <c r="K345" s="103"/>
    </row>
    <row r="346" spans="2:11">
      <c r="B346" s="102"/>
      <c r="C346" s="103"/>
      <c r="D346" s="103"/>
      <c r="E346" s="103"/>
      <c r="F346" s="103"/>
      <c r="G346" s="103"/>
      <c r="H346" s="103"/>
      <c r="I346" s="103"/>
      <c r="J346" s="103"/>
      <c r="K346" s="103"/>
    </row>
    <row r="347" spans="2:11">
      <c r="B347" s="102"/>
      <c r="C347" s="103"/>
      <c r="D347" s="103"/>
      <c r="E347" s="103"/>
      <c r="F347" s="103"/>
      <c r="G347" s="103"/>
      <c r="H347" s="103"/>
      <c r="I347" s="103"/>
      <c r="J347" s="103"/>
      <c r="K347" s="103"/>
    </row>
    <row r="348" spans="2:11">
      <c r="B348" s="102"/>
      <c r="C348" s="103"/>
      <c r="D348" s="103"/>
      <c r="E348" s="103"/>
      <c r="F348" s="103"/>
      <c r="G348" s="103"/>
      <c r="H348" s="103"/>
      <c r="I348" s="103"/>
      <c r="J348" s="103"/>
      <c r="K348" s="103"/>
    </row>
    <row r="349" spans="2:11">
      <c r="B349" s="102"/>
      <c r="C349" s="103"/>
      <c r="D349" s="103"/>
      <c r="E349" s="103"/>
      <c r="F349" s="103"/>
      <c r="G349" s="103"/>
      <c r="H349" s="103"/>
      <c r="I349" s="103"/>
      <c r="J349" s="103"/>
      <c r="K349" s="103"/>
    </row>
    <row r="350" spans="2:11">
      <c r="B350" s="102"/>
      <c r="C350" s="103"/>
      <c r="D350" s="103"/>
      <c r="E350" s="103"/>
      <c r="F350" s="103"/>
      <c r="G350" s="103"/>
      <c r="H350" s="103"/>
      <c r="I350" s="103"/>
      <c r="J350" s="103"/>
      <c r="K350" s="103"/>
    </row>
    <row r="351" spans="2:11">
      <c r="B351" s="102"/>
      <c r="C351" s="103"/>
      <c r="D351" s="103"/>
      <c r="E351" s="103"/>
      <c r="F351" s="103"/>
      <c r="G351" s="103"/>
      <c r="H351" s="103"/>
      <c r="I351" s="103"/>
      <c r="J351" s="103"/>
      <c r="K351" s="103"/>
    </row>
    <row r="352" spans="2:11">
      <c r="B352" s="102"/>
      <c r="C352" s="103"/>
      <c r="D352" s="103"/>
      <c r="E352" s="103"/>
      <c r="F352" s="103"/>
      <c r="G352" s="103"/>
      <c r="H352" s="103"/>
      <c r="I352" s="103"/>
      <c r="J352" s="103"/>
      <c r="K352" s="103"/>
    </row>
    <row r="353" spans="2:11">
      <c r="B353" s="102"/>
      <c r="C353" s="103"/>
      <c r="D353" s="103"/>
      <c r="E353" s="103"/>
      <c r="F353" s="103"/>
      <c r="G353" s="103"/>
      <c r="H353" s="103"/>
      <c r="I353" s="103"/>
      <c r="J353" s="103"/>
      <c r="K353" s="103"/>
    </row>
    <row r="354" spans="2:11">
      <c r="B354" s="102"/>
      <c r="C354" s="103"/>
      <c r="D354" s="103"/>
      <c r="E354" s="103"/>
      <c r="F354" s="103"/>
      <c r="G354" s="103"/>
      <c r="H354" s="103"/>
      <c r="I354" s="103"/>
      <c r="J354" s="103"/>
      <c r="K354" s="103"/>
    </row>
    <row r="355" spans="2:11">
      <c r="B355" s="102"/>
      <c r="C355" s="103"/>
      <c r="D355" s="103"/>
      <c r="E355" s="103"/>
      <c r="F355" s="103"/>
      <c r="G355" s="103"/>
      <c r="H355" s="103"/>
      <c r="I355" s="103"/>
      <c r="J355" s="103"/>
      <c r="K355" s="103"/>
    </row>
    <row r="356" spans="2:11">
      <c r="B356" s="102"/>
      <c r="C356" s="103"/>
      <c r="D356" s="103"/>
      <c r="E356" s="103"/>
      <c r="F356" s="103"/>
      <c r="G356" s="103"/>
      <c r="H356" s="103"/>
      <c r="I356" s="103"/>
      <c r="J356" s="103"/>
      <c r="K356" s="103"/>
    </row>
    <row r="357" spans="2:11">
      <c r="B357" s="102"/>
      <c r="C357" s="103"/>
      <c r="D357" s="103"/>
      <c r="E357" s="103"/>
      <c r="F357" s="103"/>
      <c r="G357" s="103"/>
      <c r="H357" s="103"/>
      <c r="I357" s="103"/>
      <c r="J357" s="103"/>
      <c r="K357" s="103"/>
    </row>
    <row r="358" spans="2:11">
      <c r="B358" s="102"/>
      <c r="C358" s="103"/>
      <c r="D358" s="103"/>
      <c r="E358" s="103"/>
      <c r="F358" s="103"/>
      <c r="G358" s="103"/>
      <c r="H358" s="103"/>
      <c r="I358" s="103"/>
      <c r="J358" s="103"/>
      <c r="K358" s="103"/>
    </row>
    <row r="359" spans="2:11">
      <c r="B359" s="102"/>
      <c r="C359" s="103"/>
      <c r="D359" s="103"/>
      <c r="E359" s="103"/>
      <c r="F359" s="103"/>
      <c r="G359" s="103"/>
      <c r="H359" s="103"/>
      <c r="I359" s="103"/>
      <c r="J359" s="103"/>
      <c r="K359" s="103"/>
    </row>
    <row r="360" spans="2:11">
      <c r="B360" s="102"/>
      <c r="C360" s="103"/>
      <c r="D360" s="103"/>
      <c r="E360" s="103"/>
      <c r="F360" s="103"/>
      <c r="G360" s="103"/>
      <c r="H360" s="103"/>
      <c r="I360" s="103"/>
      <c r="J360" s="103"/>
      <c r="K360" s="103"/>
    </row>
    <row r="361" spans="2:11">
      <c r="B361" s="102"/>
      <c r="C361" s="103"/>
      <c r="D361" s="103"/>
      <c r="E361" s="103"/>
      <c r="F361" s="103"/>
      <c r="G361" s="103"/>
      <c r="H361" s="103"/>
      <c r="I361" s="103"/>
      <c r="J361" s="103"/>
      <c r="K361" s="103"/>
    </row>
    <row r="362" spans="2:11">
      <c r="B362" s="102"/>
      <c r="C362" s="103"/>
      <c r="D362" s="103"/>
      <c r="E362" s="103"/>
      <c r="F362" s="103"/>
      <c r="G362" s="103"/>
      <c r="H362" s="103"/>
      <c r="I362" s="103"/>
      <c r="J362" s="103"/>
      <c r="K362" s="103"/>
    </row>
    <row r="363" spans="2:11">
      <c r="B363" s="102"/>
      <c r="C363" s="103"/>
      <c r="D363" s="103"/>
      <c r="E363" s="103"/>
      <c r="F363" s="103"/>
      <c r="G363" s="103"/>
      <c r="H363" s="103"/>
      <c r="I363" s="103"/>
      <c r="J363" s="103"/>
      <c r="K363" s="103"/>
    </row>
    <row r="364" spans="2:11">
      <c r="B364" s="102"/>
      <c r="C364" s="103"/>
      <c r="D364" s="103"/>
      <c r="E364" s="103"/>
      <c r="F364" s="103"/>
      <c r="G364" s="103"/>
      <c r="H364" s="103"/>
      <c r="I364" s="103"/>
      <c r="J364" s="103"/>
      <c r="K364" s="103"/>
    </row>
    <row r="365" spans="2:11">
      <c r="B365" s="102"/>
      <c r="C365" s="103"/>
      <c r="D365" s="103"/>
      <c r="E365" s="103"/>
      <c r="F365" s="103"/>
      <c r="G365" s="103"/>
      <c r="H365" s="103"/>
      <c r="I365" s="103"/>
      <c r="J365" s="103"/>
      <c r="K365" s="103"/>
    </row>
    <row r="366" spans="2:11">
      <c r="B366" s="102"/>
      <c r="C366" s="103"/>
      <c r="D366" s="103"/>
      <c r="E366" s="103"/>
      <c r="F366" s="103"/>
      <c r="G366" s="103"/>
      <c r="H366" s="103"/>
      <c r="I366" s="103"/>
      <c r="J366" s="103"/>
      <c r="K366" s="103"/>
    </row>
    <row r="367" spans="2:11">
      <c r="B367" s="102"/>
      <c r="C367" s="103"/>
      <c r="D367" s="103"/>
      <c r="E367" s="103"/>
      <c r="F367" s="103"/>
      <c r="G367" s="103"/>
      <c r="H367" s="103"/>
      <c r="I367" s="103"/>
      <c r="J367" s="103"/>
      <c r="K367" s="103"/>
    </row>
    <row r="368" spans="2:11">
      <c r="B368" s="102"/>
      <c r="C368" s="103"/>
      <c r="D368" s="103"/>
      <c r="E368" s="103"/>
      <c r="F368" s="103"/>
      <c r="G368" s="103"/>
      <c r="H368" s="103"/>
      <c r="I368" s="103"/>
      <c r="J368" s="103"/>
      <c r="K368" s="103"/>
    </row>
    <row r="369" spans="2:11">
      <c r="B369" s="102"/>
      <c r="C369" s="103"/>
      <c r="D369" s="103"/>
      <c r="E369" s="103"/>
      <c r="F369" s="103"/>
      <c r="G369" s="103"/>
      <c r="H369" s="103"/>
      <c r="I369" s="103"/>
      <c r="J369" s="103"/>
      <c r="K369" s="103"/>
    </row>
    <row r="370" spans="2:11">
      <c r="B370" s="102"/>
      <c r="C370" s="103"/>
      <c r="D370" s="103"/>
      <c r="E370" s="103"/>
      <c r="F370" s="103"/>
      <c r="G370" s="103"/>
      <c r="H370" s="103"/>
      <c r="I370" s="103"/>
      <c r="J370" s="103"/>
      <c r="K370" s="103"/>
    </row>
    <row r="371" spans="2:11">
      <c r="B371" s="102"/>
      <c r="C371" s="103"/>
      <c r="D371" s="103"/>
      <c r="E371" s="103"/>
      <c r="F371" s="103"/>
      <c r="G371" s="103"/>
      <c r="H371" s="103"/>
      <c r="I371" s="103"/>
      <c r="J371" s="103"/>
      <c r="K371" s="103"/>
    </row>
    <row r="372" spans="2:11">
      <c r="B372" s="102"/>
      <c r="C372" s="103"/>
      <c r="D372" s="103"/>
      <c r="E372" s="103"/>
      <c r="F372" s="103"/>
      <c r="G372" s="103"/>
      <c r="H372" s="103"/>
      <c r="I372" s="103"/>
      <c r="J372" s="103"/>
      <c r="K372" s="103"/>
    </row>
    <row r="373" spans="2:11">
      <c r="B373" s="102"/>
      <c r="C373" s="103"/>
      <c r="D373" s="103"/>
      <c r="E373" s="103"/>
      <c r="F373" s="103"/>
      <c r="G373" s="103"/>
      <c r="H373" s="103"/>
      <c r="I373" s="103"/>
      <c r="J373" s="103"/>
      <c r="K373" s="103"/>
    </row>
    <row r="374" spans="2:11">
      <c r="B374" s="102"/>
      <c r="C374" s="103"/>
      <c r="D374" s="103"/>
      <c r="E374" s="103"/>
      <c r="F374" s="103"/>
      <c r="G374" s="103"/>
      <c r="H374" s="103"/>
      <c r="I374" s="103"/>
      <c r="J374" s="103"/>
      <c r="K374" s="103"/>
    </row>
    <row r="375" spans="2:11">
      <c r="B375" s="102"/>
      <c r="C375" s="103"/>
      <c r="D375" s="103"/>
      <c r="E375" s="103"/>
      <c r="F375" s="103"/>
      <c r="G375" s="103"/>
      <c r="H375" s="103"/>
      <c r="I375" s="103"/>
      <c r="J375" s="103"/>
      <c r="K375" s="103"/>
    </row>
    <row r="376" spans="2:11">
      <c r="B376" s="102"/>
      <c r="C376" s="103"/>
      <c r="D376" s="103"/>
      <c r="E376" s="103"/>
      <c r="F376" s="103"/>
      <c r="G376" s="103"/>
      <c r="H376" s="103"/>
      <c r="I376" s="103"/>
      <c r="J376" s="103"/>
      <c r="K376" s="103"/>
    </row>
    <row r="377" spans="2:11">
      <c r="B377" s="102"/>
      <c r="C377" s="103"/>
      <c r="D377" s="103"/>
      <c r="E377" s="103"/>
      <c r="F377" s="103"/>
      <c r="G377" s="103"/>
      <c r="H377" s="103"/>
      <c r="I377" s="103"/>
      <c r="J377" s="103"/>
      <c r="K377" s="103"/>
    </row>
    <row r="378" spans="2:11">
      <c r="B378" s="102"/>
      <c r="C378" s="103"/>
      <c r="D378" s="103"/>
      <c r="E378" s="103"/>
      <c r="F378" s="103"/>
      <c r="G378" s="103"/>
      <c r="H378" s="103"/>
      <c r="I378" s="103"/>
      <c r="J378" s="103"/>
      <c r="K378" s="103"/>
    </row>
    <row r="379" spans="2:11">
      <c r="B379" s="102"/>
      <c r="C379" s="103"/>
      <c r="D379" s="103"/>
      <c r="E379" s="103"/>
      <c r="F379" s="103"/>
      <c r="G379" s="103"/>
      <c r="H379" s="103"/>
      <c r="I379" s="103"/>
      <c r="J379" s="103"/>
      <c r="K379" s="103"/>
    </row>
    <row r="380" spans="2:11">
      <c r="B380" s="102"/>
      <c r="C380" s="103"/>
      <c r="D380" s="103"/>
      <c r="E380" s="103"/>
      <c r="F380" s="103"/>
      <c r="G380" s="103"/>
      <c r="H380" s="103"/>
      <c r="I380" s="103"/>
      <c r="J380" s="103"/>
      <c r="K380" s="103"/>
    </row>
    <row r="381" spans="2:11">
      <c r="B381" s="102"/>
      <c r="C381" s="103"/>
      <c r="D381" s="103"/>
      <c r="E381" s="103"/>
      <c r="F381" s="103"/>
      <c r="G381" s="103"/>
      <c r="H381" s="103"/>
      <c r="I381" s="103"/>
      <c r="J381" s="103"/>
      <c r="K381" s="103"/>
    </row>
    <row r="382" spans="2:11">
      <c r="B382" s="102"/>
      <c r="C382" s="103"/>
      <c r="D382" s="103"/>
      <c r="E382" s="103"/>
      <c r="F382" s="103"/>
      <c r="G382" s="103"/>
      <c r="H382" s="103"/>
      <c r="I382" s="103"/>
      <c r="J382" s="103"/>
      <c r="K382" s="103"/>
    </row>
    <row r="383" spans="2:11">
      <c r="B383" s="102"/>
      <c r="C383" s="103"/>
      <c r="D383" s="103"/>
      <c r="E383" s="103"/>
      <c r="F383" s="103"/>
      <c r="G383" s="103"/>
      <c r="H383" s="103"/>
      <c r="I383" s="103"/>
      <c r="J383" s="103"/>
      <c r="K383" s="103"/>
    </row>
    <row r="384" spans="2:11">
      <c r="B384" s="102"/>
      <c r="C384" s="103"/>
      <c r="D384" s="103"/>
      <c r="E384" s="103"/>
      <c r="F384" s="103"/>
      <c r="G384" s="103"/>
      <c r="H384" s="103"/>
      <c r="I384" s="103"/>
      <c r="J384" s="103"/>
      <c r="K384" s="103"/>
    </row>
    <row r="385" spans="2:11">
      <c r="B385" s="102"/>
      <c r="C385" s="103"/>
      <c r="D385" s="103"/>
      <c r="E385" s="103"/>
      <c r="F385" s="103"/>
      <c r="G385" s="103"/>
      <c r="H385" s="103"/>
      <c r="I385" s="103"/>
      <c r="J385" s="103"/>
      <c r="K385" s="103"/>
    </row>
    <row r="386" spans="2:11">
      <c r="B386" s="102"/>
      <c r="C386" s="103"/>
      <c r="D386" s="103"/>
      <c r="E386" s="103"/>
      <c r="F386" s="103"/>
      <c r="G386" s="103"/>
      <c r="H386" s="103"/>
      <c r="I386" s="103"/>
      <c r="J386" s="103"/>
      <c r="K386" s="103"/>
    </row>
    <row r="387" spans="2:11">
      <c r="B387" s="102"/>
      <c r="C387" s="103"/>
      <c r="D387" s="103"/>
      <c r="E387" s="103"/>
      <c r="F387" s="103"/>
      <c r="G387" s="103"/>
      <c r="H387" s="103"/>
      <c r="I387" s="103"/>
      <c r="J387" s="103"/>
      <c r="K387" s="103"/>
    </row>
    <row r="388" spans="2:11">
      <c r="B388" s="102"/>
      <c r="C388" s="103"/>
      <c r="D388" s="103"/>
      <c r="E388" s="103"/>
      <c r="F388" s="103"/>
      <c r="G388" s="103"/>
      <c r="H388" s="103"/>
      <c r="I388" s="103"/>
      <c r="J388" s="103"/>
      <c r="K388" s="103"/>
    </row>
    <row r="389" spans="2:11">
      <c r="B389" s="102"/>
      <c r="C389" s="103"/>
      <c r="D389" s="103"/>
      <c r="E389" s="103"/>
      <c r="F389" s="103"/>
      <c r="G389" s="103"/>
      <c r="H389" s="103"/>
      <c r="I389" s="103"/>
      <c r="J389" s="103"/>
      <c r="K389" s="103"/>
    </row>
    <row r="390" spans="2:11">
      <c r="B390" s="102"/>
      <c r="C390" s="103"/>
      <c r="D390" s="103"/>
      <c r="E390" s="103"/>
      <c r="F390" s="103"/>
      <c r="G390" s="103"/>
      <c r="H390" s="103"/>
      <c r="I390" s="103"/>
      <c r="J390" s="103"/>
      <c r="K390" s="103"/>
    </row>
    <row r="391" spans="2:11">
      <c r="B391" s="102"/>
      <c r="C391" s="103"/>
      <c r="D391" s="103"/>
      <c r="E391" s="103"/>
      <c r="F391" s="103"/>
      <c r="G391" s="103"/>
      <c r="H391" s="103"/>
      <c r="I391" s="103"/>
      <c r="J391" s="103"/>
      <c r="K391" s="103"/>
    </row>
    <row r="392" spans="2:11">
      <c r="B392" s="102"/>
      <c r="C392" s="103"/>
      <c r="D392" s="103"/>
      <c r="E392" s="103"/>
      <c r="F392" s="103"/>
      <c r="G392" s="103"/>
      <c r="H392" s="103"/>
      <c r="I392" s="103"/>
      <c r="J392" s="103"/>
      <c r="K392" s="103"/>
    </row>
    <row r="393" spans="2:11">
      <c r="B393" s="102"/>
      <c r="C393" s="103"/>
      <c r="D393" s="103"/>
      <c r="E393" s="103"/>
      <c r="F393" s="103"/>
      <c r="G393" s="103"/>
      <c r="H393" s="103"/>
      <c r="I393" s="103"/>
      <c r="J393" s="103"/>
      <c r="K393" s="103"/>
    </row>
    <row r="394" spans="2:11">
      <c r="B394" s="102"/>
      <c r="C394" s="103"/>
      <c r="D394" s="103"/>
      <c r="E394" s="103"/>
      <c r="F394" s="103"/>
      <c r="G394" s="103"/>
      <c r="H394" s="103"/>
      <c r="I394" s="103"/>
      <c r="J394" s="103"/>
      <c r="K394" s="103"/>
    </row>
    <row r="395" spans="2:11">
      <c r="B395" s="102"/>
      <c r="C395" s="103"/>
      <c r="D395" s="103"/>
      <c r="E395" s="103"/>
      <c r="F395" s="103"/>
      <c r="G395" s="103"/>
      <c r="H395" s="103"/>
      <c r="I395" s="103"/>
      <c r="J395" s="103"/>
      <c r="K395" s="103"/>
    </row>
    <row r="396" spans="2:11">
      <c r="B396" s="102"/>
      <c r="C396" s="103"/>
      <c r="D396" s="103"/>
      <c r="E396" s="103"/>
      <c r="F396" s="103"/>
      <c r="G396" s="103"/>
      <c r="H396" s="103"/>
      <c r="I396" s="103"/>
      <c r="J396" s="103"/>
      <c r="K396" s="103"/>
    </row>
    <row r="397" spans="2:11">
      <c r="B397" s="102"/>
      <c r="C397" s="103"/>
      <c r="D397" s="103"/>
      <c r="E397" s="103"/>
      <c r="F397" s="103"/>
      <c r="G397" s="103"/>
      <c r="H397" s="103"/>
      <c r="I397" s="103"/>
      <c r="J397" s="103"/>
      <c r="K397" s="103"/>
    </row>
    <row r="398" spans="2:11">
      <c r="B398" s="102"/>
      <c r="C398" s="103"/>
      <c r="D398" s="103"/>
      <c r="E398" s="103"/>
      <c r="F398" s="103"/>
      <c r="G398" s="103"/>
      <c r="H398" s="103"/>
      <c r="I398" s="103"/>
      <c r="J398" s="103"/>
      <c r="K398" s="103"/>
    </row>
    <row r="399" spans="2:11">
      <c r="B399" s="102"/>
      <c r="C399" s="103"/>
      <c r="D399" s="103"/>
      <c r="E399" s="103"/>
      <c r="F399" s="103"/>
      <c r="G399" s="103"/>
      <c r="H399" s="103"/>
      <c r="I399" s="103"/>
      <c r="J399" s="103"/>
      <c r="K399" s="103"/>
    </row>
    <row r="400" spans="2:11">
      <c r="B400" s="102"/>
      <c r="C400" s="103"/>
      <c r="D400" s="103"/>
      <c r="E400" s="103"/>
      <c r="F400" s="103"/>
      <c r="G400" s="103"/>
      <c r="H400" s="103"/>
      <c r="I400" s="103"/>
      <c r="J400" s="103"/>
      <c r="K400" s="103"/>
    </row>
    <row r="401" spans="2:11">
      <c r="B401" s="102"/>
      <c r="C401" s="103"/>
      <c r="D401" s="103"/>
      <c r="E401" s="103"/>
      <c r="F401" s="103"/>
      <c r="G401" s="103"/>
      <c r="H401" s="103"/>
      <c r="I401" s="103"/>
      <c r="J401" s="103"/>
      <c r="K401" s="103"/>
    </row>
    <row r="402" spans="2:11">
      <c r="B402" s="102"/>
      <c r="C402" s="103"/>
      <c r="D402" s="103"/>
      <c r="E402" s="103"/>
      <c r="F402" s="103"/>
      <c r="G402" s="103"/>
      <c r="H402" s="103"/>
      <c r="I402" s="103"/>
      <c r="J402" s="103"/>
      <c r="K402" s="103"/>
    </row>
    <row r="403" spans="2:11">
      <c r="B403" s="102"/>
      <c r="C403" s="103"/>
      <c r="D403" s="103"/>
      <c r="E403" s="103"/>
      <c r="F403" s="103"/>
      <c r="G403" s="103"/>
      <c r="H403" s="103"/>
      <c r="I403" s="103"/>
      <c r="J403" s="103"/>
      <c r="K403" s="103"/>
    </row>
    <row r="404" spans="2:11">
      <c r="B404" s="102"/>
      <c r="C404" s="103"/>
      <c r="D404" s="103"/>
      <c r="E404" s="103"/>
      <c r="F404" s="103"/>
      <c r="G404" s="103"/>
      <c r="H404" s="103"/>
      <c r="I404" s="103"/>
      <c r="J404" s="103"/>
      <c r="K404" s="103"/>
    </row>
    <row r="405" spans="2:11">
      <c r="B405" s="102"/>
      <c r="C405" s="103"/>
      <c r="D405" s="103"/>
      <c r="E405" s="103"/>
      <c r="F405" s="103"/>
      <c r="G405" s="103"/>
      <c r="H405" s="103"/>
      <c r="I405" s="103"/>
      <c r="J405" s="103"/>
      <c r="K405" s="103"/>
    </row>
    <row r="406" spans="2:11">
      <c r="B406" s="102"/>
      <c r="C406" s="103"/>
      <c r="D406" s="103"/>
      <c r="E406" s="103"/>
      <c r="F406" s="103"/>
      <c r="G406" s="103"/>
      <c r="H406" s="103"/>
      <c r="I406" s="103"/>
      <c r="J406" s="103"/>
      <c r="K406" s="103"/>
    </row>
    <row r="407" spans="2:11">
      <c r="B407" s="102"/>
      <c r="C407" s="103"/>
      <c r="D407" s="103"/>
      <c r="E407" s="103"/>
      <c r="F407" s="103"/>
      <c r="G407" s="103"/>
      <c r="H407" s="103"/>
      <c r="I407" s="103"/>
      <c r="J407" s="103"/>
      <c r="K407" s="103"/>
    </row>
    <row r="408" spans="2:11">
      <c r="B408" s="102"/>
      <c r="C408" s="103"/>
      <c r="D408" s="103"/>
      <c r="E408" s="103"/>
      <c r="F408" s="103"/>
      <c r="G408" s="103"/>
      <c r="H408" s="103"/>
      <c r="I408" s="103"/>
      <c r="J408" s="103"/>
      <c r="K408" s="103"/>
    </row>
    <row r="409" spans="2:11">
      <c r="B409" s="102"/>
      <c r="C409" s="103"/>
      <c r="D409" s="103"/>
      <c r="E409" s="103"/>
      <c r="F409" s="103"/>
      <c r="G409" s="103"/>
      <c r="H409" s="103"/>
      <c r="I409" s="103"/>
      <c r="J409" s="103"/>
      <c r="K409" s="103"/>
    </row>
    <row r="410" spans="2:11">
      <c r="B410" s="102"/>
      <c r="C410" s="103"/>
      <c r="D410" s="103"/>
      <c r="E410" s="103"/>
      <c r="F410" s="103"/>
      <c r="G410" s="103"/>
      <c r="H410" s="103"/>
      <c r="I410" s="103"/>
      <c r="J410" s="103"/>
      <c r="K410" s="103"/>
    </row>
    <row r="411" spans="2:11">
      <c r="B411" s="102"/>
      <c r="C411" s="103"/>
      <c r="D411" s="103"/>
      <c r="E411" s="103"/>
      <c r="F411" s="103"/>
      <c r="G411" s="103"/>
      <c r="H411" s="103"/>
      <c r="I411" s="103"/>
      <c r="J411" s="103"/>
      <c r="K411" s="103"/>
    </row>
    <row r="412" spans="2:11">
      <c r="B412" s="102"/>
      <c r="C412" s="103"/>
      <c r="D412" s="103"/>
      <c r="E412" s="103"/>
      <c r="F412" s="103"/>
      <c r="G412" s="103"/>
      <c r="H412" s="103"/>
      <c r="I412" s="103"/>
      <c r="J412" s="103"/>
      <c r="K412" s="103"/>
    </row>
    <row r="413" spans="2:11">
      <c r="B413" s="102"/>
      <c r="C413" s="103"/>
      <c r="D413" s="103"/>
      <c r="E413" s="103"/>
      <c r="F413" s="103"/>
      <c r="G413" s="103"/>
      <c r="H413" s="103"/>
      <c r="I413" s="103"/>
      <c r="J413" s="103"/>
      <c r="K413" s="103"/>
    </row>
    <row r="414" spans="2:11">
      <c r="B414" s="102"/>
      <c r="C414" s="103"/>
      <c r="D414" s="103"/>
      <c r="E414" s="103"/>
      <c r="F414" s="103"/>
      <c r="G414" s="103"/>
      <c r="H414" s="103"/>
      <c r="I414" s="103"/>
      <c r="J414" s="103"/>
      <c r="K414" s="103"/>
    </row>
    <row r="415" spans="2:11">
      <c r="B415" s="102"/>
      <c r="C415" s="103"/>
      <c r="D415" s="103"/>
      <c r="E415" s="103"/>
      <c r="F415" s="103"/>
      <c r="G415" s="103"/>
      <c r="H415" s="103"/>
      <c r="I415" s="103"/>
      <c r="J415" s="103"/>
      <c r="K415" s="103"/>
    </row>
    <row r="416" spans="2:11">
      <c r="B416" s="102"/>
      <c r="C416" s="103"/>
      <c r="D416" s="103"/>
      <c r="E416" s="103"/>
      <c r="F416" s="103"/>
      <c r="G416" s="103"/>
      <c r="H416" s="103"/>
      <c r="I416" s="103"/>
      <c r="J416" s="103"/>
      <c r="K416" s="103"/>
    </row>
    <row r="417" spans="2:11">
      <c r="B417" s="102"/>
      <c r="C417" s="103"/>
      <c r="D417" s="103"/>
      <c r="E417" s="103"/>
      <c r="F417" s="103"/>
      <c r="G417" s="103"/>
      <c r="H417" s="103"/>
      <c r="I417" s="103"/>
      <c r="J417" s="103"/>
      <c r="K417" s="103"/>
    </row>
    <row r="418" spans="2:11">
      <c r="B418" s="102"/>
      <c r="C418" s="103"/>
      <c r="D418" s="103"/>
      <c r="E418" s="103"/>
      <c r="F418" s="103"/>
      <c r="G418" s="103"/>
      <c r="H418" s="103"/>
      <c r="I418" s="103"/>
      <c r="J418" s="103"/>
      <c r="K418" s="103"/>
    </row>
    <row r="419" spans="2:11">
      <c r="B419" s="102"/>
      <c r="C419" s="103"/>
      <c r="D419" s="103"/>
      <c r="E419" s="103"/>
      <c r="F419" s="103"/>
      <c r="G419" s="103"/>
      <c r="H419" s="103"/>
      <c r="I419" s="103"/>
      <c r="J419" s="103"/>
      <c r="K419" s="103"/>
    </row>
    <row r="420" spans="2:11">
      <c r="B420" s="102"/>
      <c r="C420" s="103"/>
      <c r="D420" s="103"/>
      <c r="E420" s="103"/>
      <c r="F420" s="103"/>
      <c r="G420" s="103"/>
      <c r="H420" s="103"/>
      <c r="I420" s="103"/>
      <c r="J420" s="103"/>
      <c r="K420" s="103"/>
    </row>
    <row r="421" spans="2:11">
      <c r="B421" s="102"/>
      <c r="C421" s="103"/>
      <c r="D421" s="103"/>
      <c r="E421" s="103"/>
      <c r="F421" s="103"/>
      <c r="G421" s="103"/>
      <c r="H421" s="103"/>
      <c r="I421" s="103"/>
      <c r="J421" s="103"/>
      <c r="K421" s="103"/>
    </row>
    <row r="422" spans="2:11">
      <c r="B422" s="102"/>
      <c r="C422" s="103"/>
      <c r="D422" s="103"/>
      <c r="E422" s="103"/>
      <c r="F422" s="103"/>
      <c r="G422" s="103"/>
      <c r="H422" s="103"/>
      <c r="I422" s="103"/>
      <c r="J422" s="103"/>
      <c r="K422" s="103"/>
    </row>
    <row r="423" spans="2:11">
      <c r="B423" s="102"/>
      <c r="C423" s="103"/>
      <c r="D423" s="103"/>
      <c r="E423" s="103"/>
      <c r="F423" s="103"/>
      <c r="G423" s="103"/>
      <c r="H423" s="103"/>
      <c r="I423" s="103"/>
      <c r="J423" s="103"/>
      <c r="K423" s="103"/>
    </row>
    <row r="424" spans="2:11">
      <c r="B424" s="102"/>
      <c r="C424" s="103"/>
      <c r="D424" s="103"/>
      <c r="E424" s="103"/>
      <c r="F424" s="103"/>
      <c r="G424" s="103"/>
      <c r="H424" s="103"/>
      <c r="I424" s="103"/>
      <c r="J424" s="103"/>
      <c r="K424" s="103"/>
    </row>
    <row r="425" spans="2:11">
      <c r="B425" s="102"/>
      <c r="C425" s="103"/>
      <c r="D425" s="103"/>
      <c r="E425" s="103"/>
      <c r="F425" s="103"/>
      <c r="G425" s="103"/>
      <c r="H425" s="103"/>
      <c r="I425" s="103"/>
      <c r="J425" s="103"/>
      <c r="K425" s="103"/>
    </row>
    <row r="426" spans="2:11">
      <c r="B426" s="102"/>
      <c r="C426" s="103"/>
      <c r="D426" s="103"/>
      <c r="E426" s="103"/>
      <c r="F426" s="103"/>
      <c r="G426" s="103"/>
      <c r="H426" s="103"/>
      <c r="I426" s="103"/>
      <c r="J426" s="103"/>
      <c r="K426" s="103"/>
    </row>
    <row r="427" spans="2:11">
      <c r="B427" s="102"/>
      <c r="C427" s="103"/>
      <c r="D427" s="103"/>
      <c r="E427" s="103"/>
      <c r="F427" s="103"/>
      <c r="G427" s="103"/>
      <c r="H427" s="103"/>
      <c r="I427" s="103"/>
      <c r="J427" s="103"/>
      <c r="K427" s="103"/>
    </row>
    <row r="428" spans="2:11">
      <c r="B428" s="102"/>
      <c r="C428" s="103"/>
      <c r="D428" s="103"/>
      <c r="E428" s="103"/>
      <c r="F428" s="103"/>
      <c r="G428" s="103"/>
      <c r="H428" s="103"/>
      <c r="I428" s="103"/>
      <c r="J428" s="103"/>
      <c r="K428" s="103"/>
    </row>
    <row r="429" spans="2:11">
      <c r="B429" s="102"/>
      <c r="C429" s="103"/>
      <c r="D429" s="103"/>
      <c r="E429" s="103"/>
      <c r="F429" s="103"/>
      <c r="G429" s="103"/>
      <c r="H429" s="103"/>
      <c r="I429" s="103"/>
      <c r="J429" s="103"/>
      <c r="K429" s="103"/>
    </row>
    <row r="430" spans="2:11">
      <c r="B430" s="102"/>
      <c r="C430" s="103"/>
      <c r="D430" s="103"/>
      <c r="E430" s="103"/>
      <c r="F430" s="103"/>
      <c r="G430" s="103"/>
      <c r="H430" s="103"/>
      <c r="I430" s="103"/>
      <c r="J430" s="103"/>
      <c r="K430" s="103"/>
    </row>
    <row r="431" spans="2:11">
      <c r="B431" s="102"/>
      <c r="C431" s="103"/>
      <c r="D431" s="103"/>
      <c r="E431" s="103"/>
      <c r="F431" s="103"/>
      <c r="G431" s="103"/>
      <c r="H431" s="103"/>
      <c r="I431" s="103"/>
      <c r="J431" s="103"/>
      <c r="K431" s="103"/>
    </row>
    <row r="432" spans="2:11">
      <c r="B432" s="102"/>
      <c r="C432" s="103"/>
      <c r="D432" s="103"/>
      <c r="E432" s="103"/>
      <c r="F432" s="103"/>
      <c r="G432" s="103"/>
      <c r="H432" s="103"/>
      <c r="I432" s="103"/>
      <c r="J432" s="103"/>
      <c r="K432" s="103"/>
    </row>
    <row r="433" spans="2:11">
      <c r="B433" s="102"/>
      <c r="C433" s="103"/>
      <c r="D433" s="103"/>
      <c r="E433" s="103"/>
      <c r="F433" s="103"/>
      <c r="G433" s="103"/>
      <c r="H433" s="103"/>
      <c r="I433" s="103"/>
      <c r="J433" s="103"/>
      <c r="K433" s="103"/>
    </row>
    <row r="434" spans="2:11">
      <c r="B434" s="102"/>
      <c r="C434" s="103"/>
      <c r="D434" s="103"/>
      <c r="E434" s="103"/>
      <c r="F434" s="103"/>
      <c r="G434" s="103"/>
      <c r="H434" s="103"/>
      <c r="I434" s="103"/>
      <c r="J434" s="103"/>
      <c r="K434" s="103"/>
    </row>
    <row r="435" spans="2:11">
      <c r="B435" s="102"/>
      <c r="C435" s="103"/>
      <c r="D435" s="103"/>
      <c r="E435" s="103"/>
      <c r="F435" s="103"/>
      <c r="G435" s="103"/>
      <c r="H435" s="103"/>
      <c r="I435" s="103"/>
      <c r="J435" s="103"/>
      <c r="K435" s="103"/>
    </row>
    <row r="436" spans="2:11">
      <c r="B436" s="102"/>
      <c r="C436" s="103"/>
      <c r="D436" s="103"/>
      <c r="E436" s="103"/>
      <c r="F436" s="103"/>
      <c r="G436" s="103"/>
      <c r="H436" s="103"/>
      <c r="I436" s="103"/>
      <c r="J436" s="103"/>
      <c r="K436" s="103"/>
    </row>
    <row r="437" spans="2:11">
      <c r="B437" s="102"/>
      <c r="C437" s="103"/>
      <c r="D437" s="103"/>
      <c r="E437" s="103"/>
      <c r="F437" s="103"/>
      <c r="G437" s="103"/>
      <c r="H437" s="103"/>
      <c r="I437" s="103"/>
      <c r="J437" s="103"/>
      <c r="K437" s="103"/>
    </row>
    <row r="438" spans="2:11">
      <c r="B438" s="102"/>
      <c r="C438" s="103"/>
      <c r="D438" s="103"/>
      <c r="E438" s="103"/>
      <c r="F438" s="103"/>
      <c r="G438" s="103"/>
      <c r="H438" s="103"/>
      <c r="I438" s="103"/>
      <c r="J438" s="103"/>
      <c r="K438" s="103"/>
    </row>
    <row r="439" spans="2:11">
      <c r="B439" s="102"/>
      <c r="C439" s="103"/>
      <c r="D439" s="103"/>
      <c r="E439" s="103"/>
      <c r="F439" s="103"/>
      <c r="G439" s="103"/>
      <c r="H439" s="103"/>
      <c r="I439" s="103"/>
      <c r="J439" s="103"/>
      <c r="K439" s="103"/>
    </row>
    <row r="440" spans="2:11">
      <c r="B440" s="102"/>
      <c r="C440" s="103"/>
      <c r="D440" s="103"/>
      <c r="E440" s="103"/>
      <c r="F440" s="103"/>
      <c r="G440" s="103"/>
      <c r="H440" s="103"/>
      <c r="I440" s="103"/>
      <c r="J440" s="103"/>
      <c r="K440" s="103"/>
    </row>
    <row r="441" spans="2:11">
      <c r="B441" s="102"/>
      <c r="C441" s="103"/>
      <c r="D441" s="103"/>
      <c r="E441" s="103"/>
      <c r="F441" s="103"/>
      <c r="G441" s="103"/>
      <c r="H441" s="103"/>
      <c r="I441" s="103"/>
      <c r="J441" s="103"/>
      <c r="K441" s="103"/>
    </row>
    <row r="442" spans="2:11">
      <c r="B442" s="102"/>
      <c r="C442" s="103"/>
      <c r="D442" s="103"/>
      <c r="E442" s="103"/>
      <c r="F442" s="103"/>
      <c r="G442" s="103"/>
      <c r="H442" s="103"/>
      <c r="I442" s="103"/>
      <c r="J442" s="103"/>
      <c r="K442" s="103"/>
    </row>
    <row r="443" spans="2:11">
      <c r="B443" s="102"/>
      <c r="C443" s="103"/>
      <c r="D443" s="103"/>
      <c r="E443" s="103"/>
      <c r="F443" s="103"/>
      <c r="G443" s="103"/>
      <c r="H443" s="103"/>
      <c r="I443" s="103"/>
      <c r="J443" s="103"/>
      <c r="K443" s="103"/>
    </row>
    <row r="444" spans="2:11">
      <c r="B444" s="102"/>
      <c r="C444" s="103"/>
      <c r="D444" s="103"/>
      <c r="E444" s="103"/>
      <c r="F444" s="103"/>
      <c r="G444" s="103"/>
      <c r="H444" s="103"/>
      <c r="I444" s="103"/>
      <c r="J444" s="103"/>
      <c r="K444" s="103"/>
    </row>
    <row r="445" spans="2:11">
      <c r="B445" s="102"/>
      <c r="C445" s="103"/>
      <c r="D445" s="103"/>
      <c r="E445" s="103"/>
      <c r="F445" s="103"/>
      <c r="G445" s="103"/>
      <c r="H445" s="103"/>
      <c r="I445" s="103"/>
      <c r="J445" s="103"/>
      <c r="K445" s="103"/>
    </row>
    <row r="446" spans="2:11">
      <c r="B446" s="102"/>
      <c r="C446" s="103"/>
      <c r="D446" s="103"/>
      <c r="E446" s="103"/>
      <c r="F446" s="103"/>
      <c r="G446" s="103"/>
      <c r="H446" s="103"/>
      <c r="I446" s="103"/>
      <c r="J446" s="103"/>
      <c r="K446" s="103"/>
    </row>
    <row r="447" spans="2:11">
      <c r="B447" s="102"/>
      <c r="C447" s="103"/>
      <c r="D447" s="103"/>
      <c r="E447" s="103"/>
      <c r="F447" s="103"/>
      <c r="G447" s="103"/>
      <c r="H447" s="103"/>
      <c r="I447" s="103"/>
      <c r="J447" s="103"/>
      <c r="K447" s="103"/>
    </row>
    <row r="448" spans="2:11">
      <c r="B448" s="102"/>
      <c r="C448" s="103"/>
      <c r="D448" s="103"/>
      <c r="E448" s="103"/>
      <c r="F448" s="103"/>
      <c r="G448" s="103"/>
      <c r="H448" s="103"/>
      <c r="I448" s="103"/>
      <c r="J448" s="103"/>
      <c r="K448" s="103"/>
    </row>
    <row r="449" spans="2:11">
      <c r="B449" s="102"/>
      <c r="C449" s="103"/>
      <c r="D449" s="103"/>
      <c r="E449" s="103"/>
      <c r="F449" s="103"/>
      <c r="G449" s="103"/>
      <c r="H449" s="103"/>
      <c r="I449" s="103"/>
      <c r="J449" s="103"/>
      <c r="K449" s="103"/>
    </row>
    <row r="450" spans="2:11">
      <c r="B450" s="102"/>
      <c r="C450" s="103"/>
      <c r="D450" s="103"/>
      <c r="E450" s="103"/>
      <c r="F450" s="103"/>
      <c r="G450" s="103"/>
      <c r="H450" s="103"/>
      <c r="I450" s="103"/>
      <c r="J450" s="103"/>
      <c r="K450" s="103"/>
    </row>
    <row r="451" spans="2:11">
      <c r="B451" s="102"/>
      <c r="C451" s="103"/>
      <c r="D451" s="103"/>
      <c r="E451" s="103"/>
      <c r="F451" s="103"/>
      <c r="G451" s="103"/>
      <c r="H451" s="103"/>
      <c r="I451" s="103"/>
      <c r="J451" s="103"/>
      <c r="K451" s="103"/>
    </row>
    <row r="452" spans="2:11">
      <c r="B452" s="102"/>
      <c r="C452" s="103"/>
      <c r="D452" s="103"/>
      <c r="E452" s="103"/>
      <c r="F452" s="103"/>
      <c r="G452" s="103"/>
      <c r="H452" s="103"/>
      <c r="I452" s="103"/>
      <c r="J452" s="103"/>
      <c r="K452" s="103"/>
    </row>
    <row r="453" spans="2:11">
      <c r="B453" s="102"/>
      <c r="C453" s="103"/>
      <c r="D453" s="103"/>
      <c r="E453" s="103"/>
      <c r="F453" s="103"/>
      <c r="G453" s="103"/>
      <c r="H453" s="103"/>
      <c r="I453" s="103"/>
      <c r="J453" s="103"/>
      <c r="K453" s="103"/>
    </row>
    <row r="454" spans="2:11">
      <c r="B454" s="102"/>
      <c r="C454" s="103"/>
      <c r="D454" s="103"/>
      <c r="E454" s="103"/>
      <c r="F454" s="103"/>
      <c r="G454" s="103"/>
      <c r="H454" s="103"/>
      <c r="I454" s="103"/>
      <c r="J454" s="103"/>
      <c r="K454" s="103"/>
    </row>
    <row r="455" spans="2:11">
      <c r="B455" s="102"/>
      <c r="C455" s="103"/>
      <c r="D455" s="103"/>
      <c r="E455" s="103"/>
      <c r="F455" s="103"/>
      <c r="G455" s="103"/>
      <c r="H455" s="103"/>
      <c r="I455" s="103"/>
      <c r="J455" s="103"/>
      <c r="K455" s="103"/>
    </row>
    <row r="456" spans="2:11">
      <c r="B456" s="102"/>
      <c r="C456" s="103"/>
      <c r="D456" s="103"/>
      <c r="E456" s="103"/>
      <c r="F456" s="103"/>
      <c r="G456" s="103"/>
      <c r="H456" s="103"/>
      <c r="I456" s="103"/>
      <c r="J456" s="103"/>
      <c r="K456" s="103"/>
    </row>
    <row r="457" spans="2:11">
      <c r="B457" s="102"/>
      <c r="C457" s="103"/>
      <c r="D457" s="103"/>
      <c r="E457" s="103"/>
      <c r="F457" s="103"/>
      <c r="G457" s="103"/>
      <c r="H457" s="103"/>
      <c r="I457" s="103"/>
      <c r="J457" s="103"/>
      <c r="K457" s="103"/>
    </row>
    <row r="458" spans="2:11">
      <c r="B458" s="102"/>
      <c r="C458" s="103"/>
      <c r="D458" s="103"/>
      <c r="E458" s="103"/>
      <c r="F458" s="103"/>
      <c r="G458" s="103"/>
      <c r="H458" s="103"/>
      <c r="I458" s="103"/>
      <c r="J458" s="103"/>
      <c r="K458" s="103"/>
    </row>
    <row r="459" spans="2:11">
      <c r="B459" s="102"/>
      <c r="C459" s="103"/>
      <c r="D459" s="103"/>
      <c r="E459" s="103"/>
      <c r="F459" s="103"/>
      <c r="G459" s="103"/>
      <c r="H459" s="103"/>
      <c r="I459" s="103"/>
      <c r="J459" s="103"/>
      <c r="K459" s="103"/>
    </row>
    <row r="460" spans="2:11">
      <c r="B460" s="102"/>
      <c r="C460" s="103"/>
      <c r="D460" s="103"/>
      <c r="E460" s="103"/>
      <c r="F460" s="103"/>
      <c r="G460" s="103"/>
      <c r="H460" s="103"/>
      <c r="I460" s="103"/>
      <c r="J460" s="103"/>
      <c r="K460" s="103"/>
    </row>
    <row r="461" spans="2:11">
      <c r="B461" s="102"/>
      <c r="C461" s="103"/>
      <c r="D461" s="103"/>
      <c r="E461" s="103"/>
      <c r="F461" s="103"/>
      <c r="G461" s="103"/>
      <c r="H461" s="103"/>
      <c r="I461" s="103"/>
      <c r="J461" s="103"/>
      <c r="K461" s="103"/>
    </row>
    <row r="462" spans="2:11">
      <c r="B462" s="102"/>
      <c r="C462" s="103"/>
      <c r="D462" s="103"/>
      <c r="E462" s="103"/>
      <c r="F462" s="103"/>
      <c r="G462" s="103"/>
      <c r="H462" s="103"/>
      <c r="I462" s="103"/>
      <c r="J462" s="103"/>
      <c r="K462" s="103"/>
    </row>
    <row r="463" spans="2:11">
      <c r="B463" s="102"/>
      <c r="C463" s="103"/>
      <c r="D463" s="103"/>
      <c r="E463" s="103"/>
      <c r="F463" s="103"/>
      <c r="G463" s="103"/>
      <c r="H463" s="103"/>
      <c r="I463" s="103"/>
      <c r="J463" s="103"/>
      <c r="K463" s="103"/>
    </row>
    <row r="464" spans="2:11">
      <c r="B464" s="102"/>
      <c r="C464" s="103"/>
      <c r="D464" s="103"/>
      <c r="E464" s="103"/>
      <c r="F464" s="103"/>
      <c r="G464" s="103"/>
      <c r="H464" s="103"/>
      <c r="I464" s="103"/>
      <c r="J464" s="103"/>
      <c r="K464" s="103"/>
    </row>
    <row r="465" spans="2:11">
      <c r="B465" s="102"/>
      <c r="C465" s="103"/>
      <c r="D465" s="103"/>
      <c r="E465" s="103"/>
      <c r="F465" s="103"/>
      <c r="G465" s="103"/>
      <c r="H465" s="103"/>
      <c r="I465" s="103"/>
      <c r="J465" s="103"/>
      <c r="K465" s="103"/>
    </row>
    <row r="466" spans="2:11">
      <c r="B466" s="102"/>
      <c r="C466" s="103"/>
      <c r="D466" s="103"/>
      <c r="E466" s="103"/>
      <c r="F466" s="103"/>
      <c r="G466" s="103"/>
      <c r="H466" s="103"/>
      <c r="I466" s="103"/>
      <c r="J466" s="103"/>
      <c r="K466" s="103"/>
    </row>
    <row r="467" spans="2:11">
      <c r="B467" s="102"/>
      <c r="C467" s="103"/>
      <c r="D467" s="103"/>
      <c r="E467" s="103"/>
      <c r="F467" s="103"/>
      <c r="G467" s="103"/>
      <c r="H467" s="103"/>
      <c r="I467" s="103"/>
      <c r="J467" s="103"/>
      <c r="K467" s="103"/>
    </row>
    <row r="468" spans="2:11">
      <c r="B468" s="102"/>
      <c r="C468" s="103"/>
      <c r="D468" s="103"/>
      <c r="E468" s="103"/>
      <c r="F468" s="103"/>
      <c r="G468" s="103"/>
      <c r="H468" s="103"/>
      <c r="I468" s="103"/>
      <c r="J468" s="103"/>
      <c r="K468" s="103"/>
    </row>
    <row r="469" spans="2:11">
      <c r="B469" s="102"/>
      <c r="C469" s="103"/>
      <c r="D469" s="103"/>
      <c r="E469" s="103"/>
      <c r="F469" s="103"/>
      <c r="G469" s="103"/>
      <c r="H469" s="103"/>
      <c r="I469" s="103"/>
      <c r="J469" s="103"/>
      <c r="K469" s="103"/>
    </row>
    <row r="470" spans="2:11">
      <c r="B470" s="102"/>
      <c r="C470" s="103"/>
      <c r="D470" s="103"/>
      <c r="E470" s="103"/>
      <c r="F470" s="103"/>
      <c r="G470" s="103"/>
      <c r="H470" s="103"/>
      <c r="I470" s="103"/>
      <c r="J470" s="103"/>
      <c r="K470" s="103"/>
    </row>
    <row r="471" spans="2:11">
      <c r="B471" s="102"/>
      <c r="C471" s="103"/>
      <c r="D471" s="103"/>
      <c r="E471" s="103"/>
      <c r="F471" s="103"/>
      <c r="G471" s="103"/>
      <c r="H471" s="103"/>
      <c r="I471" s="103"/>
      <c r="J471" s="103"/>
      <c r="K471" s="103"/>
    </row>
    <row r="472" spans="2:11">
      <c r="B472" s="102"/>
      <c r="C472" s="103"/>
      <c r="D472" s="103"/>
      <c r="E472" s="103"/>
      <c r="F472" s="103"/>
      <c r="G472" s="103"/>
      <c r="H472" s="103"/>
      <c r="I472" s="103"/>
      <c r="J472" s="103"/>
      <c r="K472" s="103"/>
    </row>
    <row r="473" spans="2:11">
      <c r="B473" s="102"/>
      <c r="C473" s="103"/>
      <c r="D473" s="103"/>
      <c r="E473" s="103"/>
      <c r="F473" s="103"/>
      <c r="G473" s="103"/>
      <c r="H473" s="103"/>
      <c r="I473" s="103"/>
      <c r="J473" s="103"/>
      <c r="K473" s="103"/>
    </row>
    <row r="474" spans="2:11">
      <c r="B474" s="102"/>
      <c r="C474" s="103"/>
      <c r="D474" s="103"/>
      <c r="E474" s="103"/>
      <c r="F474" s="103"/>
      <c r="G474" s="103"/>
      <c r="H474" s="103"/>
      <c r="I474" s="103"/>
      <c r="J474" s="103"/>
      <c r="K474" s="103"/>
    </row>
    <row r="475" spans="2:11">
      <c r="B475" s="102"/>
      <c r="C475" s="103"/>
      <c r="D475" s="103"/>
      <c r="E475" s="103"/>
      <c r="F475" s="103"/>
      <c r="G475" s="103"/>
      <c r="H475" s="103"/>
      <c r="I475" s="103"/>
      <c r="J475" s="103"/>
      <c r="K475" s="103"/>
    </row>
    <row r="476" spans="2:11">
      <c r="B476" s="102"/>
      <c r="C476" s="103"/>
      <c r="D476" s="103"/>
      <c r="E476" s="103"/>
      <c r="F476" s="103"/>
      <c r="G476" s="103"/>
      <c r="H476" s="103"/>
      <c r="I476" s="103"/>
      <c r="J476" s="103"/>
      <c r="K476" s="103"/>
    </row>
    <row r="477" spans="2:11">
      <c r="B477" s="102"/>
      <c r="C477" s="103"/>
      <c r="D477" s="103"/>
      <c r="E477" s="103"/>
      <c r="F477" s="103"/>
      <c r="G477" s="103"/>
      <c r="H477" s="103"/>
      <c r="I477" s="103"/>
      <c r="J477" s="103"/>
      <c r="K477" s="103"/>
    </row>
    <row r="478" spans="2:11">
      <c r="B478" s="102"/>
      <c r="C478" s="103"/>
      <c r="D478" s="103"/>
      <c r="E478" s="103"/>
      <c r="F478" s="103"/>
      <c r="G478" s="103"/>
      <c r="H478" s="103"/>
      <c r="I478" s="103"/>
      <c r="J478" s="103"/>
      <c r="K478" s="103"/>
    </row>
    <row r="479" spans="2:11">
      <c r="B479" s="102"/>
      <c r="C479" s="103"/>
      <c r="D479" s="103"/>
      <c r="E479" s="103"/>
      <c r="F479" s="103"/>
      <c r="G479" s="103"/>
      <c r="H479" s="103"/>
      <c r="I479" s="103"/>
      <c r="J479" s="103"/>
      <c r="K479" s="103"/>
    </row>
    <row r="480" spans="2:11">
      <c r="B480" s="102"/>
      <c r="C480" s="103"/>
      <c r="D480" s="103"/>
      <c r="E480" s="103"/>
      <c r="F480" s="103"/>
      <c r="G480" s="103"/>
      <c r="H480" s="103"/>
      <c r="I480" s="103"/>
      <c r="J480" s="103"/>
      <c r="K480" s="103"/>
    </row>
    <row r="481" spans="2:11">
      <c r="B481" s="102"/>
      <c r="C481" s="103"/>
      <c r="D481" s="103"/>
      <c r="E481" s="103"/>
      <c r="F481" s="103"/>
      <c r="G481" s="103"/>
      <c r="H481" s="103"/>
      <c r="I481" s="103"/>
      <c r="J481" s="103"/>
      <c r="K481" s="103"/>
    </row>
    <row r="482" spans="2:11">
      <c r="B482" s="102"/>
      <c r="C482" s="103"/>
      <c r="D482" s="103"/>
      <c r="E482" s="103"/>
      <c r="F482" s="103"/>
      <c r="G482" s="103"/>
      <c r="H482" s="103"/>
      <c r="I482" s="103"/>
      <c r="J482" s="103"/>
      <c r="K482" s="103"/>
    </row>
    <row r="483" spans="2:11">
      <c r="B483" s="102"/>
      <c r="C483" s="103"/>
      <c r="D483" s="103"/>
      <c r="E483" s="103"/>
      <c r="F483" s="103"/>
      <c r="G483" s="103"/>
      <c r="H483" s="103"/>
      <c r="I483" s="103"/>
      <c r="J483" s="103"/>
      <c r="K483" s="103"/>
    </row>
    <row r="484" spans="2:11">
      <c r="B484" s="102"/>
      <c r="C484" s="103"/>
      <c r="D484" s="103"/>
      <c r="E484" s="103"/>
      <c r="F484" s="103"/>
      <c r="G484" s="103"/>
      <c r="H484" s="103"/>
      <c r="I484" s="103"/>
      <c r="J484" s="103"/>
      <c r="K484" s="103"/>
    </row>
    <row r="485" spans="2:11">
      <c r="B485" s="102"/>
      <c r="C485" s="103"/>
      <c r="D485" s="103"/>
      <c r="E485" s="103"/>
      <c r="F485" s="103"/>
      <c r="G485" s="103"/>
      <c r="H485" s="103"/>
      <c r="I485" s="103"/>
      <c r="J485" s="103"/>
      <c r="K485" s="103"/>
    </row>
    <row r="486" spans="2:11">
      <c r="B486" s="102"/>
      <c r="C486" s="103"/>
      <c r="D486" s="103"/>
      <c r="E486" s="103"/>
      <c r="F486" s="103"/>
      <c r="G486" s="103"/>
      <c r="H486" s="103"/>
      <c r="I486" s="103"/>
      <c r="J486" s="103"/>
      <c r="K486" s="103"/>
    </row>
    <row r="487" spans="2:11">
      <c r="B487" s="102"/>
      <c r="C487" s="103"/>
      <c r="D487" s="103"/>
      <c r="E487" s="103"/>
      <c r="F487" s="103"/>
      <c r="G487" s="103"/>
      <c r="H487" s="103"/>
      <c r="I487" s="103"/>
      <c r="J487" s="103"/>
      <c r="K487" s="103"/>
    </row>
    <row r="488" spans="2:11">
      <c r="B488" s="102"/>
      <c r="C488" s="103"/>
      <c r="D488" s="103"/>
      <c r="E488" s="103"/>
      <c r="F488" s="103"/>
      <c r="G488" s="103"/>
      <c r="H488" s="103"/>
      <c r="I488" s="103"/>
      <c r="J488" s="103"/>
      <c r="K488" s="103"/>
    </row>
    <row r="489" spans="2:11">
      <c r="B489" s="102"/>
      <c r="C489" s="103"/>
      <c r="D489" s="103"/>
      <c r="E489" s="103"/>
      <c r="F489" s="103"/>
      <c r="G489" s="103"/>
      <c r="H489" s="103"/>
      <c r="I489" s="103"/>
      <c r="J489" s="103"/>
      <c r="K489" s="103"/>
    </row>
    <row r="490" spans="2:11">
      <c r="B490" s="102"/>
      <c r="C490" s="103"/>
      <c r="D490" s="103"/>
      <c r="E490" s="103"/>
      <c r="F490" s="103"/>
      <c r="G490" s="103"/>
      <c r="H490" s="103"/>
      <c r="I490" s="103"/>
      <c r="J490" s="103"/>
      <c r="K490" s="103"/>
    </row>
    <row r="491" spans="2:11">
      <c r="B491" s="102"/>
      <c r="C491" s="103"/>
      <c r="D491" s="103"/>
      <c r="E491" s="103"/>
      <c r="F491" s="103"/>
      <c r="G491" s="103"/>
      <c r="H491" s="103"/>
      <c r="I491" s="103"/>
      <c r="J491" s="103"/>
      <c r="K491" s="103"/>
    </row>
    <row r="492" spans="2:11">
      <c r="B492" s="102"/>
      <c r="C492" s="103"/>
      <c r="D492" s="103"/>
      <c r="E492" s="103"/>
      <c r="F492" s="103"/>
      <c r="G492" s="103"/>
      <c r="H492" s="103"/>
      <c r="I492" s="103"/>
      <c r="J492" s="103"/>
      <c r="K492" s="103"/>
    </row>
    <row r="493" spans="2:11">
      <c r="B493" s="102"/>
      <c r="C493" s="103"/>
      <c r="D493" s="103"/>
      <c r="E493" s="103"/>
      <c r="F493" s="103"/>
      <c r="G493" s="103"/>
      <c r="H493" s="103"/>
      <c r="I493" s="103"/>
      <c r="J493" s="103"/>
      <c r="K493" s="103"/>
    </row>
    <row r="494" spans="2:11">
      <c r="B494" s="102"/>
      <c r="C494" s="103"/>
      <c r="D494" s="103"/>
      <c r="E494" s="103"/>
      <c r="F494" s="103"/>
      <c r="G494" s="103"/>
      <c r="H494" s="103"/>
      <c r="I494" s="103"/>
      <c r="J494" s="103"/>
      <c r="K494" s="103"/>
    </row>
    <row r="495" spans="2:11">
      <c r="B495" s="102"/>
      <c r="C495" s="103"/>
      <c r="D495" s="103"/>
      <c r="E495" s="103"/>
      <c r="F495" s="103"/>
      <c r="G495" s="103"/>
      <c r="H495" s="103"/>
      <c r="I495" s="103"/>
      <c r="J495" s="103"/>
      <c r="K495" s="103"/>
    </row>
    <row r="496" spans="2:11">
      <c r="B496" s="102"/>
      <c r="C496" s="103"/>
      <c r="D496" s="103"/>
      <c r="E496" s="103"/>
      <c r="F496" s="103"/>
      <c r="G496" s="103"/>
      <c r="H496" s="103"/>
      <c r="I496" s="103"/>
      <c r="J496" s="103"/>
      <c r="K496" s="103"/>
    </row>
    <row r="497" spans="2:11">
      <c r="B497" s="102"/>
      <c r="C497" s="103"/>
      <c r="D497" s="103"/>
      <c r="E497" s="103"/>
      <c r="F497" s="103"/>
      <c r="G497" s="103"/>
      <c r="H497" s="103"/>
      <c r="I497" s="103"/>
      <c r="J497" s="103"/>
      <c r="K497" s="103"/>
    </row>
    <row r="498" spans="2:11">
      <c r="B498" s="102"/>
      <c r="C498" s="103"/>
      <c r="D498" s="103"/>
      <c r="E498" s="103"/>
      <c r="F498" s="103"/>
      <c r="G498" s="103"/>
      <c r="H498" s="103"/>
      <c r="I498" s="103"/>
      <c r="J498" s="103"/>
      <c r="K498" s="103"/>
    </row>
    <row r="499" spans="2:11">
      <c r="B499" s="102"/>
      <c r="C499" s="103"/>
      <c r="D499" s="103"/>
      <c r="E499" s="103"/>
      <c r="F499" s="103"/>
      <c r="G499" s="103"/>
      <c r="H499" s="103"/>
      <c r="I499" s="103"/>
      <c r="J499" s="103"/>
      <c r="K499" s="103"/>
    </row>
    <row r="500" spans="2:11">
      <c r="B500" s="102"/>
      <c r="C500" s="103"/>
      <c r="D500" s="103"/>
      <c r="E500" s="103"/>
      <c r="F500" s="103"/>
      <c r="G500" s="103"/>
      <c r="H500" s="103"/>
      <c r="I500" s="103"/>
      <c r="J500" s="103"/>
      <c r="K500" s="103"/>
    </row>
    <row r="501" spans="2:11">
      <c r="B501" s="102"/>
      <c r="C501" s="103"/>
      <c r="D501" s="103"/>
      <c r="E501" s="103"/>
      <c r="F501" s="103"/>
      <c r="G501" s="103"/>
      <c r="H501" s="103"/>
      <c r="I501" s="103"/>
      <c r="J501" s="103"/>
      <c r="K501" s="103"/>
    </row>
    <row r="502" spans="2:11">
      <c r="B502" s="102"/>
      <c r="C502" s="103"/>
      <c r="D502" s="103"/>
      <c r="E502" s="103"/>
      <c r="F502" s="103"/>
      <c r="G502" s="103"/>
      <c r="H502" s="103"/>
      <c r="I502" s="103"/>
      <c r="J502" s="103"/>
      <c r="K502" s="103"/>
    </row>
    <row r="503" spans="2:11">
      <c r="B503" s="102"/>
      <c r="C503" s="103"/>
      <c r="D503" s="103"/>
      <c r="E503" s="103"/>
      <c r="F503" s="103"/>
      <c r="G503" s="103"/>
      <c r="H503" s="103"/>
      <c r="I503" s="103"/>
      <c r="J503" s="103"/>
      <c r="K503" s="103"/>
    </row>
    <row r="504" spans="2:11">
      <c r="B504" s="102"/>
      <c r="C504" s="103"/>
      <c r="D504" s="103"/>
      <c r="E504" s="103"/>
      <c r="F504" s="103"/>
      <c r="G504" s="103"/>
      <c r="H504" s="103"/>
      <c r="I504" s="103"/>
      <c r="J504" s="103"/>
      <c r="K504" s="103"/>
    </row>
    <row r="505" spans="2:11">
      <c r="B505" s="102"/>
      <c r="C505" s="103"/>
      <c r="D505" s="103"/>
      <c r="E505" s="103"/>
      <c r="F505" s="103"/>
      <c r="G505" s="103"/>
      <c r="H505" s="103"/>
      <c r="I505" s="103"/>
      <c r="J505" s="103"/>
      <c r="K505" s="103"/>
    </row>
    <row r="506" spans="2:11">
      <c r="B506" s="102"/>
      <c r="C506" s="103"/>
      <c r="D506" s="103"/>
      <c r="E506" s="103"/>
      <c r="F506" s="103"/>
      <c r="G506" s="103"/>
      <c r="H506" s="103"/>
      <c r="I506" s="103"/>
      <c r="J506" s="103"/>
      <c r="K506" s="103"/>
    </row>
    <row r="507" spans="2:11">
      <c r="B507" s="102"/>
      <c r="C507" s="103"/>
      <c r="D507" s="103"/>
      <c r="E507" s="103"/>
      <c r="F507" s="103"/>
      <c r="G507" s="103"/>
      <c r="H507" s="103"/>
      <c r="I507" s="103"/>
      <c r="J507" s="103"/>
      <c r="K507" s="103"/>
    </row>
    <row r="508" spans="2:11">
      <c r="B508" s="102"/>
      <c r="C508" s="103"/>
      <c r="D508" s="103"/>
      <c r="E508" s="103"/>
      <c r="F508" s="103"/>
      <c r="G508" s="103"/>
      <c r="H508" s="103"/>
      <c r="I508" s="103"/>
      <c r="J508" s="103"/>
      <c r="K508" s="103"/>
    </row>
    <row r="509" spans="2:11">
      <c r="B509" s="102"/>
      <c r="C509" s="103"/>
      <c r="D509" s="103"/>
      <c r="E509" s="103"/>
      <c r="F509" s="103"/>
      <c r="G509" s="103"/>
      <c r="H509" s="103"/>
      <c r="I509" s="103"/>
      <c r="J509" s="103"/>
      <c r="K509" s="103"/>
    </row>
    <row r="510" spans="2:11">
      <c r="B510" s="102"/>
      <c r="C510" s="103"/>
      <c r="D510" s="103"/>
      <c r="E510" s="103"/>
      <c r="F510" s="103"/>
      <c r="G510" s="103"/>
      <c r="H510" s="103"/>
      <c r="I510" s="103"/>
      <c r="J510" s="103"/>
      <c r="K510" s="103"/>
    </row>
    <row r="511" spans="2:11">
      <c r="B511" s="102"/>
      <c r="C511" s="103"/>
      <c r="D511" s="103"/>
      <c r="E511" s="103"/>
      <c r="F511" s="103"/>
      <c r="G511" s="103"/>
      <c r="H511" s="103"/>
      <c r="I511" s="103"/>
      <c r="J511" s="103"/>
      <c r="K511" s="103"/>
    </row>
    <row r="512" spans="2:11">
      <c r="B512" s="102"/>
      <c r="C512" s="103"/>
      <c r="D512" s="103"/>
      <c r="E512" s="103"/>
      <c r="F512" s="103"/>
      <c r="G512" s="103"/>
      <c r="H512" s="103"/>
      <c r="I512" s="103"/>
      <c r="J512" s="103"/>
      <c r="K512" s="103"/>
    </row>
    <row r="513" spans="2:11">
      <c r="B513" s="102"/>
      <c r="C513" s="103"/>
      <c r="D513" s="103"/>
      <c r="E513" s="103"/>
      <c r="F513" s="103"/>
      <c r="G513" s="103"/>
      <c r="H513" s="103"/>
      <c r="I513" s="103"/>
      <c r="J513" s="103"/>
      <c r="K513" s="103"/>
    </row>
    <row r="514" spans="2:11">
      <c r="B514" s="102"/>
      <c r="C514" s="103"/>
      <c r="D514" s="103"/>
      <c r="E514" s="103"/>
      <c r="F514" s="103"/>
      <c r="G514" s="103"/>
      <c r="H514" s="103"/>
      <c r="I514" s="103"/>
      <c r="J514" s="103"/>
      <c r="K514" s="103"/>
    </row>
    <row r="515" spans="2:11">
      <c r="B515" s="102"/>
      <c r="C515" s="103"/>
      <c r="D515" s="103"/>
      <c r="E515" s="103"/>
      <c r="F515" s="103"/>
      <c r="G515" s="103"/>
      <c r="H515" s="103"/>
      <c r="I515" s="103"/>
      <c r="J515" s="103"/>
      <c r="K515" s="103"/>
    </row>
    <row r="516" spans="2:11">
      <c r="B516" s="102"/>
      <c r="C516" s="103"/>
      <c r="D516" s="103"/>
      <c r="E516" s="103"/>
      <c r="F516" s="103"/>
      <c r="G516" s="103"/>
      <c r="H516" s="103"/>
      <c r="I516" s="103"/>
      <c r="J516" s="103"/>
      <c r="K516" s="103"/>
    </row>
    <row r="517" spans="2:11">
      <c r="B517" s="102"/>
      <c r="C517" s="103"/>
      <c r="D517" s="103"/>
      <c r="E517" s="103"/>
      <c r="F517" s="103"/>
      <c r="G517" s="103"/>
      <c r="H517" s="103"/>
      <c r="I517" s="103"/>
      <c r="J517" s="103"/>
      <c r="K517" s="103"/>
    </row>
    <row r="518" spans="2:11">
      <c r="B518" s="102"/>
      <c r="C518" s="103"/>
      <c r="D518" s="103"/>
      <c r="E518" s="103"/>
      <c r="F518" s="103"/>
      <c r="G518" s="103"/>
      <c r="H518" s="103"/>
      <c r="I518" s="103"/>
      <c r="J518" s="103"/>
      <c r="K518" s="103"/>
    </row>
    <row r="519" spans="2:11">
      <c r="B519" s="102"/>
      <c r="C519" s="103"/>
      <c r="D519" s="103"/>
      <c r="E519" s="103"/>
      <c r="F519" s="103"/>
      <c r="G519" s="103"/>
      <c r="H519" s="103"/>
      <c r="I519" s="103"/>
      <c r="J519" s="103"/>
      <c r="K519" s="103"/>
    </row>
    <row r="520" spans="2:11">
      <c r="B520" s="102"/>
      <c r="C520" s="103"/>
      <c r="D520" s="103"/>
      <c r="E520" s="103"/>
      <c r="F520" s="103"/>
      <c r="G520" s="103"/>
      <c r="H520" s="103"/>
      <c r="I520" s="103"/>
      <c r="J520" s="103"/>
      <c r="K520" s="103"/>
    </row>
    <row r="521" spans="2:11">
      <c r="B521" s="102"/>
      <c r="C521" s="103"/>
      <c r="D521" s="103"/>
      <c r="E521" s="103"/>
      <c r="F521" s="103"/>
      <c r="G521" s="103"/>
      <c r="H521" s="103"/>
      <c r="I521" s="103"/>
      <c r="J521" s="103"/>
      <c r="K521" s="103"/>
    </row>
    <row r="522" spans="2:11">
      <c r="B522" s="102"/>
      <c r="C522" s="103"/>
      <c r="D522" s="103"/>
      <c r="E522" s="103"/>
      <c r="F522" s="103"/>
      <c r="G522" s="103"/>
      <c r="H522" s="103"/>
      <c r="I522" s="103"/>
      <c r="J522" s="103"/>
      <c r="K522" s="103"/>
    </row>
    <row r="523" spans="2:11">
      <c r="B523" s="102"/>
      <c r="C523" s="103"/>
      <c r="D523" s="103"/>
      <c r="E523" s="103"/>
      <c r="F523" s="103"/>
      <c r="G523" s="103"/>
      <c r="H523" s="103"/>
      <c r="I523" s="103"/>
      <c r="J523" s="103"/>
      <c r="K523" s="103"/>
    </row>
    <row r="524" spans="2:11">
      <c r="B524" s="102"/>
      <c r="C524" s="103"/>
      <c r="D524" s="103"/>
      <c r="E524" s="103"/>
      <c r="F524" s="103"/>
      <c r="G524" s="103"/>
      <c r="H524" s="103"/>
      <c r="I524" s="103"/>
      <c r="J524" s="103"/>
      <c r="K524" s="103"/>
    </row>
    <row r="525" spans="2:11">
      <c r="B525" s="102"/>
      <c r="C525" s="103"/>
      <c r="D525" s="103"/>
      <c r="E525" s="103"/>
      <c r="F525" s="103"/>
      <c r="G525" s="103"/>
      <c r="H525" s="103"/>
      <c r="I525" s="103"/>
      <c r="J525" s="103"/>
      <c r="K525" s="103"/>
    </row>
    <row r="526" spans="2:11">
      <c r="B526" s="102"/>
      <c r="C526" s="103"/>
      <c r="D526" s="103"/>
      <c r="E526" s="103"/>
      <c r="F526" s="103"/>
      <c r="G526" s="103"/>
      <c r="H526" s="103"/>
      <c r="I526" s="103"/>
      <c r="J526" s="103"/>
      <c r="K526" s="103"/>
    </row>
    <row r="527" spans="2:11">
      <c r="B527" s="102"/>
      <c r="C527" s="103"/>
      <c r="D527" s="103"/>
      <c r="E527" s="103"/>
      <c r="F527" s="103"/>
      <c r="G527" s="103"/>
      <c r="H527" s="103"/>
      <c r="I527" s="103"/>
      <c r="J527" s="103"/>
      <c r="K527" s="103"/>
    </row>
    <row r="528" spans="2:11">
      <c r="B528" s="102"/>
      <c r="C528" s="103"/>
      <c r="D528" s="103"/>
      <c r="E528" s="103"/>
      <c r="F528" s="103"/>
      <c r="G528" s="103"/>
      <c r="H528" s="103"/>
      <c r="I528" s="103"/>
      <c r="J528" s="103"/>
      <c r="K528" s="103"/>
    </row>
    <row r="529" spans="2:11">
      <c r="B529" s="102"/>
      <c r="C529" s="103"/>
      <c r="D529" s="103"/>
      <c r="E529" s="103"/>
      <c r="F529" s="103"/>
      <c r="G529" s="103"/>
      <c r="H529" s="103"/>
      <c r="I529" s="103"/>
      <c r="J529" s="103"/>
      <c r="K529" s="103"/>
    </row>
    <row r="530" spans="2:11">
      <c r="B530" s="102"/>
      <c r="C530" s="103"/>
      <c r="D530" s="103"/>
      <c r="E530" s="103"/>
      <c r="F530" s="103"/>
      <c r="G530" s="103"/>
      <c r="H530" s="103"/>
      <c r="I530" s="103"/>
      <c r="J530" s="103"/>
      <c r="K530" s="103"/>
    </row>
    <row r="531" spans="2:11">
      <c r="B531" s="102"/>
      <c r="C531" s="103"/>
      <c r="D531" s="103"/>
      <c r="E531" s="103"/>
      <c r="F531" s="103"/>
      <c r="G531" s="103"/>
      <c r="H531" s="103"/>
      <c r="I531" s="103"/>
      <c r="J531" s="103"/>
      <c r="K531" s="103"/>
    </row>
    <row r="532" spans="2:11">
      <c r="B532" s="102"/>
      <c r="C532" s="103"/>
      <c r="D532" s="103"/>
      <c r="E532" s="103"/>
      <c r="F532" s="103"/>
      <c r="G532" s="103"/>
      <c r="H532" s="103"/>
      <c r="I532" s="103"/>
      <c r="J532" s="103"/>
      <c r="K532" s="103"/>
    </row>
    <row r="533" spans="2:11">
      <c r="B533" s="102"/>
      <c r="C533" s="103"/>
      <c r="D533" s="103"/>
      <c r="E533" s="103"/>
      <c r="F533" s="103"/>
      <c r="G533" s="103"/>
      <c r="H533" s="103"/>
      <c r="I533" s="103"/>
      <c r="J533" s="103"/>
      <c r="K533" s="103"/>
    </row>
    <row r="534" spans="2:11">
      <c r="B534" s="102"/>
      <c r="C534" s="103"/>
      <c r="D534" s="103"/>
      <c r="E534" s="103"/>
      <c r="F534" s="103"/>
      <c r="G534" s="103"/>
      <c r="H534" s="103"/>
      <c r="I534" s="103"/>
      <c r="J534" s="103"/>
      <c r="K534" s="103"/>
    </row>
    <row r="535" spans="2:11">
      <c r="B535" s="102"/>
      <c r="C535" s="103"/>
      <c r="D535" s="103"/>
      <c r="E535" s="103"/>
      <c r="F535" s="103"/>
      <c r="G535" s="103"/>
      <c r="H535" s="103"/>
      <c r="I535" s="103"/>
      <c r="J535" s="103"/>
      <c r="K535" s="103"/>
    </row>
    <row r="536" spans="2:11">
      <c r="B536" s="102"/>
      <c r="C536" s="103"/>
      <c r="D536" s="103"/>
      <c r="E536" s="103"/>
      <c r="F536" s="103"/>
      <c r="G536" s="103"/>
      <c r="H536" s="103"/>
      <c r="I536" s="103"/>
      <c r="J536" s="103"/>
      <c r="K536" s="103"/>
    </row>
    <row r="537" spans="2:11">
      <c r="B537" s="102"/>
      <c r="C537" s="103"/>
      <c r="D537" s="103"/>
      <c r="E537" s="103"/>
      <c r="F537" s="103"/>
      <c r="G537" s="103"/>
      <c r="H537" s="103"/>
      <c r="I537" s="103"/>
      <c r="J537" s="103"/>
      <c r="K537" s="103"/>
    </row>
    <row r="538" spans="2:11">
      <c r="B538" s="102"/>
      <c r="C538" s="103"/>
      <c r="D538" s="103"/>
      <c r="E538" s="103"/>
      <c r="F538" s="103"/>
      <c r="G538" s="103"/>
      <c r="H538" s="103"/>
      <c r="I538" s="103"/>
      <c r="J538" s="103"/>
      <c r="K538" s="103"/>
    </row>
    <row r="539" spans="2:11">
      <c r="B539" s="102"/>
      <c r="C539" s="103"/>
      <c r="D539" s="103"/>
      <c r="E539" s="103"/>
      <c r="F539" s="103"/>
      <c r="G539" s="103"/>
      <c r="H539" s="103"/>
      <c r="I539" s="103"/>
      <c r="J539" s="103"/>
      <c r="K539" s="103"/>
    </row>
    <row r="540" spans="2:11">
      <c r="B540" s="102"/>
      <c r="C540" s="103"/>
      <c r="D540" s="103"/>
      <c r="E540" s="103"/>
      <c r="F540" s="103"/>
      <c r="G540" s="103"/>
      <c r="H540" s="103"/>
      <c r="I540" s="103"/>
      <c r="J540" s="103"/>
      <c r="K540" s="103"/>
    </row>
    <row r="541" spans="2:11">
      <c r="B541" s="102"/>
      <c r="C541" s="103"/>
      <c r="D541" s="103"/>
      <c r="E541" s="103"/>
      <c r="F541" s="103"/>
      <c r="G541" s="103"/>
      <c r="H541" s="103"/>
      <c r="I541" s="103"/>
      <c r="J541" s="103"/>
      <c r="K541" s="103"/>
    </row>
    <row r="542" spans="2:11">
      <c r="B542" s="102"/>
      <c r="C542" s="103"/>
      <c r="D542" s="103"/>
      <c r="E542" s="103"/>
      <c r="F542" s="103"/>
      <c r="G542" s="103"/>
      <c r="H542" s="103"/>
      <c r="I542" s="103"/>
      <c r="J542" s="103"/>
      <c r="K542" s="103"/>
    </row>
    <row r="543" spans="2:11">
      <c r="B543" s="102"/>
      <c r="C543" s="103"/>
      <c r="D543" s="103"/>
      <c r="E543" s="103"/>
      <c r="F543" s="103"/>
      <c r="G543" s="103"/>
      <c r="H543" s="103"/>
      <c r="I543" s="103"/>
      <c r="J543" s="103"/>
      <c r="K543" s="103"/>
    </row>
    <row r="544" spans="2:11">
      <c r="B544" s="102"/>
      <c r="C544" s="103"/>
      <c r="D544" s="103"/>
      <c r="E544" s="103"/>
      <c r="F544" s="103"/>
      <c r="G544" s="103"/>
      <c r="H544" s="103"/>
      <c r="I544" s="103"/>
      <c r="J544" s="103"/>
      <c r="K544" s="103"/>
    </row>
    <row r="545" spans="2:11">
      <c r="B545" s="102"/>
      <c r="C545" s="103"/>
      <c r="D545" s="103"/>
      <c r="E545" s="103"/>
      <c r="F545" s="103"/>
      <c r="G545" s="103"/>
      <c r="H545" s="103"/>
      <c r="I545" s="103"/>
      <c r="J545" s="103"/>
      <c r="K545" s="103"/>
    </row>
    <row r="546" spans="2:11">
      <c r="B546" s="102"/>
      <c r="C546" s="103"/>
      <c r="D546" s="103"/>
      <c r="E546" s="103"/>
      <c r="F546" s="103"/>
      <c r="G546" s="103"/>
      <c r="H546" s="103"/>
      <c r="I546" s="103"/>
      <c r="J546" s="103"/>
      <c r="K546" s="103"/>
    </row>
    <row r="547" spans="2:11">
      <c r="B547" s="102"/>
      <c r="C547" s="103"/>
      <c r="D547" s="103"/>
      <c r="E547" s="103"/>
      <c r="F547" s="103"/>
      <c r="G547" s="103"/>
      <c r="H547" s="103"/>
      <c r="I547" s="103"/>
      <c r="J547" s="103"/>
      <c r="K547" s="103"/>
    </row>
    <row r="548" spans="2:11">
      <c r="B548" s="102"/>
      <c r="C548" s="103"/>
      <c r="D548" s="103"/>
      <c r="E548" s="103"/>
      <c r="F548" s="103"/>
      <c r="G548" s="103"/>
      <c r="H548" s="103"/>
      <c r="I548" s="103"/>
      <c r="J548" s="103"/>
      <c r="K548" s="103"/>
    </row>
    <row r="549" spans="2:11">
      <c r="B549" s="102"/>
      <c r="C549" s="103"/>
      <c r="D549" s="103"/>
      <c r="E549" s="103"/>
      <c r="F549" s="103"/>
      <c r="G549" s="103"/>
      <c r="H549" s="103"/>
      <c r="I549" s="103"/>
      <c r="J549" s="103"/>
      <c r="K549" s="103"/>
    </row>
    <row r="550" spans="2:11">
      <c r="B550" s="102"/>
      <c r="C550" s="103"/>
      <c r="D550" s="103"/>
      <c r="E550" s="103"/>
      <c r="F550" s="103"/>
      <c r="G550" s="103"/>
      <c r="H550" s="103"/>
      <c r="I550" s="103"/>
      <c r="J550" s="103"/>
      <c r="K550" s="103"/>
    </row>
    <row r="551" spans="2:11">
      <c r="B551" s="102"/>
      <c r="C551" s="103"/>
      <c r="D551" s="103"/>
      <c r="E551" s="103"/>
      <c r="F551" s="103"/>
      <c r="G551" s="103"/>
      <c r="H551" s="103"/>
      <c r="I551" s="103"/>
      <c r="J551" s="103"/>
      <c r="K551" s="103"/>
    </row>
    <row r="552" spans="2:11">
      <c r="B552" s="102"/>
      <c r="C552" s="103"/>
      <c r="D552" s="103"/>
      <c r="E552" s="103"/>
      <c r="F552" s="103"/>
      <c r="G552" s="103"/>
      <c r="H552" s="103"/>
      <c r="I552" s="103"/>
      <c r="J552" s="103"/>
      <c r="K552" s="103"/>
    </row>
    <row r="553" spans="2:11">
      <c r="B553" s="102"/>
      <c r="C553" s="103"/>
      <c r="D553" s="103"/>
      <c r="E553" s="103"/>
      <c r="F553" s="103"/>
      <c r="G553" s="103"/>
      <c r="H553" s="103"/>
      <c r="I553" s="103"/>
      <c r="J553" s="103"/>
      <c r="K553" s="103"/>
    </row>
    <row r="554" spans="2:11">
      <c r="B554" s="102"/>
      <c r="C554" s="103"/>
      <c r="D554" s="103"/>
      <c r="E554" s="103"/>
      <c r="F554" s="103"/>
      <c r="G554" s="103"/>
      <c r="H554" s="103"/>
      <c r="I554" s="103"/>
      <c r="J554" s="103"/>
      <c r="K554" s="103"/>
    </row>
    <row r="555" spans="2:11">
      <c r="B555" s="102"/>
      <c r="C555" s="103"/>
      <c r="D555" s="103"/>
      <c r="E555" s="103"/>
      <c r="F555" s="103"/>
      <c r="G555" s="103"/>
      <c r="H555" s="103"/>
      <c r="I555" s="103"/>
      <c r="J555" s="103"/>
      <c r="K555" s="103"/>
    </row>
    <row r="556" spans="2:11">
      <c r="B556" s="102"/>
      <c r="C556" s="103"/>
      <c r="D556" s="103"/>
      <c r="E556" s="103"/>
      <c r="F556" s="103"/>
      <c r="G556" s="103"/>
      <c r="H556" s="103"/>
      <c r="I556" s="103"/>
      <c r="J556" s="103"/>
      <c r="K556" s="103"/>
    </row>
    <row r="557" spans="2:11">
      <c r="B557" s="102"/>
      <c r="C557" s="103"/>
      <c r="D557" s="103"/>
      <c r="E557" s="103"/>
      <c r="F557" s="103"/>
      <c r="G557" s="103"/>
      <c r="H557" s="103"/>
      <c r="I557" s="103"/>
      <c r="J557" s="103"/>
      <c r="K557" s="103"/>
    </row>
    <row r="558" spans="2:11">
      <c r="B558" s="102"/>
      <c r="C558" s="103"/>
      <c r="D558" s="103"/>
      <c r="E558" s="103"/>
      <c r="F558" s="103"/>
      <c r="G558" s="103"/>
      <c r="H558" s="103"/>
      <c r="I558" s="103"/>
      <c r="J558" s="103"/>
      <c r="K558" s="103"/>
    </row>
    <row r="559" spans="2:11">
      <c r="B559" s="102"/>
      <c r="C559" s="103"/>
      <c r="D559" s="103"/>
      <c r="E559" s="103"/>
      <c r="F559" s="103"/>
      <c r="G559" s="103"/>
      <c r="H559" s="103"/>
      <c r="I559" s="103"/>
      <c r="J559" s="103"/>
      <c r="K559" s="103"/>
    </row>
    <row r="560" spans="2:11">
      <c r="B560" s="102"/>
      <c r="C560" s="103"/>
      <c r="D560" s="103"/>
      <c r="E560" s="103"/>
      <c r="F560" s="103"/>
      <c r="G560" s="103"/>
      <c r="H560" s="103"/>
      <c r="I560" s="103"/>
      <c r="J560" s="103"/>
      <c r="K560" s="103"/>
    </row>
    <row r="561" spans="2:11">
      <c r="B561" s="102"/>
      <c r="C561" s="103"/>
      <c r="D561" s="103"/>
      <c r="E561" s="103"/>
      <c r="F561" s="103"/>
      <c r="G561" s="103"/>
      <c r="H561" s="103"/>
      <c r="I561" s="103"/>
      <c r="J561" s="103"/>
      <c r="K561" s="103"/>
    </row>
    <row r="562" spans="2:11">
      <c r="B562" s="102"/>
      <c r="C562" s="103"/>
      <c r="D562" s="103"/>
      <c r="E562" s="103"/>
      <c r="F562" s="103"/>
      <c r="G562" s="103"/>
      <c r="H562" s="103"/>
      <c r="I562" s="103"/>
      <c r="J562" s="103"/>
      <c r="K562" s="103"/>
    </row>
    <row r="563" spans="2:11">
      <c r="B563" s="102"/>
      <c r="C563" s="103"/>
      <c r="D563" s="103"/>
      <c r="E563" s="103"/>
      <c r="F563" s="103"/>
      <c r="G563" s="103"/>
      <c r="H563" s="103"/>
      <c r="I563" s="103"/>
      <c r="J563" s="103"/>
      <c r="K563" s="103"/>
    </row>
    <row r="564" spans="2:11">
      <c r="B564" s="102"/>
      <c r="C564" s="103"/>
      <c r="D564" s="103"/>
      <c r="E564" s="103"/>
      <c r="F564" s="103"/>
      <c r="G564" s="103"/>
      <c r="H564" s="103"/>
      <c r="I564" s="103"/>
      <c r="J564" s="103"/>
      <c r="K564" s="103"/>
    </row>
    <row r="565" spans="2:11">
      <c r="B565" s="102"/>
      <c r="C565" s="102"/>
      <c r="D565" s="102"/>
      <c r="E565" s="103"/>
      <c r="F565" s="103"/>
      <c r="G565" s="103"/>
      <c r="H565" s="103"/>
      <c r="I565" s="103"/>
      <c r="J565" s="103"/>
      <c r="K565" s="103"/>
    </row>
    <row r="566" spans="2:11">
      <c r="B566" s="102"/>
      <c r="C566" s="102"/>
      <c r="D566" s="102"/>
      <c r="E566" s="103"/>
      <c r="F566" s="103"/>
      <c r="G566" s="103"/>
      <c r="H566" s="103"/>
      <c r="I566" s="103"/>
      <c r="J566" s="103"/>
      <c r="K566" s="103"/>
    </row>
    <row r="567" spans="2:11">
      <c r="B567" s="102"/>
      <c r="C567" s="102"/>
      <c r="D567" s="102"/>
      <c r="E567" s="103"/>
      <c r="F567" s="103"/>
      <c r="G567" s="103"/>
      <c r="H567" s="103"/>
      <c r="I567" s="103"/>
      <c r="J567" s="103"/>
      <c r="K567" s="103"/>
    </row>
    <row r="568" spans="2:11">
      <c r="B568" s="102"/>
      <c r="C568" s="102"/>
      <c r="D568" s="102"/>
      <c r="E568" s="103"/>
      <c r="F568" s="103"/>
      <c r="G568" s="103"/>
      <c r="H568" s="103"/>
      <c r="I568" s="103"/>
      <c r="J568" s="103"/>
      <c r="K568" s="103"/>
    </row>
    <row r="569" spans="2:11">
      <c r="B569" s="102"/>
      <c r="C569" s="102"/>
      <c r="D569" s="102"/>
      <c r="E569" s="103"/>
      <c r="F569" s="103"/>
      <c r="G569" s="103"/>
      <c r="H569" s="103"/>
      <c r="I569" s="103"/>
      <c r="J569" s="103"/>
      <c r="K569" s="103"/>
    </row>
    <row r="570" spans="2:11">
      <c r="B570" s="102"/>
      <c r="C570" s="102"/>
      <c r="D570" s="102"/>
      <c r="E570" s="103"/>
      <c r="F570" s="103"/>
      <c r="G570" s="103"/>
      <c r="H570" s="103"/>
      <c r="I570" s="103"/>
      <c r="J570" s="103"/>
      <c r="K570" s="103"/>
    </row>
    <row r="571" spans="2:11">
      <c r="B571" s="102"/>
      <c r="C571" s="102"/>
      <c r="D571" s="102"/>
      <c r="E571" s="103"/>
      <c r="F571" s="103"/>
      <c r="G571" s="103"/>
      <c r="H571" s="103"/>
      <c r="I571" s="103"/>
      <c r="J571" s="103"/>
      <c r="K571" s="103"/>
    </row>
    <row r="572" spans="2:11">
      <c r="B572" s="102"/>
      <c r="C572" s="102"/>
      <c r="D572" s="102"/>
      <c r="E572" s="103"/>
      <c r="F572" s="103"/>
      <c r="G572" s="103"/>
      <c r="H572" s="103"/>
      <c r="I572" s="103"/>
      <c r="J572" s="103"/>
      <c r="K572" s="103"/>
    </row>
    <row r="573" spans="2:11">
      <c r="B573" s="102"/>
      <c r="C573" s="102"/>
      <c r="D573" s="102"/>
      <c r="E573" s="103"/>
      <c r="F573" s="103"/>
      <c r="G573" s="103"/>
      <c r="H573" s="103"/>
      <c r="I573" s="103"/>
      <c r="J573" s="103"/>
      <c r="K573" s="103"/>
    </row>
    <row r="574" spans="2:11">
      <c r="B574" s="102"/>
      <c r="C574" s="102"/>
      <c r="D574" s="102"/>
      <c r="E574" s="103"/>
      <c r="F574" s="103"/>
      <c r="G574" s="103"/>
      <c r="H574" s="103"/>
      <c r="I574" s="103"/>
      <c r="J574" s="103"/>
      <c r="K574" s="103"/>
    </row>
    <row r="575" spans="2:11">
      <c r="B575" s="102"/>
      <c r="C575" s="102"/>
      <c r="D575" s="102"/>
      <c r="E575" s="103"/>
      <c r="F575" s="103"/>
      <c r="G575" s="103"/>
      <c r="H575" s="103"/>
      <c r="I575" s="103"/>
      <c r="J575" s="103"/>
      <c r="K575" s="103"/>
    </row>
    <row r="576" spans="2:11">
      <c r="B576" s="102"/>
      <c r="C576" s="102"/>
      <c r="D576" s="102"/>
      <c r="E576" s="103"/>
      <c r="F576" s="103"/>
      <c r="G576" s="103"/>
      <c r="H576" s="103"/>
      <c r="I576" s="103"/>
      <c r="J576" s="103"/>
      <c r="K576" s="103"/>
    </row>
    <row r="577" spans="2:11">
      <c r="B577" s="102"/>
      <c r="C577" s="102"/>
      <c r="D577" s="102"/>
      <c r="E577" s="103"/>
      <c r="F577" s="103"/>
      <c r="G577" s="103"/>
      <c r="H577" s="103"/>
      <c r="I577" s="103"/>
      <c r="J577" s="103"/>
      <c r="K577" s="103"/>
    </row>
    <row r="578" spans="2:11">
      <c r="B578" s="102"/>
      <c r="C578" s="102"/>
      <c r="D578" s="102"/>
      <c r="E578" s="103"/>
      <c r="F578" s="103"/>
      <c r="G578" s="103"/>
      <c r="H578" s="103"/>
      <c r="I578" s="103"/>
      <c r="J578" s="103"/>
      <c r="K578" s="103"/>
    </row>
    <row r="579" spans="2:11">
      <c r="B579" s="102"/>
      <c r="C579" s="102"/>
      <c r="D579" s="102"/>
      <c r="E579" s="103"/>
      <c r="F579" s="103"/>
      <c r="G579" s="103"/>
      <c r="H579" s="103"/>
      <c r="I579" s="103"/>
      <c r="J579" s="103"/>
      <c r="K579" s="103"/>
    </row>
    <row r="580" spans="2:11">
      <c r="B580" s="102"/>
      <c r="C580" s="102"/>
      <c r="D580" s="102"/>
      <c r="E580" s="103"/>
      <c r="F580" s="103"/>
      <c r="G580" s="103"/>
      <c r="H580" s="103"/>
      <c r="I580" s="103"/>
      <c r="J580" s="103"/>
      <c r="K580" s="103"/>
    </row>
    <row r="581" spans="2:11">
      <c r="B581" s="102"/>
      <c r="C581" s="102"/>
      <c r="D581" s="102"/>
      <c r="E581" s="103"/>
      <c r="F581" s="103"/>
      <c r="G581" s="103"/>
      <c r="H581" s="103"/>
      <c r="I581" s="103"/>
      <c r="J581" s="103"/>
      <c r="K581" s="103"/>
    </row>
    <row r="582" spans="2:11">
      <c r="B582" s="102"/>
      <c r="C582" s="102"/>
      <c r="D582" s="102"/>
      <c r="E582" s="103"/>
      <c r="F582" s="103"/>
      <c r="G582" s="103"/>
      <c r="H582" s="103"/>
      <c r="I582" s="103"/>
      <c r="J582" s="103"/>
      <c r="K582" s="103"/>
    </row>
    <row r="583" spans="2:11">
      <c r="B583" s="102"/>
      <c r="C583" s="102"/>
      <c r="D583" s="102"/>
      <c r="E583" s="103"/>
      <c r="F583" s="103"/>
      <c r="G583" s="103"/>
      <c r="H583" s="103"/>
      <c r="I583" s="103"/>
      <c r="J583" s="103"/>
      <c r="K583" s="103"/>
    </row>
    <row r="584" spans="2:11">
      <c r="B584" s="102"/>
      <c r="C584" s="102"/>
      <c r="D584" s="102"/>
      <c r="E584" s="103"/>
      <c r="F584" s="103"/>
      <c r="G584" s="103"/>
      <c r="H584" s="103"/>
      <c r="I584" s="103"/>
      <c r="J584" s="103"/>
      <c r="K584" s="103"/>
    </row>
    <row r="585" spans="2:11">
      <c r="B585" s="102"/>
      <c r="C585" s="102"/>
      <c r="D585" s="102"/>
      <c r="E585" s="103"/>
      <c r="F585" s="103"/>
      <c r="G585" s="103"/>
      <c r="H585" s="103"/>
      <c r="I585" s="103"/>
      <c r="J585" s="103"/>
      <c r="K585" s="103"/>
    </row>
    <row r="586" spans="2:11">
      <c r="B586" s="102"/>
      <c r="C586" s="102"/>
      <c r="D586" s="102"/>
      <c r="E586" s="103"/>
      <c r="F586" s="103"/>
      <c r="G586" s="103"/>
      <c r="H586" s="103"/>
      <c r="I586" s="103"/>
      <c r="J586" s="103"/>
      <c r="K586" s="103"/>
    </row>
    <row r="587" spans="2:11">
      <c r="B587" s="102"/>
      <c r="C587" s="102"/>
      <c r="D587" s="102"/>
      <c r="E587" s="103"/>
      <c r="F587" s="103"/>
      <c r="G587" s="103"/>
      <c r="H587" s="103"/>
      <c r="I587" s="103"/>
      <c r="J587" s="103"/>
      <c r="K587" s="103"/>
    </row>
    <row r="588" spans="2:11">
      <c r="B588" s="102"/>
      <c r="C588" s="102"/>
      <c r="D588" s="102"/>
      <c r="E588" s="103"/>
      <c r="F588" s="103"/>
      <c r="G588" s="103"/>
      <c r="H588" s="103"/>
      <c r="I588" s="103"/>
      <c r="J588" s="103"/>
      <c r="K588" s="103"/>
    </row>
    <row r="589" spans="2:11">
      <c r="B589" s="102"/>
      <c r="C589" s="102"/>
      <c r="D589" s="102"/>
      <c r="E589" s="103"/>
      <c r="F589" s="103"/>
      <c r="G589" s="103"/>
      <c r="H589" s="103"/>
      <c r="I589" s="103"/>
      <c r="J589" s="103"/>
      <c r="K589" s="103"/>
    </row>
    <row r="590" spans="2:11">
      <c r="B590" s="102"/>
      <c r="C590" s="102"/>
      <c r="D590" s="102"/>
      <c r="E590" s="103"/>
      <c r="F590" s="103"/>
      <c r="G590" s="103"/>
      <c r="H590" s="103"/>
      <c r="I590" s="103"/>
      <c r="J590" s="103"/>
      <c r="K590" s="103"/>
    </row>
    <row r="591" spans="2:11">
      <c r="B591" s="102"/>
      <c r="C591" s="102"/>
      <c r="D591" s="102"/>
      <c r="E591" s="103"/>
      <c r="F591" s="103"/>
      <c r="G591" s="103"/>
      <c r="H591" s="103"/>
      <c r="I591" s="103"/>
      <c r="J591" s="103"/>
      <c r="K591" s="103"/>
    </row>
    <row r="592" spans="2:11">
      <c r="B592" s="102"/>
      <c r="C592" s="102"/>
      <c r="D592" s="102"/>
      <c r="E592" s="103"/>
      <c r="F592" s="103"/>
      <c r="G592" s="103"/>
      <c r="H592" s="103"/>
      <c r="I592" s="103"/>
      <c r="J592" s="103"/>
      <c r="K592" s="103"/>
    </row>
    <row r="593" spans="2:11">
      <c r="B593" s="102"/>
      <c r="C593" s="102"/>
      <c r="D593" s="102"/>
      <c r="E593" s="103"/>
      <c r="F593" s="103"/>
      <c r="G593" s="103"/>
      <c r="H593" s="103"/>
      <c r="I593" s="103"/>
      <c r="J593" s="103"/>
      <c r="K593" s="103"/>
    </row>
    <row r="594" spans="2:11">
      <c r="B594" s="102"/>
      <c r="C594" s="102"/>
      <c r="D594" s="102"/>
      <c r="E594" s="103"/>
      <c r="F594" s="103"/>
      <c r="G594" s="103"/>
      <c r="H594" s="103"/>
      <c r="I594" s="103"/>
      <c r="J594" s="103"/>
      <c r="K594" s="103"/>
    </row>
    <row r="595" spans="2:11">
      <c r="B595" s="102"/>
      <c r="C595" s="102"/>
      <c r="D595" s="102"/>
      <c r="E595" s="103"/>
      <c r="F595" s="103"/>
      <c r="G595" s="103"/>
      <c r="H595" s="103"/>
      <c r="I595" s="103"/>
      <c r="J595" s="103"/>
      <c r="K595" s="103"/>
    </row>
    <row r="596" spans="2:11">
      <c r="B596" s="102"/>
      <c r="C596" s="102"/>
      <c r="D596" s="102"/>
      <c r="E596" s="103"/>
      <c r="F596" s="103"/>
      <c r="G596" s="103"/>
      <c r="H596" s="103"/>
      <c r="I596" s="103"/>
      <c r="J596" s="103"/>
      <c r="K596" s="103"/>
    </row>
    <row r="597" spans="2:11">
      <c r="B597" s="102"/>
      <c r="C597" s="102"/>
      <c r="D597" s="102"/>
      <c r="E597" s="103"/>
      <c r="F597" s="103"/>
      <c r="G597" s="103"/>
      <c r="H597" s="103"/>
      <c r="I597" s="103"/>
      <c r="J597" s="103"/>
      <c r="K597" s="103"/>
    </row>
    <row r="598" spans="2:11">
      <c r="B598" s="102"/>
      <c r="C598" s="102"/>
      <c r="D598" s="102"/>
      <c r="E598" s="103"/>
      <c r="F598" s="103"/>
      <c r="G598" s="103"/>
      <c r="H598" s="103"/>
      <c r="I598" s="103"/>
      <c r="J598" s="103"/>
      <c r="K598" s="103"/>
    </row>
    <row r="599" spans="2:11">
      <c r="B599" s="102"/>
      <c r="C599" s="102"/>
      <c r="D599" s="102"/>
      <c r="E599" s="103"/>
      <c r="F599" s="103"/>
      <c r="G599" s="103"/>
      <c r="H599" s="103"/>
      <c r="I599" s="103"/>
      <c r="J599" s="103"/>
      <c r="K599" s="103"/>
    </row>
    <row r="600" spans="2:11">
      <c r="B600" s="102"/>
      <c r="C600" s="102"/>
      <c r="D600" s="102"/>
      <c r="E600" s="103"/>
      <c r="F600" s="103"/>
      <c r="G600" s="103"/>
      <c r="H600" s="103"/>
      <c r="I600" s="103"/>
      <c r="J600" s="103"/>
      <c r="K600" s="103"/>
    </row>
    <row r="601" spans="2:11">
      <c r="B601" s="102"/>
      <c r="C601" s="102"/>
      <c r="D601" s="102"/>
      <c r="E601" s="103"/>
      <c r="F601" s="103"/>
      <c r="G601" s="103"/>
      <c r="H601" s="103"/>
      <c r="I601" s="103"/>
      <c r="J601" s="103"/>
      <c r="K601" s="103"/>
    </row>
    <row r="602" spans="2:11">
      <c r="B602" s="102"/>
      <c r="C602" s="102"/>
      <c r="D602" s="102"/>
      <c r="E602" s="103"/>
      <c r="F602" s="103"/>
      <c r="G602" s="103"/>
      <c r="H602" s="103"/>
      <c r="I602" s="103"/>
      <c r="J602" s="103"/>
      <c r="K602" s="103"/>
    </row>
    <row r="603" spans="2:11">
      <c r="B603" s="102"/>
      <c r="C603" s="102"/>
      <c r="D603" s="102"/>
      <c r="E603" s="103"/>
      <c r="F603" s="103"/>
      <c r="G603" s="103"/>
      <c r="H603" s="103"/>
      <c r="I603" s="103"/>
      <c r="J603" s="103"/>
      <c r="K603" s="103"/>
    </row>
    <row r="604" spans="2:11">
      <c r="B604" s="102"/>
      <c r="C604" s="102"/>
      <c r="D604" s="102"/>
      <c r="E604" s="103"/>
      <c r="F604" s="103"/>
      <c r="G604" s="103"/>
      <c r="H604" s="103"/>
      <c r="I604" s="103"/>
      <c r="J604" s="103"/>
      <c r="K604" s="103"/>
    </row>
    <row r="605" spans="2:11">
      <c r="B605" s="102"/>
      <c r="C605" s="102"/>
      <c r="D605" s="102"/>
      <c r="E605" s="103"/>
      <c r="F605" s="103"/>
      <c r="G605" s="103"/>
      <c r="H605" s="103"/>
      <c r="I605" s="103"/>
      <c r="J605" s="103"/>
      <c r="K605" s="103"/>
    </row>
    <row r="606" spans="2:11">
      <c r="B606" s="102"/>
      <c r="C606" s="102"/>
      <c r="D606" s="102"/>
      <c r="E606" s="103"/>
      <c r="F606" s="103"/>
      <c r="G606" s="103"/>
      <c r="H606" s="103"/>
      <c r="I606" s="103"/>
      <c r="J606" s="103"/>
      <c r="K606" s="103"/>
    </row>
    <row r="607" spans="2:11">
      <c r="B607" s="102"/>
      <c r="C607" s="102"/>
      <c r="D607" s="102"/>
      <c r="E607" s="103"/>
      <c r="F607" s="103"/>
      <c r="G607" s="103"/>
      <c r="H607" s="103"/>
      <c r="I607" s="103"/>
      <c r="J607" s="103"/>
      <c r="K607" s="103"/>
    </row>
    <row r="608" spans="2:11">
      <c r="B608" s="102"/>
      <c r="C608" s="102"/>
      <c r="D608" s="102"/>
      <c r="E608" s="103"/>
      <c r="F608" s="103"/>
      <c r="G608" s="103"/>
      <c r="H608" s="103"/>
      <c r="I608" s="103"/>
      <c r="J608" s="103"/>
      <c r="K608" s="103"/>
    </row>
    <row r="609" spans="2:11">
      <c r="B609" s="102"/>
      <c r="C609" s="102"/>
      <c r="D609" s="102"/>
      <c r="E609" s="103"/>
      <c r="F609" s="103"/>
      <c r="G609" s="103"/>
      <c r="H609" s="103"/>
      <c r="I609" s="103"/>
      <c r="J609" s="103"/>
      <c r="K609" s="103"/>
    </row>
    <row r="610" spans="2:11">
      <c r="B610" s="102"/>
      <c r="C610" s="102"/>
      <c r="D610" s="102"/>
      <c r="E610" s="103"/>
      <c r="F610" s="103"/>
      <c r="G610" s="103"/>
      <c r="H610" s="103"/>
      <c r="I610" s="103"/>
      <c r="J610" s="103"/>
      <c r="K610" s="103"/>
    </row>
    <row r="611" spans="2:11">
      <c r="B611" s="102"/>
      <c r="C611" s="102"/>
      <c r="D611" s="102"/>
      <c r="E611" s="103"/>
      <c r="F611" s="103"/>
      <c r="G611" s="103"/>
      <c r="H611" s="103"/>
      <c r="I611" s="103"/>
      <c r="J611" s="103"/>
      <c r="K611" s="103"/>
    </row>
    <row r="612" spans="2:11">
      <c r="B612" s="102"/>
      <c r="C612" s="102"/>
      <c r="D612" s="102"/>
      <c r="E612" s="103"/>
      <c r="F612" s="103"/>
      <c r="G612" s="103"/>
      <c r="H612" s="103"/>
      <c r="I612" s="103"/>
      <c r="J612" s="103"/>
      <c r="K612" s="103"/>
    </row>
    <row r="613" spans="2:11">
      <c r="B613" s="102"/>
      <c r="C613" s="102"/>
      <c r="D613" s="102"/>
      <c r="E613" s="103"/>
      <c r="F613" s="103"/>
      <c r="G613" s="103"/>
      <c r="H613" s="103"/>
      <c r="I613" s="103"/>
      <c r="J613" s="103"/>
      <c r="K613" s="103"/>
    </row>
    <row r="614" spans="2:11">
      <c r="B614" s="102"/>
      <c r="C614" s="102"/>
      <c r="D614" s="102"/>
      <c r="E614" s="103"/>
      <c r="F614" s="103"/>
      <c r="G614" s="103"/>
      <c r="H614" s="103"/>
      <c r="I614" s="103"/>
      <c r="J614" s="103"/>
      <c r="K614" s="103"/>
    </row>
    <row r="615" spans="2:11">
      <c r="B615" s="102"/>
      <c r="C615" s="102"/>
      <c r="D615" s="102"/>
      <c r="E615" s="103"/>
      <c r="F615" s="103"/>
      <c r="G615" s="103"/>
      <c r="H615" s="103"/>
      <c r="I615" s="103"/>
      <c r="J615" s="103"/>
      <c r="K615" s="103"/>
    </row>
    <row r="616" spans="2:11">
      <c r="B616" s="102"/>
      <c r="C616" s="102"/>
      <c r="D616" s="102"/>
      <c r="E616" s="103"/>
      <c r="F616" s="103"/>
      <c r="G616" s="103"/>
      <c r="H616" s="103"/>
      <c r="I616" s="103"/>
      <c r="J616" s="103"/>
      <c r="K616" s="103"/>
    </row>
    <row r="617" spans="2:11">
      <c r="B617" s="102"/>
      <c r="C617" s="102"/>
      <c r="D617" s="102"/>
      <c r="E617" s="103"/>
      <c r="F617" s="103"/>
      <c r="G617" s="103"/>
      <c r="H617" s="103"/>
      <c r="I617" s="103"/>
      <c r="J617" s="103"/>
      <c r="K617" s="103"/>
    </row>
    <row r="618" spans="2:11">
      <c r="B618" s="102"/>
      <c r="C618" s="102"/>
      <c r="D618" s="102"/>
      <c r="E618" s="103"/>
      <c r="F618" s="103"/>
      <c r="G618" s="103"/>
      <c r="H618" s="103"/>
      <c r="I618" s="103"/>
      <c r="J618" s="103"/>
      <c r="K618" s="103"/>
    </row>
    <row r="619" spans="2:11">
      <c r="B619" s="102"/>
      <c r="C619" s="102"/>
      <c r="D619" s="102"/>
      <c r="E619" s="103"/>
      <c r="F619" s="103"/>
      <c r="G619" s="103"/>
      <c r="H619" s="103"/>
      <c r="I619" s="103"/>
      <c r="J619" s="103"/>
      <c r="K619" s="103"/>
    </row>
    <row r="620" spans="2:11">
      <c r="B620" s="102"/>
      <c r="C620" s="102"/>
      <c r="D620" s="102"/>
      <c r="E620" s="103"/>
      <c r="F620" s="103"/>
      <c r="G620" s="103"/>
      <c r="H620" s="103"/>
      <c r="I620" s="103"/>
      <c r="J620" s="103"/>
      <c r="K620" s="103"/>
    </row>
    <row r="621" spans="2:11">
      <c r="B621" s="102"/>
      <c r="C621" s="102"/>
      <c r="D621" s="102"/>
      <c r="E621" s="103"/>
      <c r="F621" s="103"/>
      <c r="G621" s="103"/>
      <c r="H621" s="103"/>
      <c r="I621" s="103"/>
      <c r="J621" s="103"/>
      <c r="K621" s="103"/>
    </row>
    <row r="622" spans="2:11">
      <c r="B622" s="102"/>
      <c r="C622" s="102"/>
      <c r="D622" s="102"/>
      <c r="E622" s="103"/>
      <c r="F622" s="103"/>
      <c r="G622" s="103"/>
      <c r="H622" s="103"/>
      <c r="I622" s="103"/>
      <c r="J622" s="103"/>
      <c r="K622" s="103"/>
    </row>
    <row r="623" spans="2:11">
      <c r="B623" s="102"/>
      <c r="C623" s="102"/>
      <c r="D623" s="102"/>
      <c r="E623" s="103"/>
      <c r="F623" s="103"/>
      <c r="G623" s="103"/>
      <c r="H623" s="103"/>
      <c r="I623" s="103"/>
      <c r="J623" s="103"/>
      <c r="K623" s="103"/>
    </row>
    <row r="624" spans="2:11">
      <c r="B624" s="102"/>
      <c r="C624" s="102"/>
      <c r="D624" s="102"/>
      <c r="E624" s="103"/>
      <c r="F624" s="103"/>
      <c r="G624" s="103"/>
      <c r="H624" s="103"/>
      <c r="I624" s="103"/>
      <c r="J624" s="103"/>
      <c r="K624" s="103"/>
    </row>
    <row r="625" spans="2:11">
      <c r="B625" s="102"/>
      <c r="C625" s="102"/>
      <c r="D625" s="102"/>
      <c r="E625" s="103"/>
      <c r="F625" s="103"/>
      <c r="G625" s="103"/>
      <c r="H625" s="103"/>
      <c r="I625" s="103"/>
      <c r="J625" s="103"/>
      <c r="K625" s="103"/>
    </row>
    <row r="626" spans="2:11">
      <c r="B626" s="102"/>
      <c r="C626" s="102"/>
      <c r="D626" s="102"/>
      <c r="E626" s="103"/>
      <c r="F626" s="103"/>
      <c r="G626" s="103"/>
      <c r="H626" s="103"/>
      <c r="I626" s="103"/>
      <c r="J626" s="103"/>
      <c r="K626" s="103"/>
    </row>
    <row r="627" spans="2:11">
      <c r="B627" s="102"/>
      <c r="C627" s="102"/>
      <c r="D627" s="102"/>
      <c r="E627" s="103"/>
      <c r="F627" s="103"/>
      <c r="G627" s="103"/>
      <c r="H627" s="103"/>
      <c r="I627" s="103"/>
      <c r="J627" s="103"/>
      <c r="K627" s="103"/>
    </row>
    <row r="628" spans="2:11">
      <c r="B628" s="102"/>
      <c r="C628" s="102"/>
      <c r="D628" s="102"/>
      <c r="E628" s="103"/>
      <c r="F628" s="103"/>
      <c r="G628" s="103"/>
      <c r="H628" s="103"/>
      <c r="I628" s="103"/>
      <c r="J628" s="103"/>
      <c r="K628" s="103"/>
    </row>
    <row r="629" spans="2:11">
      <c r="B629" s="102"/>
      <c r="C629" s="102"/>
      <c r="D629" s="102"/>
      <c r="E629" s="103"/>
      <c r="F629" s="103"/>
      <c r="G629" s="103"/>
      <c r="H629" s="103"/>
      <c r="I629" s="103"/>
      <c r="J629" s="103"/>
      <c r="K629" s="103"/>
    </row>
    <row r="630" spans="2:11">
      <c r="B630" s="102"/>
      <c r="C630" s="102"/>
      <c r="D630" s="102"/>
      <c r="E630" s="103"/>
      <c r="F630" s="103"/>
      <c r="G630" s="103"/>
      <c r="H630" s="103"/>
      <c r="I630" s="103"/>
      <c r="J630" s="103"/>
      <c r="K630" s="103"/>
    </row>
    <row r="631" spans="2:11">
      <c r="B631" s="102"/>
      <c r="C631" s="102"/>
      <c r="D631" s="102"/>
      <c r="E631" s="103"/>
      <c r="F631" s="103"/>
      <c r="G631" s="103"/>
      <c r="H631" s="103"/>
      <c r="I631" s="103"/>
      <c r="J631" s="103"/>
      <c r="K631" s="103"/>
    </row>
    <row r="632" spans="2:11">
      <c r="B632" s="102"/>
      <c r="C632" s="102"/>
      <c r="D632" s="102"/>
      <c r="E632" s="103"/>
      <c r="F632" s="103"/>
      <c r="G632" s="103"/>
      <c r="H632" s="103"/>
      <c r="I632" s="103"/>
      <c r="J632" s="103"/>
      <c r="K632" s="103"/>
    </row>
    <row r="633" spans="2:11">
      <c r="B633" s="102"/>
      <c r="C633" s="102"/>
      <c r="D633" s="102"/>
      <c r="E633" s="103"/>
      <c r="F633" s="103"/>
      <c r="G633" s="103"/>
      <c r="H633" s="103"/>
      <c r="I633" s="103"/>
      <c r="J633" s="103"/>
      <c r="K633" s="103"/>
    </row>
    <row r="634" spans="2:11">
      <c r="B634" s="102"/>
      <c r="C634" s="102"/>
      <c r="D634" s="102"/>
      <c r="E634" s="103"/>
      <c r="F634" s="103"/>
      <c r="G634" s="103"/>
      <c r="H634" s="103"/>
      <c r="I634" s="103"/>
      <c r="J634" s="103"/>
      <c r="K634" s="103"/>
    </row>
    <row r="635" spans="2:11">
      <c r="B635" s="102"/>
      <c r="C635" s="102"/>
      <c r="D635" s="102"/>
      <c r="E635" s="103"/>
      <c r="F635" s="103"/>
      <c r="G635" s="103"/>
      <c r="H635" s="103"/>
      <c r="I635" s="103"/>
      <c r="J635" s="103"/>
      <c r="K635" s="103"/>
    </row>
    <row r="636" spans="2:11">
      <c r="B636" s="102"/>
      <c r="C636" s="102"/>
      <c r="D636" s="102"/>
      <c r="E636" s="103"/>
      <c r="F636" s="103"/>
      <c r="G636" s="103"/>
      <c r="H636" s="103"/>
      <c r="I636" s="103"/>
      <c r="J636" s="103"/>
      <c r="K636" s="103"/>
    </row>
    <row r="637" spans="2:11">
      <c r="B637" s="102"/>
      <c r="C637" s="102"/>
      <c r="D637" s="102"/>
      <c r="E637" s="103"/>
      <c r="F637" s="103"/>
      <c r="G637" s="103"/>
      <c r="H637" s="103"/>
      <c r="I637" s="103"/>
      <c r="J637" s="103"/>
      <c r="K637" s="103"/>
    </row>
    <row r="638" spans="2:11">
      <c r="B638" s="102"/>
      <c r="C638" s="102"/>
      <c r="D638" s="102"/>
      <c r="E638" s="103"/>
      <c r="F638" s="103"/>
      <c r="G638" s="103"/>
      <c r="H638" s="103"/>
      <c r="I638" s="103"/>
      <c r="J638" s="103"/>
      <c r="K638" s="103"/>
    </row>
    <row r="639" spans="2:11">
      <c r="B639" s="102"/>
      <c r="C639" s="102"/>
      <c r="D639" s="102"/>
      <c r="E639" s="103"/>
      <c r="F639" s="103"/>
      <c r="G639" s="103"/>
      <c r="H639" s="103"/>
      <c r="I639" s="103"/>
      <c r="J639" s="103"/>
      <c r="K639" s="103"/>
    </row>
    <row r="640" spans="2:11">
      <c r="B640" s="102"/>
      <c r="C640" s="102"/>
      <c r="D640" s="102"/>
      <c r="E640" s="103"/>
      <c r="F640" s="103"/>
      <c r="G640" s="103"/>
      <c r="H640" s="103"/>
      <c r="I640" s="103"/>
      <c r="J640" s="103"/>
      <c r="K640" s="103"/>
    </row>
    <row r="641" spans="2:11">
      <c r="B641" s="102"/>
      <c r="C641" s="102"/>
      <c r="D641" s="102"/>
      <c r="E641" s="103"/>
      <c r="F641" s="103"/>
      <c r="G641" s="103"/>
      <c r="H641" s="103"/>
      <c r="I641" s="103"/>
      <c r="J641" s="103"/>
      <c r="K641" s="103"/>
    </row>
    <row r="642" spans="2:11">
      <c r="B642" s="102"/>
      <c r="C642" s="102"/>
      <c r="D642" s="102"/>
      <c r="E642" s="103"/>
      <c r="F642" s="103"/>
      <c r="G642" s="103"/>
      <c r="H642" s="103"/>
      <c r="I642" s="103"/>
      <c r="J642" s="103"/>
      <c r="K642" s="103"/>
    </row>
    <row r="643" spans="2:11">
      <c r="B643" s="102"/>
      <c r="C643" s="102"/>
      <c r="D643" s="102"/>
      <c r="E643" s="103"/>
      <c r="F643" s="103"/>
      <c r="G643" s="103"/>
      <c r="H643" s="103"/>
      <c r="I643" s="103"/>
      <c r="J643" s="103"/>
      <c r="K643" s="103"/>
    </row>
    <row r="644" spans="2:11">
      <c r="B644" s="102"/>
      <c r="C644" s="102"/>
      <c r="D644" s="102"/>
      <c r="E644" s="103"/>
      <c r="F644" s="103"/>
      <c r="G644" s="103"/>
      <c r="H644" s="103"/>
      <c r="I644" s="103"/>
      <c r="J644" s="103"/>
      <c r="K644" s="103"/>
    </row>
    <row r="645" spans="2:11">
      <c r="B645" s="102"/>
      <c r="C645" s="102"/>
      <c r="D645" s="102"/>
      <c r="E645" s="103"/>
      <c r="F645" s="103"/>
      <c r="G645" s="103"/>
      <c r="H645" s="103"/>
      <c r="I645" s="103"/>
      <c r="J645" s="103"/>
      <c r="K645" s="103"/>
    </row>
    <row r="646" spans="2:11">
      <c r="B646" s="102"/>
      <c r="C646" s="102"/>
      <c r="D646" s="102"/>
      <c r="E646" s="103"/>
      <c r="F646" s="103"/>
      <c r="G646" s="103"/>
      <c r="H646" s="103"/>
      <c r="I646" s="103"/>
      <c r="J646" s="103"/>
      <c r="K646" s="103"/>
    </row>
    <row r="647" spans="2:11">
      <c r="B647" s="102"/>
      <c r="C647" s="102"/>
      <c r="D647" s="102"/>
      <c r="E647" s="103"/>
      <c r="F647" s="103"/>
      <c r="G647" s="103"/>
      <c r="H647" s="103"/>
      <c r="I647" s="103"/>
      <c r="J647" s="103"/>
      <c r="K647" s="103"/>
    </row>
    <row r="648" spans="2:11">
      <c r="B648" s="102"/>
      <c r="C648" s="102"/>
      <c r="D648" s="102"/>
      <c r="E648" s="103"/>
      <c r="F648" s="103"/>
      <c r="G648" s="103"/>
      <c r="H648" s="103"/>
      <c r="I648" s="103"/>
      <c r="J648" s="103"/>
      <c r="K648" s="103"/>
    </row>
    <row r="649" spans="2:11">
      <c r="B649" s="102"/>
      <c r="C649" s="102"/>
      <c r="D649" s="102"/>
      <c r="E649" s="103"/>
      <c r="F649" s="103"/>
      <c r="G649" s="103"/>
      <c r="H649" s="103"/>
      <c r="I649" s="103"/>
      <c r="J649" s="103"/>
      <c r="K649" s="103"/>
    </row>
    <row r="650" spans="2:11">
      <c r="B650" s="102"/>
      <c r="C650" s="102"/>
      <c r="D650" s="102"/>
      <c r="E650" s="103"/>
      <c r="F650" s="103"/>
      <c r="G650" s="103"/>
      <c r="H650" s="103"/>
      <c r="I650" s="103"/>
      <c r="J650" s="103"/>
      <c r="K650" s="103"/>
    </row>
    <row r="651" spans="2:11">
      <c r="B651" s="102"/>
      <c r="C651" s="102"/>
      <c r="D651" s="102"/>
      <c r="E651" s="103"/>
      <c r="F651" s="103"/>
      <c r="G651" s="103"/>
      <c r="H651" s="103"/>
      <c r="I651" s="103"/>
      <c r="J651" s="103"/>
      <c r="K651" s="103"/>
    </row>
    <row r="652" spans="2:11">
      <c r="B652" s="102"/>
      <c r="C652" s="102"/>
      <c r="D652" s="102"/>
      <c r="E652" s="103"/>
      <c r="F652" s="103"/>
      <c r="G652" s="103"/>
      <c r="H652" s="103"/>
      <c r="I652" s="103"/>
      <c r="J652" s="103"/>
      <c r="K652" s="103"/>
    </row>
    <row r="653" spans="2:11">
      <c r="B653" s="102"/>
      <c r="C653" s="102"/>
      <c r="D653" s="102"/>
      <c r="E653" s="103"/>
      <c r="F653" s="103"/>
      <c r="G653" s="103"/>
      <c r="H653" s="103"/>
      <c r="I653" s="103"/>
      <c r="J653" s="103"/>
      <c r="K653" s="103"/>
    </row>
    <row r="654" spans="2:11">
      <c r="B654" s="102"/>
      <c r="C654" s="102"/>
      <c r="D654" s="102"/>
      <c r="E654" s="103"/>
      <c r="F654" s="103"/>
      <c r="G654" s="103"/>
      <c r="H654" s="103"/>
      <c r="I654" s="103"/>
      <c r="J654" s="103"/>
      <c r="K654" s="103"/>
    </row>
    <row r="655" spans="2:11">
      <c r="B655" s="102"/>
      <c r="C655" s="102"/>
      <c r="D655" s="102"/>
      <c r="E655" s="103"/>
      <c r="F655" s="103"/>
      <c r="G655" s="103"/>
      <c r="H655" s="103"/>
      <c r="I655" s="103"/>
      <c r="J655" s="103"/>
      <c r="K655" s="103"/>
    </row>
    <row r="656" spans="2:11">
      <c r="B656" s="102"/>
      <c r="C656" s="102"/>
      <c r="D656" s="102"/>
      <c r="E656" s="103"/>
      <c r="F656" s="103"/>
      <c r="G656" s="103"/>
      <c r="H656" s="103"/>
      <c r="I656" s="103"/>
      <c r="J656" s="103"/>
      <c r="K656" s="103"/>
    </row>
    <row r="657" spans="2:11">
      <c r="B657" s="102"/>
      <c r="C657" s="102"/>
      <c r="D657" s="102"/>
      <c r="E657" s="103"/>
      <c r="F657" s="103"/>
      <c r="G657" s="103"/>
      <c r="H657" s="103"/>
      <c r="I657" s="103"/>
      <c r="J657" s="103"/>
      <c r="K657" s="103"/>
    </row>
    <row r="658" spans="2:11">
      <c r="B658" s="102"/>
      <c r="C658" s="102"/>
      <c r="D658" s="102"/>
      <c r="E658" s="103"/>
      <c r="F658" s="103"/>
      <c r="G658" s="103"/>
      <c r="H658" s="103"/>
      <c r="I658" s="103"/>
      <c r="J658" s="103"/>
      <c r="K658" s="103"/>
    </row>
    <row r="659" spans="2:11">
      <c r="B659" s="102"/>
      <c r="C659" s="102"/>
      <c r="D659" s="102"/>
      <c r="E659" s="103"/>
      <c r="F659" s="103"/>
      <c r="G659" s="103"/>
      <c r="H659" s="103"/>
      <c r="I659" s="103"/>
      <c r="J659" s="103"/>
      <c r="K659" s="103"/>
    </row>
    <row r="660" spans="2:11">
      <c r="B660" s="102"/>
      <c r="C660" s="102"/>
      <c r="D660" s="102"/>
      <c r="E660" s="103"/>
      <c r="F660" s="103"/>
      <c r="G660" s="103"/>
      <c r="H660" s="103"/>
      <c r="I660" s="103"/>
      <c r="J660" s="103"/>
      <c r="K660" s="103"/>
    </row>
    <row r="661" spans="2:11">
      <c r="B661" s="102"/>
      <c r="C661" s="102"/>
      <c r="D661" s="102"/>
      <c r="E661" s="103"/>
      <c r="F661" s="103"/>
      <c r="G661" s="103"/>
      <c r="H661" s="103"/>
      <c r="I661" s="103"/>
      <c r="J661" s="103"/>
      <c r="K661" s="103"/>
    </row>
    <row r="662" spans="2:11">
      <c r="B662" s="102"/>
      <c r="C662" s="102"/>
      <c r="D662" s="102"/>
      <c r="E662" s="103"/>
      <c r="F662" s="103"/>
      <c r="G662" s="103"/>
      <c r="H662" s="103"/>
      <c r="I662" s="103"/>
      <c r="J662" s="103"/>
      <c r="K662" s="103"/>
    </row>
    <row r="663" spans="2:11">
      <c r="B663" s="102"/>
      <c r="C663" s="102"/>
      <c r="D663" s="102"/>
      <c r="E663" s="103"/>
      <c r="F663" s="103"/>
      <c r="G663" s="103"/>
      <c r="H663" s="103"/>
      <c r="I663" s="103"/>
      <c r="J663" s="103"/>
      <c r="K663" s="103"/>
    </row>
    <row r="664" spans="2:11">
      <c r="B664" s="102"/>
      <c r="C664" s="102"/>
      <c r="D664" s="102"/>
      <c r="E664" s="103"/>
      <c r="F664" s="103"/>
      <c r="G664" s="103"/>
      <c r="H664" s="103"/>
      <c r="I664" s="103"/>
      <c r="J664" s="103"/>
      <c r="K664" s="103"/>
    </row>
    <row r="665" spans="2:11">
      <c r="B665" s="102"/>
      <c r="C665" s="102"/>
      <c r="D665" s="102"/>
      <c r="E665" s="103"/>
      <c r="F665" s="103"/>
      <c r="G665" s="103"/>
      <c r="H665" s="103"/>
      <c r="I665" s="103"/>
      <c r="J665" s="103"/>
      <c r="K665" s="103"/>
    </row>
    <row r="666" spans="2:11">
      <c r="B666" s="102"/>
      <c r="C666" s="102"/>
      <c r="D666" s="102"/>
      <c r="E666" s="103"/>
      <c r="F666" s="103"/>
      <c r="G666" s="103"/>
      <c r="H666" s="103"/>
      <c r="I666" s="103"/>
      <c r="J666" s="103"/>
      <c r="K666" s="103"/>
    </row>
    <row r="667" spans="2:11">
      <c r="B667" s="102"/>
      <c r="C667" s="102"/>
      <c r="D667" s="102"/>
      <c r="E667" s="103"/>
      <c r="F667" s="103"/>
      <c r="G667" s="103"/>
      <c r="H667" s="103"/>
      <c r="I667" s="103"/>
      <c r="J667" s="103"/>
      <c r="K667" s="103"/>
    </row>
    <row r="668" spans="2:11">
      <c r="B668" s="102"/>
      <c r="C668" s="102"/>
      <c r="D668" s="102"/>
      <c r="E668" s="103"/>
      <c r="F668" s="103"/>
      <c r="G668" s="103"/>
      <c r="H668" s="103"/>
      <c r="I668" s="103"/>
      <c r="J668" s="103"/>
      <c r="K668" s="103"/>
    </row>
    <row r="669" spans="2:11">
      <c r="B669" s="102"/>
      <c r="C669" s="102"/>
      <c r="D669" s="102"/>
      <c r="E669" s="103"/>
      <c r="F669" s="103"/>
      <c r="G669" s="103"/>
      <c r="H669" s="103"/>
      <c r="I669" s="103"/>
      <c r="J669" s="103"/>
      <c r="K669" s="103"/>
    </row>
    <row r="670" spans="2:11">
      <c r="B670" s="102"/>
      <c r="C670" s="102"/>
      <c r="D670" s="102"/>
      <c r="E670" s="103"/>
      <c r="F670" s="103"/>
      <c r="G670" s="103"/>
      <c r="H670" s="103"/>
      <c r="I670" s="103"/>
      <c r="J670" s="103"/>
      <c r="K670" s="103"/>
    </row>
    <row r="671" spans="2:11">
      <c r="B671" s="102"/>
      <c r="C671" s="102"/>
      <c r="D671" s="102"/>
      <c r="E671" s="103"/>
      <c r="F671" s="103"/>
      <c r="G671" s="103"/>
      <c r="H671" s="103"/>
      <c r="I671" s="103"/>
      <c r="J671" s="103"/>
      <c r="K671" s="103"/>
    </row>
    <row r="672" spans="2:11">
      <c r="B672" s="102"/>
      <c r="C672" s="102"/>
      <c r="D672" s="102"/>
      <c r="E672" s="103"/>
      <c r="F672" s="103"/>
      <c r="G672" s="103"/>
      <c r="H672" s="103"/>
      <c r="I672" s="103"/>
      <c r="J672" s="103"/>
      <c r="K672" s="103"/>
    </row>
    <row r="673" spans="2:11">
      <c r="B673" s="102"/>
      <c r="C673" s="102"/>
      <c r="D673" s="102"/>
      <c r="E673" s="103"/>
      <c r="F673" s="103"/>
      <c r="G673" s="103"/>
      <c r="H673" s="103"/>
      <c r="I673" s="103"/>
      <c r="J673" s="103"/>
      <c r="K673" s="103"/>
    </row>
    <row r="674" spans="2:11">
      <c r="B674" s="102"/>
      <c r="C674" s="102"/>
      <c r="D674" s="102"/>
      <c r="E674" s="103"/>
      <c r="F674" s="103"/>
      <c r="G674" s="103"/>
      <c r="H674" s="103"/>
      <c r="I674" s="103"/>
      <c r="J674" s="103"/>
      <c r="K674" s="103"/>
    </row>
    <row r="675" spans="2:11">
      <c r="B675" s="102"/>
      <c r="C675" s="102"/>
      <c r="D675" s="102"/>
      <c r="E675" s="103"/>
      <c r="F675" s="103"/>
      <c r="G675" s="103"/>
      <c r="H675" s="103"/>
      <c r="I675" s="103"/>
      <c r="J675" s="103"/>
      <c r="K675" s="103"/>
    </row>
    <row r="676" spans="2:11">
      <c r="B676" s="102"/>
      <c r="C676" s="102"/>
      <c r="D676" s="102"/>
      <c r="E676" s="103"/>
      <c r="F676" s="103"/>
      <c r="G676" s="103"/>
      <c r="H676" s="103"/>
      <c r="I676" s="103"/>
      <c r="J676" s="103"/>
      <c r="K676" s="103"/>
    </row>
    <row r="677" spans="2:11">
      <c r="B677" s="102"/>
      <c r="C677" s="102"/>
      <c r="D677" s="102"/>
      <c r="E677" s="103"/>
      <c r="F677" s="103"/>
      <c r="G677" s="103"/>
      <c r="H677" s="103"/>
      <c r="I677" s="103"/>
      <c r="J677" s="103"/>
      <c r="K677" s="103"/>
    </row>
    <row r="678" spans="2:11">
      <c r="B678" s="102"/>
      <c r="C678" s="102"/>
      <c r="D678" s="102"/>
      <c r="E678" s="103"/>
      <c r="F678" s="103"/>
      <c r="G678" s="103"/>
      <c r="H678" s="103"/>
      <c r="I678" s="103"/>
      <c r="J678" s="103"/>
      <c r="K678" s="103"/>
    </row>
    <row r="679" spans="2:11">
      <c r="B679" s="102"/>
      <c r="C679" s="102"/>
      <c r="D679" s="102"/>
      <c r="E679" s="103"/>
      <c r="F679" s="103"/>
      <c r="G679" s="103"/>
      <c r="H679" s="103"/>
      <c r="I679" s="103"/>
      <c r="J679" s="103"/>
      <c r="K679" s="103"/>
    </row>
    <row r="680" spans="2:11">
      <c r="B680" s="102"/>
      <c r="C680" s="102"/>
      <c r="D680" s="102"/>
      <c r="E680" s="103"/>
      <c r="F680" s="103"/>
      <c r="G680" s="103"/>
      <c r="H680" s="103"/>
      <c r="I680" s="103"/>
      <c r="J680" s="103"/>
      <c r="K680" s="103"/>
    </row>
    <row r="681" spans="2:11">
      <c r="B681" s="102"/>
      <c r="C681" s="102"/>
      <c r="D681" s="102"/>
      <c r="E681" s="103"/>
      <c r="F681" s="103"/>
      <c r="G681" s="103"/>
      <c r="H681" s="103"/>
      <c r="I681" s="103"/>
      <c r="J681" s="103"/>
      <c r="K681" s="103"/>
    </row>
    <row r="682" spans="2:11">
      <c r="B682" s="102"/>
      <c r="C682" s="102"/>
      <c r="D682" s="102"/>
      <c r="E682" s="103"/>
      <c r="F682" s="103"/>
      <c r="G682" s="103"/>
      <c r="H682" s="103"/>
      <c r="I682" s="103"/>
      <c r="J682" s="103"/>
      <c r="K682" s="103"/>
    </row>
    <row r="683" spans="2:11">
      <c r="B683" s="102"/>
      <c r="C683" s="102"/>
      <c r="D683" s="102"/>
      <c r="E683" s="103"/>
      <c r="F683" s="103"/>
      <c r="G683" s="103"/>
      <c r="H683" s="103"/>
      <c r="I683" s="103"/>
      <c r="J683" s="103"/>
      <c r="K683" s="103"/>
    </row>
    <row r="684" spans="2:11">
      <c r="B684" s="102"/>
      <c r="C684" s="102"/>
      <c r="D684" s="102"/>
      <c r="E684" s="103"/>
      <c r="F684" s="103"/>
      <c r="G684" s="103"/>
      <c r="H684" s="103"/>
      <c r="I684" s="103"/>
      <c r="J684" s="103"/>
      <c r="K684" s="103"/>
    </row>
    <row r="685" spans="2:11">
      <c r="B685" s="102"/>
      <c r="C685" s="102"/>
      <c r="D685" s="102"/>
      <c r="E685" s="103"/>
      <c r="F685" s="103"/>
      <c r="G685" s="103"/>
      <c r="H685" s="103"/>
      <c r="I685" s="103"/>
      <c r="J685" s="103"/>
      <c r="K685" s="103"/>
    </row>
    <row r="686" spans="2:11">
      <c r="B686" s="102"/>
      <c r="C686" s="102"/>
      <c r="D686" s="102"/>
      <c r="E686" s="103"/>
      <c r="F686" s="103"/>
      <c r="G686" s="103"/>
      <c r="H686" s="103"/>
      <c r="I686" s="103"/>
      <c r="J686" s="103"/>
      <c r="K686" s="103"/>
    </row>
    <row r="687" spans="2:11">
      <c r="B687" s="102"/>
      <c r="C687" s="102"/>
      <c r="D687" s="102"/>
      <c r="E687" s="103"/>
      <c r="F687" s="103"/>
      <c r="G687" s="103"/>
      <c r="H687" s="103"/>
      <c r="I687" s="103"/>
      <c r="J687" s="103"/>
      <c r="K687" s="103"/>
    </row>
    <row r="688" spans="2:11">
      <c r="B688" s="102"/>
      <c r="C688" s="102"/>
      <c r="D688" s="102"/>
      <c r="E688" s="103"/>
      <c r="F688" s="103"/>
      <c r="G688" s="103"/>
      <c r="H688" s="103"/>
      <c r="I688" s="103"/>
      <c r="J688" s="103"/>
      <c r="K688" s="103"/>
    </row>
    <row r="689" spans="2:11">
      <c r="B689" s="102"/>
      <c r="C689" s="102"/>
      <c r="D689" s="102"/>
      <c r="E689" s="103"/>
      <c r="F689" s="103"/>
      <c r="G689" s="103"/>
      <c r="H689" s="103"/>
      <c r="I689" s="103"/>
      <c r="J689" s="103"/>
      <c r="K689" s="103"/>
    </row>
    <row r="690" spans="2:11">
      <c r="B690" s="102"/>
      <c r="C690" s="102"/>
      <c r="D690" s="102"/>
      <c r="E690" s="103"/>
      <c r="F690" s="103"/>
      <c r="G690" s="103"/>
      <c r="H690" s="103"/>
      <c r="I690" s="103"/>
      <c r="J690" s="103"/>
      <c r="K690" s="103"/>
    </row>
    <row r="691" spans="2:11">
      <c r="B691" s="102"/>
      <c r="C691" s="102"/>
      <c r="D691" s="102"/>
      <c r="E691" s="103"/>
      <c r="F691" s="103"/>
      <c r="G691" s="103"/>
      <c r="H691" s="103"/>
      <c r="I691" s="103"/>
      <c r="J691" s="103"/>
      <c r="K691" s="103"/>
    </row>
    <row r="692" spans="2:11">
      <c r="B692" s="102"/>
      <c r="C692" s="102"/>
      <c r="D692" s="102"/>
      <c r="E692" s="103"/>
      <c r="F692" s="103"/>
      <c r="G692" s="103"/>
      <c r="H692" s="103"/>
      <c r="I692" s="103"/>
      <c r="J692" s="103"/>
      <c r="K692" s="103"/>
    </row>
    <row r="693" spans="2:11">
      <c r="B693" s="102"/>
      <c r="C693" s="102"/>
      <c r="D693" s="102"/>
      <c r="E693" s="103"/>
      <c r="F693" s="103"/>
      <c r="G693" s="103"/>
      <c r="H693" s="103"/>
      <c r="I693" s="103"/>
      <c r="J693" s="103"/>
      <c r="K693" s="103"/>
    </row>
    <row r="694" spans="2:11">
      <c r="B694" s="102"/>
      <c r="C694" s="102"/>
      <c r="D694" s="102"/>
      <c r="E694" s="103"/>
      <c r="F694" s="103"/>
      <c r="G694" s="103"/>
      <c r="H694" s="103"/>
      <c r="I694" s="103"/>
      <c r="J694" s="103"/>
      <c r="K694" s="103"/>
    </row>
    <row r="695" spans="2:11">
      <c r="B695" s="102"/>
      <c r="C695" s="102"/>
      <c r="D695" s="102"/>
      <c r="E695" s="103"/>
      <c r="F695" s="103"/>
      <c r="G695" s="103"/>
      <c r="H695" s="103"/>
      <c r="I695" s="103"/>
      <c r="J695" s="103"/>
      <c r="K695" s="103"/>
    </row>
    <row r="696" spans="2:11">
      <c r="B696" s="102"/>
      <c r="C696" s="102"/>
      <c r="D696" s="102"/>
      <c r="E696" s="103"/>
      <c r="F696" s="103"/>
      <c r="G696" s="103"/>
      <c r="H696" s="103"/>
      <c r="I696" s="103"/>
      <c r="J696" s="103"/>
      <c r="K696" s="103"/>
    </row>
    <row r="697" spans="2:11">
      <c r="B697" s="102"/>
      <c r="C697" s="102"/>
      <c r="D697" s="102"/>
      <c r="E697" s="103"/>
      <c r="F697" s="103"/>
      <c r="G697" s="103"/>
      <c r="H697" s="103"/>
      <c r="I697" s="103"/>
      <c r="J697" s="103"/>
      <c r="K697" s="103"/>
    </row>
    <row r="698" spans="2:11">
      <c r="B698" s="102"/>
      <c r="C698" s="102"/>
      <c r="D698" s="102"/>
      <c r="E698" s="103"/>
      <c r="F698" s="103"/>
      <c r="G698" s="103"/>
      <c r="H698" s="103"/>
      <c r="I698" s="103"/>
      <c r="J698" s="103"/>
      <c r="K698" s="103"/>
    </row>
    <row r="699" spans="2:11">
      <c r="B699" s="102"/>
      <c r="C699" s="102"/>
      <c r="D699" s="102"/>
      <c r="E699" s="103"/>
      <c r="F699" s="103"/>
      <c r="G699" s="103"/>
      <c r="H699" s="103"/>
      <c r="I699" s="103"/>
      <c r="J699" s="103"/>
      <c r="K699" s="103"/>
    </row>
    <row r="700" spans="2:11">
      <c r="B700" s="102"/>
      <c r="C700" s="102"/>
      <c r="D700" s="102"/>
      <c r="E700" s="103"/>
      <c r="F700" s="103"/>
      <c r="G700" s="103"/>
      <c r="H700" s="103"/>
      <c r="I700" s="103"/>
      <c r="J700" s="103"/>
      <c r="K700" s="103"/>
    </row>
    <row r="701" spans="2:11">
      <c r="B701" s="102"/>
      <c r="C701" s="102"/>
      <c r="D701" s="102"/>
      <c r="E701" s="103"/>
      <c r="F701" s="103"/>
      <c r="G701" s="103"/>
      <c r="H701" s="103"/>
      <c r="I701" s="103"/>
      <c r="J701" s="103"/>
      <c r="K701" s="103"/>
    </row>
    <row r="702" spans="2:11">
      <c r="B702" s="102"/>
      <c r="C702" s="102"/>
      <c r="D702" s="102"/>
      <c r="E702" s="103"/>
      <c r="F702" s="103"/>
      <c r="G702" s="103"/>
      <c r="H702" s="103"/>
      <c r="I702" s="103"/>
      <c r="J702" s="103"/>
      <c r="K702" s="103"/>
    </row>
    <row r="703" spans="2:11">
      <c r="B703" s="102"/>
      <c r="C703" s="102"/>
      <c r="D703" s="102"/>
      <c r="E703" s="103"/>
      <c r="F703" s="103"/>
      <c r="G703" s="103"/>
      <c r="H703" s="103"/>
      <c r="I703" s="103"/>
      <c r="J703" s="103"/>
      <c r="K703" s="103"/>
    </row>
    <row r="704" spans="2:11">
      <c r="B704" s="102"/>
      <c r="C704" s="102"/>
      <c r="D704" s="102"/>
      <c r="E704" s="103"/>
      <c r="F704" s="103"/>
      <c r="G704" s="103"/>
      <c r="H704" s="103"/>
      <c r="I704" s="103"/>
      <c r="J704" s="103"/>
      <c r="K704" s="103"/>
    </row>
    <row r="705" spans="2:11">
      <c r="B705" s="102"/>
      <c r="C705" s="102"/>
      <c r="D705" s="102"/>
      <c r="E705" s="103"/>
      <c r="F705" s="103"/>
      <c r="G705" s="103"/>
      <c r="H705" s="103"/>
      <c r="I705" s="103"/>
      <c r="J705" s="103"/>
      <c r="K705" s="103"/>
    </row>
    <row r="706" spans="2:11">
      <c r="B706" s="102"/>
      <c r="C706" s="102"/>
      <c r="D706" s="102"/>
      <c r="E706" s="103"/>
      <c r="F706" s="103"/>
      <c r="G706" s="103"/>
      <c r="H706" s="103"/>
      <c r="I706" s="103"/>
      <c r="J706" s="103"/>
      <c r="K706" s="103"/>
    </row>
    <row r="707" spans="2:11">
      <c r="B707" s="102"/>
      <c r="C707" s="102"/>
      <c r="D707" s="102"/>
      <c r="E707" s="103"/>
      <c r="F707" s="103"/>
      <c r="G707" s="103"/>
      <c r="H707" s="103"/>
      <c r="I707" s="103"/>
      <c r="J707" s="103"/>
      <c r="K707" s="103"/>
    </row>
    <row r="708" spans="2:11">
      <c r="B708" s="102"/>
      <c r="C708" s="102"/>
      <c r="D708" s="102"/>
      <c r="E708" s="103"/>
      <c r="F708" s="103"/>
      <c r="G708" s="103"/>
      <c r="H708" s="103"/>
      <c r="I708" s="103"/>
      <c r="J708" s="103"/>
      <c r="K708" s="103"/>
    </row>
    <row r="709" spans="2:11">
      <c r="B709" s="102"/>
      <c r="C709" s="102"/>
      <c r="D709" s="102"/>
      <c r="E709" s="103"/>
      <c r="F709" s="103"/>
      <c r="G709" s="103"/>
      <c r="H709" s="103"/>
      <c r="I709" s="103"/>
      <c r="J709" s="103"/>
      <c r="K709" s="103"/>
    </row>
    <row r="710" spans="2:11">
      <c r="B710" s="102"/>
      <c r="C710" s="102"/>
      <c r="D710" s="102"/>
      <c r="E710" s="103"/>
      <c r="F710" s="103"/>
      <c r="G710" s="103"/>
      <c r="H710" s="103"/>
      <c r="I710" s="103"/>
      <c r="J710" s="103"/>
      <c r="K710" s="103"/>
    </row>
    <row r="711" spans="2:11">
      <c r="B711" s="102"/>
      <c r="C711" s="102"/>
      <c r="D711" s="102"/>
      <c r="E711" s="103"/>
      <c r="F711" s="103"/>
      <c r="G711" s="103"/>
      <c r="H711" s="103"/>
      <c r="I711" s="103"/>
      <c r="J711" s="103"/>
      <c r="K711" s="103"/>
    </row>
    <row r="712" spans="2:11">
      <c r="B712" s="102"/>
      <c r="C712" s="102"/>
      <c r="D712" s="102"/>
      <c r="E712" s="103"/>
      <c r="F712" s="103"/>
      <c r="G712" s="103"/>
      <c r="H712" s="103"/>
      <c r="I712" s="103"/>
      <c r="J712" s="103"/>
      <c r="K712" s="103"/>
    </row>
    <row r="713" spans="2:11">
      <c r="B713" s="102"/>
      <c r="C713" s="102"/>
      <c r="D713" s="102"/>
      <c r="E713" s="103"/>
      <c r="F713" s="103"/>
      <c r="G713" s="103"/>
      <c r="H713" s="103"/>
      <c r="I713" s="103"/>
      <c r="J713" s="103"/>
      <c r="K713" s="103"/>
    </row>
    <row r="714" spans="2:11">
      <c r="B714" s="102"/>
      <c r="C714" s="102"/>
      <c r="D714" s="102"/>
      <c r="E714" s="103"/>
      <c r="F714" s="103"/>
      <c r="G714" s="103"/>
      <c r="H714" s="103"/>
      <c r="I714" s="103"/>
      <c r="J714" s="103"/>
      <c r="K714" s="103"/>
    </row>
    <row r="715" spans="2:11">
      <c r="B715" s="102"/>
      <c r="C715" s="102"/>
      <c r="D715" s="102"/>
      <c r="E715" s="103"/>
      <c r="F715" s="103"/>
      <c r="G715" s="103"/>
      <c r="H715" s="103"/>
      <c r="I715" s="103"/>
      <c r="J715" s="103"/>
      <c r="K715" s="103"/>
    </row>
    <row r="716" spans="2:11">
      <c r="B716" s="102"/>
      <c r="C716" s="102"/>
      <c r="D716" s="102"/>
      <c r="E716" s="103"/>
      <c r="F716" s="103"/>
      <c r="G716" s="103"/>
      <c r="H716" s="103"/>
      <c r="I716" s="103"/>
      <c r="J716" s="103"/>
      <c r="K716" s="103"/>
    </row>
    <row r="717" spans="2:11">
      <c r="B717" s="102"/>
      <c r="C717" s="102"/>
      <c r="D717" s="102"/>
      <c r="E717" s="103"/>
      <c r="F717" s="103"/>
      <c r="G717" s="103"/>
      <c r="H717" s="103"/>
      <c r="I717" s="103"/>
      <c r="J717" s="103"/>
      <c r="K717" s="103"/>
    </row>
    <row r="718" spans="2:11">
      <c r="B718" s="102"/>
      <c r="C718" s="102"/>
      <c r="D718" s="102"/>
      <c r="E718" s="103"/>
      <c r="F718" s="103"/>
      <c r="G718" s="103"/>
      <c r="H718" s="103"/>
      <c r="I718" s="103"/>
      <c r="J718" s="103"/>
      <c r="K718" s="103"/>
    </row>
    <row r="719" spans="2:11">
      <c r="B719" s="102"/>
      <c r="C719" s="102"/>
      <c r="D719" s="102"/>
      <c r="E719" s="103"/>
      <c r="F719" s="103"/>
      <c r="G719" s="103"/>
      <c r="H719" s="103"/>
      <c r="I719" s="103"/>
      <c r="J719" s="103"/>
      <c r="K719" s="103"/>
    </row>
    <row r="720" spans="2:11">
      <c r="B720" s="102"/>
      <c r="C720" s="102"/>
      <c r="D720" s="102"/>
      <c r="E720" s="103"/>
      <c r="F720" s="103"/>
      <c r="G720" s="103"/>
      <c r="H720" s="103"/>
      <c r="I720" s="103"/>
      <c r="J720" s="103"/>
      <c r="K720" s="103"/>
    </row>
    <row r="721" spans="2:11">
      <c r="B721" s="102"/>
      <c r="C721" s="102"/>
      <c r="D721" s="102"/>
      <c r="E721" s="103"/>
      <c r="F721" s="103"/>
      <c r="G721" s="103"/>
      <c r="H721" s="103"/>
      <c r="I721" s="103"/>
      <c r="J721" s="103"/>
      <c r="K721" s="103"/>
    </row>
    <row r="722" spans="2:11">
      <c r="B722" s="102"/>
      <c r="C722" s="102"/>
      <c r="D722" s="102"/>
      <c r="E722" s="103"/>
      <c r="F722" s="103"/>
      <c r="G722" s="103"/>
      <c r="H722" s="103"/>
      <c r="I722" s="103"/>
      <c r="J722" s="103"/>
      <c r="K722" s="103"/>
    </row>
    <row r="723" spans="2:11">
      <c r="B723" s="102"/>
      <c r="C723" s="102"/>
      <c r="D723" s="102"/>
      <c r="E723" s="103"/>
      <c r="F723" s="103"/>
      <c r="G723" s="103"/>
      <c r="H723" s="103"/>
      <c r="I723" s="103"/>
      <c r="J723" s="103"/>
      <c r="K723" s="103"/>
    </row>
    <row r="724" spans="2:11">
      <c r="B724" s="102"/>
      <c r="C724" s="102"/>
      <c r="D724" s="102"/>
      <c r="E724" s="103"/>
      <c r="F724" s="103"/>
      <c r="G724" s="103"/>
      <c r="H724" s="103"/>
      <c r="I724" s="103"/>
      <c r="J724" s="103"/>
      <c r="K724" s="103"/>
    </row>
    <row r="725" spans="2:11">
      <c r="B725" s="102"/>
      <c r="C725" s="102"/>
      <c r="D725" s="102"/>
      <c r="E725" s="103"/>
      <c r="F725" s="103"/>
      <c r="G725" s="103"/>
      <c r="H725" s="103"/>
      <c r="I725" s="103"/>
      <c r="J725" s="103"/>
      <c r="K725" s="103"/>
    </row>
    <row r="726" spans="2:11">
      <c r="B726" s="102"/>
      <c r="C726" s="102"/>
      <c r="D726" s="102"/>
      <c r="E726" s="103"/>
      <c r="F726" s="103"/>
      <c r="G726" s="103"/>
      <c r="H726" s="103"/>
      <c r="I726" s="103"/>
      <c r="J726" s="103"/>
      <c r="K726" s="103"/>
    </row>
    <row r="727" spans="2:11">
      <c r="B727" s="102"/>
      <c r="C727" s="102"/>
      <c r="D727" s="102"/>
      <c r="E727" s="103"/>
      <c r="F727" s="103"/>
      <c r="G727" s="103"/>
      <c r="H727" s="103"/>
      <c r="I727" s="103"/>
      <c r="J727" s="103"/>
      <c r="K727" s="103"/>
    </row>
    <row r="728" spans="2:11">
      <c r="B728" s="102"/>
      <c r="C728" s="102"/>
      <c r="D728" s="102"/>
      <c r="E728" s="103"/>
      <c r="F728" s="103"/>
      <c r="G728" s="103"/>
      <c r="H728" s="103"/>
      <c r="I728" s="103"/>
      <c r="J728" s="103"/>
      <c r="K728" s="103"/>
    </row>
    <row r="729" spans="2:11">
      <c r="B729" s="102"/>
      <c r="C729" s="102"/>
      <c r="D729" s="102"/>
      <c r="E729" s="103"/>
      <c r="F729" s="103"/>
      <c r="G729" s="103"/>
      <c r="H729" s="103"/>
      <c r="I729" s="103"/>
      <c r="J729" s="103"/>
      <c r="K729" s="103"/>
    </row>
    <row r="730" spans="2:11">
      <c r="B730" s="102"/>
      <c r="C730" s="102"/>
      <c r="D730" s="102"/>
      <c r="E730" s="103"/>
      <c r="F730" s="103"/>
      <c r="G730" s="103"/>
      <c r="H730" s="103"/>
      <c r="I730" s="103"/>
      <c r="J730" s="103"/>
      <c r="K730" s="103"/>
    </row>
    <row r="731" spans="2:11">
      <c r="B731" s="102"/>
      <c r="C731" s="102"/>
      <c r="D731" s="102"/>
      <c r="E731" s="103"/>
      <c r="F731" s="103"/>
      <c r="G731" s="103"/>
      <c r="H731" s="103"/>
      <c r="I731" s="103"/>
      <c r="J731" s="103"/>
      <c r="K731" s="103"/>
    </row>
    <row r="732" spans="2:11">
      <c r="B732" s="102"/>
      <c r="C732" s="102"/>
      <c r="D732" s="102"/>
      <c r="E732" s="103"/>
      <c r="F732" s="103"/>
      <c r="G732" s="103"/>
      <c r="H732" s="103"/>
      <c r="I732" s="103"/>
      <c r="J732" s="103"/>
      <c r="K732" s="103"/>
    </row>
    <row r="733" spans="2:11">
      <c r="B733" s="102"/>
      <c r="C733" s="102"/>
      <c r="D733" s="102"/>
      <c r="E733" s="103"/>
      <c r="F733" s="103"/>
      <c r="G733" s="103"/>
      <c r="H733" s="103"/>
      <c r="I733" s="103"/>
      <c r="J733" s="103"/>
      <c r="K733" s="103"/>
    </row>
    <row r="734" spans="2:11">
      <c r="B734" s="102"/>
      <c r="C734" s="102"/>
      <c r="D734" s="102"/>
      <c r="E734" s="103"/>
      <c r="F734" s="103"/>
      <c r="G734" s="103"/>
      <c r="H734" s="103"/>
      <c r="I734" s="103"/>
      <c r="J734" s="103"/>
      <c r="K734" s="103"/>
    </row>
    <row r="735" spans="2:11">
      <c r="B735" s="102"/>
      <c r="C735" s="102"/>
      <c r="D735" s="102"/>
      <c r="E735" s="103"/>
      <c r="F735" s="103"/>
      <c r="G735" s="103"/>
      <c r="H735" s="103"/>
      <c r="I735" s="103"/>
      <c r="J735" s="103"/>
      <c r="K735" s="103"/>
    </row>
    <row r="736" spans="2:11">
      <c r="B736" s="102"/>
      <c r="C736" s="102"/>
      <c r="D736" s="102"/>
      <c r="E736" s="103"/>
      <c r="F736" s="103"/>
      <c r="G736" s="103"/>
      <c r="H736" s="103"/>
      <c r="I736" s="103"/>
      <c r="J736" s="103"/>
      <c r="K736" s="103"/>
    </row>
    <row r="737" spans="2:11">
      <c r="B737" s="102"/>
      <c r="C737" s="102"/>
      <c r="D737" s="102"/>
      <c r="E737" s="103"/>
      <c r="F737" s="103"/>
      <c r="G737" s="103"/>
      <c r="H737" s="103"/>
      <c r="I737" s="103"/>
      <c r="J737" s="103"/>
      <c r="K737" s="103"/>
    </row>
    <row r="738" spans="2:11">
      <c r="B738" s="102"/>
      <c r="C738" s="102"/>
      <c r="D738" s="102"/>
      <c r="E738" s="103"/>
      <c r="F738" s="103"/>
      <c r="G738" s="103"/>
      <c r="H738" s="103"/>
      <c r="I738" s="103"/>
      <c r="J738" s="103"/>
      <c r="K738" s="103"/>
    </row>
    <row r="739" spans="2:11">
      <c r="B739" s="102"/>
      <c r="C739" s="102"/>
      <c r="D739" s="102"/>
      <c r="E739" s="103"/>
      <c r="F739" s="103"/>
      <c r="G739" s="103"/>
      <c r="H739" s="103"/>
      <c r="I739" s="103"/>
      <c r="J739" s="103"/>
      <c r="K739" s="103"/>
    </row>
    <row r="740" spans="2:11">
      <c r="B740" s="102"/>
      <c r="C740" s="102"/>
      <c r="D740" s="102"/>
      <c r="E740" s="103"/>
      <c r="F740" s="103"/>
      <c r="G740" s="103"/>
      <c r="H740" s="103"/>
      <c r="I740" s="103"/>
      <c r="J740" s="103"/>
      <c r="K740" s="103"/>
    </row>
    <row r="741" spans="2:11">
      <c r="B741" s="102"/>
      <c r="C741" s="102"/>
      <c r="D741" s="102"/>
      <c r="E741" s="103"/>
      <c r="F741" s="103"/>
      <c r="G741" s="103"/>
      <c r="H741" s="103"/>
      <c r="I741" s="103"/>
      <c r="J741" s="103"/>
      <c r="K741" s="103"/>
    </row>
    <row r="742" spans="2:11">
      <c r="B742" s="102"/>
      <c r="C742" s="102"/>
      <c r="D742" s="102"/>
      <c r="E742" s="103"/>
      <c r="F742" s="103"/>
      <c r="G742" s="103"/>
      <c r="H742" s="103"/>
      <c r="I742" s="103"/>
      <c r="J742" s="103"/>
      <c r="K742" s="103"/>
    </row>
    <row r="743" spans="2:11">
      <c r="B743" s="102"/>
      <c r="C743" s="102"/>
      <c r="D743" s="102"/>
      <c r="E743" s="103"/>
      <c r="F743" s="103"/>
      <c r="G743" s="103"/>
      <c r="H743" s="103"/>
      <c r="I743" s="103"/>
      <c r="J743" s="103"/>
      <c r="K743" s="103"/>
    </row>
    <row r="744" spans="2:11">
      <c r="B744" s="102"/>
      <c r="C744" s="102"/>
      <c r="D744" s="102"/>
      <c r="E744" s="103"/>
      <c r="F744" s="103"/>
      <c r="G744" s="103"/>
      <c r="H744" s="103"/>
      <c r="I744" s="103"/>
      <c r="J744" s="103"/>
      <c r="K744" s="103"/>
    </row>
    <row r="745" spans="2:11">
      <c r="B745" s="102"/>
      <c r="C745" s="102"/>
      <c r="D745" s="102"/>
      <c r="E745" s="103"/>
      <c r="F745" s="103"/>
      <c r="G745" s="103"/>
      <c r="H745" s="103"/>
      <c r="I745" s="103"/>
      <c r="J745" s="103"/>
      <c r="K745" s="103"/>
    </row>
    <row r="746" spans="2:11">
      <c r="B746" s="102"/>
      <c r="C746" s="102"/>
      <c r="D746" s="102"/>
      <c r="E746" s="103"/>
      <c r="F746" s="103"/>
      <c r="G746" s="103"/>
      <c r="H746" s="103"/>
      <c r="I746" s="103"/>
      <c r="J746" s="103"/>
      <c r="K746" s="103"/>
    </row>
    <row r="747" spans="2:11">
      <c r="B747" s="102"/>
      <c r="C747" s="102"/>
      <c r="D747" s="102"/>
      <c r="E747" s="103"/>
      <c r="F747" s="103"/>
      <c r="G747" s="103"/>
      <c r="H747" s="103"/>
      <c r="I747" s="103"/>
      <c r="J747" s="103"/>
      <c r="K747" s="103"/>
    </row>
    <row r="748" spans="2:11">
      <c r="B748" s="102"/>
      <c r="C748" s="102"/>
      <c r="D748" s="102"/>
      <c r="E748" s="103"/>
      <c r="F748" s="103"/>
      <c r="G748" s="103"/>
      <c r="H748" s="103"/>
      <c r="I748" s="103"/>
      <c r="J748" s="103"/>
      <c r="K748" s="103"/>
    </row>
    <row r="749" spans="2:11">
      <c r="B749" s="102"/>
      <c r="C749" s="102"/>
      <c r="D749" s="102"/>
      <c r="E749" s="103"/>
      <c r="F749" s="103"/>
      <c r="G749" s="103"/>
      <c r="H749" s="103"/>
      <c r="I749" s="103"/>
      <c r="J749" s="103"/>
      <c r="K749" s="103"/>
    </row>
    <row r="750" spans="2:11">
      <c r="B750" s="102"/>
      <c r="C750" s="102"/>
      <c r="D750" s="102"/>
      <c r="E750" s="103"/>
      <c r="F750" s="103"/>
      <c r="G750" s="103"/>
      <c r="H750" s="103"/>
      <c r="I750" s="103"/>
      <c r="J750" s="103"/>
      <c r="K750" s="103"/>
    </row>
    <row r="751" spans="2:11">
      <c r="B751" s="102"/>
      <c r="C751" s="102"/>
      <c r="D751" s="102"/>
      <c r="E751" s="103"/>
      <c r="F751" s="103"/>
      <c r="G751" s="103"/>
      <c r="H751" s="103"/>
      <c r="I751" s="103"/>
      <c r="J751" s="103"/>
      <c r="K751" s="103"/>
    </row>
    <row r="752" spans="2:11">
      <c r="B752" s="102"/>
      <c r="C752" s="102"/>
      <c r="D752" s="102"/>
      <c r="E752" s="103"/>
      <c r="F752" s="103"/>
      <c r="G752" s="103"/>
      <c r="H752" s="103"/>
      <c r="I752" s="103"/>
      <c r="J752" s="103"/>
      <c r="K752" s="103"/>
    </row>
    <row r="753" spans="2:11">
      <c r="B753" s="102"/>
      <c r="C753" s="102"/>
      <c r="D753" s="102"/>
      <c r="E753" s="103"/>
      <c r="F753" s="103"/>
      <c r="G753" s="103"/>
      <c r="H753" s="103"/>
      <c r="I753" s="103"/>
      <c r="J753" s="103"/>
      <c r="K753" s="103"/>
    </row>
    <row r="754" spans="2:11">
      <c r="B754" s="102"/>
      <c r="C754" s="102"/>
      <c r="D754" s="102"/>
      <c r="E754" s="103"/>
      <c r="F754" s="103"/>
      <c r="G754" s="103"/>
      <c r="H754" s="103"/>
      <c r="I754" s="103"/>
      <c r="J754" s="103"/>
      <c r="K754" s="103"/>
    </row>
    <row r="755" spans="2:11">
      <c r="B755" s="102"/>
      <c r="C755" s="102"/>
      <c r="D755" s="102"/>
      <c r="E755" s="103"/>
      <c r="F755" s="103"/>
      <c r="G755" s="103"/>
      <c r="H755" s="103"/>
      <c r="I755" s="103"/>
      <c r="J755" s="103"/>
      <c r="K755" s="103"/>
    </row>
    <row r="756" spans="2:11">
      <c r="B756" s="102"/>
      <c r="C756" s="102"/>
      <c r="D756" s="102"/>
      <c r="E756" s="103"/>
      <c r="F756" s="103"/>
      <c r="G756" s="103"/>
      <c r="H756" s="103"/>
      <c r="I756" s="103"/>
      <c r="J756" s="103"/>
      <c r="K756" s="103"/>
    </row>
    <row r="757" spans="2:11">
      <c r="B757" s="102"/>
      <c r="C757" s="102"/>
      <c r="D757" s="102"/>
      <c r="E757" s="103"/>
      <c r="F757" s="103"/>
      <c r="G757" s="103"/>
      <c r="H757" s="103"/>
      <c r="I757" s="103"/>
      <c r="J757" s="103"/>
      <c r="K757" s="103"/>
    </row>
    <row r="758" spans="2:11">
      <c r="B758" s="102"/>
      <c r="C758" s="102"/>
      <c r="D758" s="102"/>
      <c r="E758" s="103"/>
      <c r="F758" s="103"/>
      <c r="G758" s="103"/>
      <c r="H758" s="103"/>
      <c r="I758" s="103"/>
      <c r="J758" s="103"/>
      <c r="K758" s="103"/>
    </row>
    <row r="759" spans="2:11">
      <c r="B759" s="102"/>
      <c r="C759" s="102"/>
      <c r="D759" s="102"/>
      <c r="E759" s="103"/>
      <c r="F759" s="103"/>
      <c r="G759" s="103"/>
      <c r="H759" s="103"/>
      <c r="I759" s="103"/>
      <c r="J759" s="103"/>
      <c r="K759" s="103"/>
    </row>
    <row r="760" spans="2:11">
      <c r="B760" s="102"/>
      <c r="C760" s="102"/>
      <c r="D760" s="102"/>
      <c r="E760" s="103"/>
      <c r="F760" s="103"/>
      <c r="G760" s="103"/>
      <c r="H760" s="103"/>
      <c r="I760" s="103"/>
      <c r="J760" s="103"/>
      <c r="K760" s="103"/>
    </row>
    <row r="761" spans="2:11">
      <c r="B761" s="102"/>
      <c r="C761" s="102"/>
      <c r="D761" s="102"/>
      <c r="E761" s="103"/>
      <c r="F761" s="103"/>
      <c r="G761" s="103"/>
      <c r="H761" s="103"/>
      <c r="I761" s="103"/>
      <c r="J761" s="103"/>
      <c r="K761" s="103"/>
    </row>
    <row r="762" spans="2:11">
      <c r="B762" s="102"/>
      <c r="C762" s="102"/>
      <c r="D762" s="102"/>
      <c r="E762" s="103"/>
      <c r="F762" s="103"/>
      <c r="G762" s="103"/>
      <c r="H762" s="103"/>
      <c r="I762" s="103"/>
      <c r="J762" s="103"/>
      <c r="K762" s="103"/>
    </row>
    <row r="763" spans="2:11">
      <c r="B763" s="102"/>
      <c r="C763" s="102"/>
      <c r="D763" s="102"/>
      <c r="E763" s="103"/>
      <c r="F763" s="103"/>
      <c r="G763" s="103"/>
      <c r="H763" s="103"/>
      <c r="I763" s="103"/>
      <c r="J763" s="103"/>
      <c r="K763" s="103"/>
    </row>
    <row r="764" spans="2:11">
      <c r="B764" s="102"/>
      <c r="C764" s="102"/>
      <c r="D764" s="102"/>
      <c r="E764" s="103"/>
      <c r="F764" s="103"/>
      <c r="G764" s="103"/>
      <c r="H764" s="103"/>
      <c r="I764" s="103"/>
      <c r="J764" s="103"/>
      <c r="K764" s="103"/>
    </row>
    <row r="765" spans="2:11">
      <c r="B765" s="102"/>
      <c r="C765" s="102"/>
      <c r="D765" s="102"/>
      <c r="E765" s="103"/>
      <c r="F765" s="103"/>
      <c r="G765" s="103"/>
      <c r="H765" s="103"/>
      <c r="I765" s="103"/>
      <c r="J765" s="103"/>
      <c r="K765" s="103"/>
    </row>
    <row r="766" spans="2:11">
      <c r="B766" s="102"/>
      <c r="C766" s="102"/>
      <c r="D766" s="102"/>
      <c r="E766" s="103"/>
      <c r="F766" s="103"/>
      <c r="G766" s="103"/>
      <c r="H766" s="103"/>
      <c r="I766" s="103"/>
      <c r="J766" s="103"/>
      <c r="K766" s="103"/>
    </row>
    <row r="767" spans="2:11">
      <c r="B767" s="102"/>
      <c r="C767" s="102"/>
      <c r="D767" s="102"/>
      <c r="E767" s="103"/>
      <c r="F767" s="103"/>
      <c r="G767" s="103"/>
      <c r="H767" s="103"/>
      <c r="I767" s="103"/>
      <c r="J767" s="103"/>
      <c r="K767" s="103"/>
    </row>
    <row r="768" spans="2:11">
      <c r="B768" s="102"/>
      <c r="C768" s="102"/>
      <c r="D768" s="102"/>
      <c r="E768" s="103"/>
      <c r="F768" s="103"/>
      <c r="G768" s="103"/>
      <c r="H768" s="103"/>
      <c r="I768" s="103"/>
      <c r="J768" s="103"/>
      <c r="K768" s="103"/>
    </row>
    <row r="769" spans="2:11">
      <c r="B769" s="102"/>
      <c r="C769" s="102"/>
      <c r="D769" s="102"/>
      <c r="E769" s="103"/>
      <c r="F769" s="103"/>
      <c r="G769" s="103"/>
      <c r="H769" s="103"/>
      <c r="I769" s="103"/>
      <c r="J769" s="103"/>
      <c r="K769" s="103"/>
    </row>
    <row r="770" spans="2:11">
      <c r="B770" s="102"/>
      <c r="C770" s="102"/>
      <c r="D770" s="102"/>
      <c r="E770" s="103"/>
      <c r="F770" s="103"/>
      <c r="G770" s="103"/>
      <c r="H770" s="103"/>
      <c r="I770" s="103"/>
      <c r="J770" s="103"/>
      <c r="K770" s="103"/>
    </row>
    <row r="771" spans="2:11">
      <c r="B771" s="102"/>
      <c r="C771" s="102"/>
      <c r="D771" s="102"/>
      <c r="E771" s="103"/>
      <c r="F771" s="103"/>
      <c r="G771" s="103"/>
      <c r="H771" s="103"/>
      <c r="I771" s="103"/>
      <c r="J771" s="103"/>
      <c r="K771" s="103"/>
    </row>
    <row r="772" spans="2:11">
      <c r="B772" s="102"/>
      <c r="C772" s="102"/>
      <c r="D772" s="102"/>
      <c r="E772" s="103"/>
      <c r="F772" s="103"/>
      <c r="G772" s="103"/>
      <c r="H772" s="103"/>
      <c r="I772" s="103"/>
      <c r="J772" s="103"/>
      <c r="K772" s="103"/>
    </row>
    <row r="773" spans="2:11">
      <c r="B773" s="102"/>
      <c r="C773" s="102"/>
      <c r="D773" s="102"/>
      <c r="E773" s="103"/>
      <c r="F773" s="103"/>
      <c r="G773" s="103"/>
      <c r="H773" s="103"/>
      <c r="I773" s="103"/>
      <c r="J773" s="103"/>
      <c r="K773" s="103"/>
    </row>
    <row r="774" spans="2:11">
      <c r="B774" s="102"/>
      <c r="C774" s="102"/>
      <c r="D774" s="102"/>
      <c r="E774" s="103"/>
      <c r="F774" s="103"/>
      <c r="G774" s="103"/>
      <c r="H774" s="103"/>
      <c r="I774" s="103"/>
      <c r="J774" s="103"/>
      <c r="K774" s="103"/>
    </row>
    <row r="775" spans="2:11">
      <c r="B775" s="102"/>
      <c r="C775" s="102"/>
      <c r="D775" s="102"/>
      <c r="E775" s="103"/>
      <c r="F775" s="103"/>
      <c r="G775" s="103"/>
      <c r="H775" s="103"/>
      <c r="I775" s="103"/>
      <c r="J775" s="103"/>
      <c r="K775" s="103"/>
    </row>
    <row r="776" spans="2:11">
      <c r="B776" s="102"/>
      <c r="C776" s="102"/>
      <c r="D776" s="102"/>
      <c r="E776" s="103"/>
      <c r="F776" s="103"/>
      <c r="G776" s="103"/>
      <c r="H776" s="103"/>
      <c r="I776" s="103"/>
      <c r="J776" s="103"/>
      <c r="K776" s="103"/>
    </row>
    <row r="777" spans="2:11">
      <c r="B777" s="102"/>
      <c r="C777" s="102"/>
      <c r="D777" s="102"/>
      <c r="E777" s="103"/>
      <c r="F777" s="103"/>
      <c r="G777" s="103"/>
      <c r="H777" s="103"/>
      <c r="I777" s="103"/>
      <c r="J777" s="103"/>
      <c r="K777" s="103"/>
    </row>
    <row r="778" spans="2:11">
      <c r="B778" s="102"/>
      <c r="C778" s="102"/>
      <c r="D778" s="102"/>
      <c r="E778" s="103"/>
      <c r="F778" s="103"/>
      <c r="G778" s="103"/>
      <c r="H778" s="103"/>
      <c r="I778" s="103"/>
      <c r="J778" s="103"/>
      <c r="K778" s="103"/>
    </row>
    <row r="779" spans="2:11">
      <c r="B779" s="102"/>
      <c r="C779" s="102"/>
      <c r="D779" s="102"/>
      <c r="E779" s="103"/>
      <c r="F779" s="103"/>
      <c r="G779" s="103"/>
      <c r="H779" s="103"/>
      <c r="I779" s="103"/>
      <c r="J779" s="103"/>
      <c r="K779" s="103"/>
    </row>
    <row r="780" spans="2:11">
      <c r="B780" s="102"/>
      <c r="C780" s="102"/>
      <c r="D780" s="102"/>
      <c r="E780" s="103"/>
      <c r="F780" s="103"/>
      <c r="G780" s="103"/>
      <c r="H780" s="103"/>
      <c r="I780" s="103"/>
      <c r="J780" s="103"/>
      <c r="K780" s="103"/>
    </row>
    <row r="781" spans="2:11">
      <c r="B781" s="102"/>
      <c r="C781" s="102"/>
      <c r="D781" s="102"/>
      <c r="E781" s="103"/>
      <c r="F781" s="103"/>
      <c r="G781" s="103"/>
      <c r="H781" s="103"/>
      <c r="I781" s="103"/>
      <c r="J781" s="103"/>
      <c r="K781" s="103"/>
    </row>
    <row r="782" spans="2:11">
      <c r="B782" s="102"/>
      <c r="C782" s="102"/>
      <c r="D782" s="102"/>
      <c r="E782" s="103"/>
      <c r="F782" s="103"/>
      <c r="G782" s="103"/>
      <c r="H782" s="103"/>
      <c r="I782" s="103"/>
      <c r="J782" s="103"/>
      <c r="K782" s="103"/>
    </row>
    <row r="783" spans="2:11">
      <c r="B783" s="102"/>
      <c r="C783" s="102"/>
      <c r="D783" s="102"/>
      <c r="E783" s="103"/>
      <c r="F783" s="103"/>
      <c r="G783" s="103"/>
      <c r="H783" s="103"/>
      <c r="I783" s="103"/>
      <c r="J783" s="103"/>
      <c r="K783" s="103"/>
    </row>
    <row r="784" spans="2:11">
      <c r="B784" s="102"/>
      <c r="C784" s="102"/>
      <c r="D784" s="102"/>
      <c r="E784" s="103"/>
      <c r="F784" s="103"/>
      <c r="G784" s="103"/>
      <c r="H784" s="103"/>
      <c r="I784" s="103"/>
      <c r="J784" s="103"/>
      <c r="K784" s="103"/>
    </row>
    <row r="785" spans="2:11">
      <c r="B785" s="102"/>
      <c r="C785" s="102"/>
      <c r="D785" s="102"/>
      <c r="E785" s="103"/>
      <c r="F785" s="103"/>
      <c r="G785" s="103"/>
      <c r="H785" s="103"/>
      <c r="I785" s="103"/>
      <c r="J785" s="103"/>
      <c r="K785" s="103"/>
    </row>
    <row r="786" spans="2:11">
      <c r="B786" s="102"/>
      <c r="C786" s="102"/>
      <c r="D786" s="102"/>
      <c r="E786" s="103"/>
      <c r="F786" s="103"/>
      <c r="G786" s="103"/>
      <c r="H786" s="103"/>
      <c r="I786" s="103"/>
      <c r="J786" s="103"/>
      <c r="K786" s="103"/>
    </row>
    <row r="787" spans="2:11">
      <c r="B787" s="102"/>
      <c r="C787" s="102"/>
      <c r="D787" s="102"/>
      <c r="E787" s="103"/>
      <c r="F787" s="103"/>
      <c r="G787" s="103"/>
      <c r="H787" s="103"/>
      <c r="I787" s="103"/>
      <c r="J787" s="103"/>
      <c r="K787" s="103"/>
    </row>
    <row r="788" spans="2:11">
      <c r="B788" s="102"/>
      <c r="C788" s="102"/>
      <c r="D788" s="102"/>
      <c r="E788" s="103"/>
      <c r="F788" s="103"/>
      <c r="G788" s="103"/>
      <c r="H788" s="103"/>
      <c r="I788" s="103"/>
      <c r="J788" s="103"/>
      <c r="K788" s="103"/>
    </row>
    <row r="789" spans="2:11">
      <c r="B789" s="102"/>
      <c r="C789" s="102"/>
      <c r="D789" s="102"/>
      <c r="E789" s="103"/>
      <c r="F789" s="103"/>
      <c r="G789" s="103"/>
      <c r="H789" s="103"/>
      <c r="I789" s="103"/>
      <c r="J789" s="103"/>
      <c r="K789" s="103"/>
    </row>
    <row r="790" spans="2:11">
      <c r="B790" s="102"/>
      <c r="C790" s="102"/>
      <c r="D790" s="102"/>
      <c r="E790" s="103"/>
      <c r="F790" s="103"/>
      <c r="G790" s="103"/>
      <c r="H790" s="103"/>
      <c r="I790" s="103"/>
      <c r="J790" s="103"/>
      <c r="K790" s="103"/>
    </row>
    <row r="791" spans="2:11">
      <c r="B791" s="102"/>
      <c r="C791" s="102"/>
      <c r="D791" s="102"/>
      <c r="E791" s="103"/>
      <c r="F791" s="103"/>
      <c r="G791" s="103"/>
      <c r="H791" s="103"/>
      <c r="I791" s="103"/>
      <c r="J791" s="103"/>
      <c r="K791" s="103"/>
    </row>
    <row r="792" spans="2:11">
      <c r="B792" s="102"/>
      <c r="C792" s="102"/>
      <c r="D792" s="102"/>
      <c r="E792" s="103"/>
      <c r="F792" s="103"/>
      <c r="G792" s="103"/>
      <c r="H792" s="103"/>
      <c r="I792" s="103"/>
      <c r="J792" s="103"/>
      <c r="K792" s="103"/>
    </row>
    <row r="793" spans="2:11">
      <c r="B793" s="102"/>
      <c r="C793" s="102"/>
      <c r="D793" s="102"/>
      <c r="E793" s="103"/>
      <c r="F793" s="103"/>
      <c r="G793" s="103"/>
      <c r="H793" s="103"/>
      <c r="I793" s="103"/>
      <c r="J793" s="103"/>
      <c r="K793" s="103"/>
    </row>
    <row r="794" spans="2:11">
      <c r="B794" s="102"/>
      <c r="C794" s="102"/>
      <c r="D794" s="102"/>
      <c r="E794" s="103"/>
      <c r="F794" s="103"/>
      <c r="G794" s="103"/>
      <c r="H794" s="103"/>
      <c r="I794" s="103"/>
      <c r="J794" s="103"/>
      <c r="K794" s="103"/>
    </row>
    <row r="795" spans="2:11">
      <c r="B795" s="102"/>
      <c r="C795" s="102"/>
      <c r="D795" s="102"/>
      <c r="E795" s="103"/>
      <c r="F795" s="103"/>
      <c r="G795" s="103"/>
      <c r="H795" s="103"/>
      <c r="I795" s="103"/>
      <c r="J795" s="103"/>
      <c r="K795" s="103"/>
    </row>
    <row r="796" spans="2:11">
      <c r="B796" s="102"/>
      <c r="C796" s="102"/>
      <c r="D796" s="102"/>
      <c r="E796" s="103"/>
      <c r="F796" s="103"/>
      <c r="G796" s="103"/>
      <c r="H796" s="103"/>
      <c r="I796" s="103"/>
      <c r="J796" s="103"/>
      <c r="K796" s="103"/>
    </row>
    <row r="797" spans="2:11">
      <c r="B797" s="102"/>
      <c r="C797" s="102"/>
      <c r="D797" s="102"/>
      <c r="E797" s="103"/>
      <c r="F797" s="103"/>
      <c r="G797" s="103"/>
      <c r="H797" s="103"/>
      <c r="I797" s="103"/>
      <c r="J797" s="103"/>
      <c r="K797" s="103"/>
    </row>
    <row r="798" spans="2:11">
      <c r="B798" s="102"/>
      <c r="C798" s="102"/>
      <c r="D798" s="102"/>
      <c r="E798" s="103"/>
      <c r="F798" s="103"/>
      <c r="G798" s="103"/>
      <c r="H798" s="103"/>
      <c r="I798" s="103"/>
      <c r="J798" s="103"/>
      <c r="K798" s="103"/>
    </row>
    <row r="799" spans="2:11">
      <c r="B799" s="102"/>
      <c r="C799" s="102"/>
      <c r="D799" s="102"/>
      <c r="E799" s="103"/>
      <c r="F799" s="103"/>
      <c r="G799" s="103"/>
      <c r="H799" s="103"/>
      <c r="I799" s="103"/>
      <c r="J799" s="103"/>
      <c r="K799" s="103"/>
    </row>
    <row r="800" spans="2:11">
      <c r="B800" s="102"/>
      <c r="C800" s="102"/>
      <c r="D800" s="102"/>
      <c r="E800" s="103"/>
      <c r="F800" s="103"/>
      <c r="G800" s="103"/>
      <c r="H800" s="103"/>
      <c r="I800" s="103"/>
      <c r="J800" s="103"/>
      <c r="K800" s="103"/>
    </row>
    <row r="801" spans="2:11">
      <c r="B801" s="102"/>
      <c r="C801" s="102"/>
      <c r="D801" s="102"/>
      <c r="E801" s="103"/>
      <c r="F801" s="103"/>
      <c r="G801" s="103"/>
      <c r="H801" s="103"/>
      <c r="I801" s="103"/>
      <c r="J801" s="103"/>
      <c r="K801" s="103"/>
    </row>
    <row r="802" spans="2:11">
      <c r="B802" s="102"/>
      <c r="C802" s="102"/>
      <c r="D802" s="102"/>
      <c r="E802" s="103"/>
      <c r="F802" s="103"/>
      <c r="G802" s="103"/>
      <c r="H802" s="103"/>
      <c r="I802" s="103"/>
      <c r="J802" s="103"/>
      <c r="K802" s="103"/>
    </row>
    <row r="803" spans="2:11">
      <c r="B803" s="102"/>
      <c r="C803" s="102"/>
      <c r="D803" s="102"/>
      <c r="E803" s="103"/>
      <c r="F803" s="103"/>
      <c r="G803" s="103"/>
      <c r="H803" s="103"/>
      <c r="I803" s="103"/>
      <c r="J803" s="103"/>
      <c r="K803" s="103"/>
    </row>
    <row r="804" spans="2:11">
      <c r="B804" s="102"/>
      <c r="C804" s="102"/>
      <c r="D804" s="102"/>
      <c r="E804" s="103"/>
      <c r="F804" s="103"/>
      <c r="G804" s="103"/>
      <c r="H804" s="103"/>
      <c r="I804" s="103"/>
      <c r="J804" s="103"/>
      <c r="K804" s="103"/>
    </row>
    <row r="805" spans="2:11">
      <c r="B805" s="102"/>
      <c r="C805" s="102"/>
      <c r="D805" s="102"/>
      <c r="E805" s="103"/>
      <c r="F805" s="103"/>
      <c r="G805" s="103"/>
      <c r="H805" s="103"/>
      <c r="I805" s="103"/>
      <c r="J805" s="103"/>
      <c r="K805" s="103"/>
    </row>
    <row r="806" spans="2:11">
      <c r="B806" s="102"/>
      <c r="C806" s="102"/>
      <c r="D806" s="102"/>
      <c r="E806" s="103"/>
      <c r="F806" s="103"/>
      <c r="G806" s="103"/>
      <c r="H806" s="103"/>
      <c r="I806" s="103"/>
      <c r="J806" s="103"/>
      <c r="K806" s="103"/>
    </row>
    <row r="807" spans="2:11">
      <c r="B807" s="102"/>
      <c r="C807" s="102"/>
      <c r="D807" s="102"/>
      <c r="E807" s="103"/>
      <c r="F807" s="103"/>
      <c r="G807" s="103"/>
      <c r="H807" s="103"/>
      <c r="I807" s="103"/>
      <c r="J807" s="103"/>
      <c r="K807" s="103"/>
    </row>
    <row r="808" spans="2:11">
      <c r="B808" s="102"/>
      <c r="C808" s="102"/>
      <c r="D808" s="102"/>
      <c r="E808" s="103"/>
      <c r="F808" s="103"/>
      <c r="G808" s="103"/>
      <c r="H808" s="103"/>
      <c r="I808" s="103"/>
      <c r="J808" s="103"/>
      <c r="K808" s="103"/>
    </row>
    <row r="809" spans="2:11">
      <c r="B809" s="102"/>
      <c r="C809" s="102"/>
      <c r="D809" s="102"/>
      <c r="E809" s="103"/>
      <c r="F809" s="103"/>
      <c r="G809" s="103"/>
      <c r="H809" s="103"/>
      <c r="I809" s="103"/>
      <c r="J809" s="103"/>
      <c r="K809" s="103"/>
    </row>
    <row r="810" spans="2:11">
      <c r="B810" s="102"/>
      <c r="C810" s="102"/>
      <c r="D810" s="102"/>
      <c r="E810" s="103"/>
      <c r="F810" s="103"/>
      <c r="G810" s="103"/>
      <c r="H810" s="103"/>
      <c r="I810" s="103"/>
      <c r="J810" s="103"/>
      <c r="K810" s="103"/>
    </row>
    <row r="811" spans="2:11">
      <c r="B811" s="102"/>
      <c r="C811" s="102"/>
      <c r="D811" s="102"/>
      <c r="E811" s="103"/>
      <c r="F811" s="103"/>
      <c r="G811" s="103"/>
      <c r="H811" s="103"/>
      <c r="I811" s="103"/>
      <c r="J811" s="103"/>
      <c r="K811" s="103"/>
    </row>
    <row r="812" spans="2:11">
      <c r="B812" s="102"/>
      <c r="C812" s="102"/>
      <c r="D812" s="102"/>
      <c r="E812" s="103"/>
      <c r="F812" s="103"/>
      <c r="G812" s="103"/>
      <c r="H812" s="103"/>
      <c r="I812" s="103"/>
      <c r="J812" s="103"/>
      <c r="K812" s="103"/>
    </row>
    <row r="813" spans="2:11">
      <c r="B813" s="102"/>
      <c r="C813" s="102"/>
      <c r="D813" s="102"/>
      <c r="E813" s="103"/>
      <c r="F813" s="103"/>
      <c r="G813" s="103"/>
      <c r="H813" s="103"/>
      <c r="I813" s="103"/>
      <c r="J813" s="103"/>
      <c r="K813" s="103"/>
    </row>
    <row r="814" spans="2:11">
      <c r="B814" s="102"/>
      <c r="C814" s="102"/>
      <c r="D814" s="102"/>
      <c r="E814" s="103"/>
      <c r="F814" s="103"/>
      <c r="G814" s="103"/>
      <c r="H814" s="103"/>
      <c r="I814" s="103"/>
      <c r="J814" s="103"/>
      <c r="K814" s="103"/>
    </row>
    <row r="815" spans="2:11">
      <c r="B815" s="102"/>
      <c r="C815" s="102"/>
      <c r="D815" s="102"/>
      <c r="E815" s="103"/>
      <c r="F815" s="103"/>
      <c r="G815" s="103"/>
      <c r="H815" s="103"/>
      <c r="I815" s="103"/>
      <c r="J815" s="103"/>
      <c r="K815" s="103"/>
    </row>
    <row r="816" spans="2:11">
      <c r="B816" s="102"/>
      <c r="C816" s="102"/>
      <c r="D816" s="102"/>
      <c r="E816" s="103"/>
      <c r="F816" s="103"/>
      <c r="G816" s="103"/>
      <c r="H816" s="103"/>
      <c r="I816" s="103"/>
      <c r="J816" s="103"/>
      <c r="K816" s="103"/>
    </row>
    <row r="817" spans="2:11">
      <c r="B817" s="102"/>
      <c r="C817" s="102"/>
      <c r="D817" s="102"/>
      <c r="E817" s="103"/>
      <c r="F817" s="103"/>
      <c r="G817" s="103"/>
      <c r="H817" s="103"/>
      <c r="I817" s="103"/>
      <c r="J817" s="103"/>
      <c r="K817" s="103"/>
    </row>
    <row r="818" spans="2:11">
      <c r="B818" s="102"/>
      <c r="C818" s="102"/>
      <c r="D818" s="102"/>
      <c r="E818" s="103"/>
      <c r="F818" s="103"/>
      <c r="G818" s="103"/>
      <c r="H818" s="103"/>
      <c r="I818" s="103"/>
      <c r="J818" s="103"/>
      <c r="K818" s="103"/>
    </row>
    <row r="819" spans="2:11">
      <c r="B819" s="102"/>
      <c r="C819" s="102"/>
      <c r="D819" s="102"/>
      <c r="E819" s="103"/>
      <c r="F819" s="103"/>
      <c r="G819" s="103"/>
      <c r="H819" s="103"/>
      <c r="I819" s="103"/>
      <c r="J819" s="103"/>
      <c r="K819" s="103"/>
    </row>
    <row r="820" spans="2:11">
      <c r="B820" s="102"/>
      <c r="C820" s="102"/>
      <c r="D820" s="102"/>
      <c r="E820" s="103"/>
      <c r="F820" s="103"/>
      <c r="G820" s="103"/>
      <c r="H820" s="103"/>
      <c r="I820" s="103"/>
      <c r="J820" s="103"/>
      <c r="K820" s="103"/>
    </row>
    <row r="821" spans="2:11">
      <c r="B821" s="102"/>
      <c r="C821" s="102"/>
      <c r="D821" s="102"/>
      <c r="E821" s="103"/>
      <c r="F821" s="103"/>
      <c r="G821" s="103"/>
      <c r="H821" s="103"/>
      <c r="I821" s="103"/>
      <c r="J821" s="103"/>
      <c r="K821" s="103"/>
    </row>
    <row r="822" spans="2:11">
      <c r="B822" s="102"/>
      <c r="C822" s="102"/>
      <c r="D822" s="102"/>
      <c r="E822" s="103"/>
      <c r="F822" s="103"/>
      <c r="G822" s="103"/>
      <c r="H822" s="103"/>
      <c r="I822" s="103"/>
      <c r="J822" s="103"/>
      <c r="K822" s="103"/>
    </row>
    <row r="823" spans="2:11">
      <c r="B823" s="102"/>
      <c r="C823" s="102"/>
      <c r="D823" s="102"/>
      <c r="E823" s="103"/>
      <c r="F823" s="103"/>
      <c r="G823" s="103"/>
      <c r="H823" s="103"/>
      <c r="I823" s="103"/>
      <c r="J823" s="103"/>
      <c r="K823" s="103"/>
    </row>
    <row r="824" spans="2:11">
      <c r="B824" s="102"/>
      <c r="C824" s="102"/>
      <c r="D824" s="102"/>
      <c r="E824" s="103"/>
      <c r="F824" s="103"/>
      <c r="G824" s="103"/>
      <c r="H824" s="103"/>
      <c r="I824" s="103"/>
      <c r="J824" s="103"/>
      <c r="K824" s="103"/>
    </row>
    <row r="825" spans="2:11">
      <c r="B825" s="102"/>
      <c r="C825" s="102"/>
      <c r="D825" s="102"/>
      <c r="E825" s="103"/>
      <c r="F825" s="103"/>
      <c r="G825" s="103"/>
      <c r="H825" s="103"/>
      <c r="I825" s="103"/>
      <c r="J825" s="103"/>
      <c r="K825" s="103"/>
    </row>
    <row r="826" spans="2:11">
      <c r="B826" s="102"/>
      <c r="C826" s="102"/>
      <c r="D826" s="102"/>
      <c r="E826" s="103"/>
      <c r="F826" s="103"/>
      <c r="G826" s="103"/>
      <c r="H826" s="103"/>
      <c r="I826" s="103"/>
      <c r="J826" s="103"/>
      <c r="K826" s="103"/>
    </row>
    <row r="827" spans="2:11">
      <c r="B827" s="102"/>
      <c r="C827" s="102"/>
      <c r="D827" s="102"/>
      <c r="E827" s="103"/>
      <c r="F827" s="103"/>
      <c r="G827" s="103"/>
      <c r="H827" s="103"/>
      <c r="I827" s="103"/>
      <c r="J827" s="103"/>
      <c r="K827" s="103"/>
    </row>
    <row r="828" spans="2:11">
      <c r="B828" s="102"/>
      <c r="C828" s="102"/>
      <c r="D828" s="102"/>
      <c r="E828" s="103"/>
      <c r="F828" s="103"/>
      <c r="G828" s="103"/>
      <c r="H828" s="103"/>
      <c r="I828" s="103"/>
      <c r="J828" s="103"/>
      <c r="K828" s="103"/>
    </row>
    <row r="829" spans="2:11">
      <c r="B829" s="102"/>
      <c r="C829" s="102"/>
      <c r="D829" s="102"/>
      <c r="E829" s="103"/>
      <c r="F829" s="103"/>
      <c r="G829" s="103"/>
      <c r="H829" s="103"/>
      <c r="I829" s="103"/>
      <c r="J829" s="103"/>
      <c r="K829" s="103"/>
    </row>
    <row r="830" spans="2:11">
      <c r="B830" s="102"/>
      <c r="C830" s="102"/>
      <c r="D830" s="102"/>
      <c r="E830" s="103"/>
      <c r="F830" s="103"/>
      <c r="G830" s="103"/>
      <c r="H830" s="103"/>
      <c r="I830" s="103"/>
      <c r="J830" s="103"/>
      <c r="K830" s="103"/>
    </row>
    <row r="831" spans="2:11">
      <c r="B831" s="102"/>
      <c r="C831" s="102"/>
      <c r="D831" s="102"/>
      <c r="E831" s="103"/>
      <c r="F831" s="103"/>
      <c r="G831" s="103"/>
      <c r="H831" s="103"/>
      <c r="I831" s="103"/>
      <c r="J831" s="103"/>
      <c r="K831" s="103"/>
    </row>
    <row r="832" spans="2:11">
      <c r="B832" s="102"/>
      <c r="C832" s="102"/>
      <c r="D832" s="102"/>
      <c r="E832" s="103"/>
      <c r="F832" s="103"/>
      <c r="G832" s="103"/>
      <c r="H832" s="103"/>
      <c r="I832" s="103"/>
      <c r="J832" s="103"/>
      <c r="K832" s="103"/>
    </row>
    <row r="833" spans="2:11">
      <c r="B833" s="102"/>
      <c r="C833" s="102"/>
      <c r="D833" s="102"/>
      <c r="E833" s="103"/>
      <c r="F833" s="103"/>
      <c r="G833" s="103"/>
      <c r="H833" s="103"/>
      <c r="I833" s="103"/>
      <c r="J833" s="103"/>
      <c r="K833" s="103"/>
    </row>
    <row r="834" spans="2:11">
      <c r="B834" s="102"/>
      <c r="C834" s="102"/>
      <c r="D834" s="102"/>
      <c r="E834" s="103"/>
      <c r="F834" s="103"/>
      <c r="G834" s="103"/>
      <c r="H834" s="103"/>
      <c r="I834" s="103"/>
      <c r="J834" s="103"/>
      <c r="K834" s="103"/>
    </row>
    <row r="835" spans="2:11">
      <c r="B835" s="102"/>
      <c r="C835" s="102"/>
      <c r="D835" s="102"/>
      <c r="E835" s="103"/>
      <c r="F835" s="103"/>
      <c r="G835" s="103"/>
      <c r="H835" s="103"/>
      <c r="I835" s="103"/>
      <c r="J835" s="103"/>
      <c r="K835" s="103"/>
    </row>
    <row r="836" spans="2:11">
      <c r="B836" s="102"/>
      <c r="C836" s="102"/>
      <c r="D836" s="102"/>
      <c r="E836" s="103"/>
      <c r="F836" s="103"/>
      <c r="G836" s="103"/>
      <c r="H836" s="103"/>
      <c r="I836" s="103"/>
      <c r="J836" s="103"/>
      <c r="K836" s="103"/>
    </row>
    <row r="837" spans="2:11">
      <c r="B837" s="102"/>
      <c r="C837" s="102"/>
      <c r="D837" s="102"/>
      <c r="E837" s="103"/>
      <c r="F837" s="103"/>
      <c r="G837" s="103"/>
      <c r="H837" s="103"/>
      <c r="I837" s="103"/>
      <c r="J837" s="103"/>
      <c r="K837" s="103"/>
    </row>
    <row r="838" spans="2:11">
      <c r="B838" s="102"/>
      <c r="C838" s="102"/>
      <c r="D838" s="102"/>
      <c r="E838" s="103"/>
      <c r="F838" s="103"/>
      <c r="G838" s="103"/>
      <c r="H838" s="103"/>
      <c r="I838" s="103"/>
      <c r="J838" s="103"/>
      <c r="K838" s="103"/>
    </row>
    <row r="839" spans="2:11">
      <c r="B839" s="102"/>
      <c r="C839" s="102"/>
      <c r="D839" s="102"/>
      <c r="E839" s="103"/>
      <c r="F839" s="103"/>
      <c r="G839" s="103"/>
      <c r="H839" s="103"/>
      <c r="I839" s="103"/>
      <c r="J839" s="103"/>
      <c r="K839" s="103"/>
    </row>
    <row r="840" spans="2:11">
      <c r="B840" s="102"/>
      <c r="C840" s="102"/>
      <c r="D840" s="102"/>
      <c r="E840" s="103"/>
      <c r="F840" s="103"/>
      <c r="G840" s="103"/>
      <c r="H840" s="103"/>
      <c r="I840" s="103"/>
      <c r="J840" s="103"/>
      <c r="K840" s="103"/>
    </row>
    <row r="841" spans="2:11">
      <c r="B841" s="102"/>
      <c r="C841" s="102"/>
      <c r="D841" s="102"/>
      <c r="E841" s="103"/>
      <c r="F841" s="103"/>
      <c r="G841" s="103"/>
      <c r="H841" s="103"/>
      <c r="I841" s="103"/>
      <c r="J841" s="103"/>
      <c r="K841" s="103"/>
    </row>
    <row r="842" spans="2:11">
      <c r="B842" s="102"/>
      <c r="C842" s="102"/>
      <c r="D842" s="102"/>
      <c r="E842" s="103"/>
      <c r="F842" s="103"/>
      <c r="G842" s="103"/>
      <c r="H842" s="103"/>
      <c r="I842" s="103"/>
      <c r="J842" s="103"/>
      <c r="K842" s="103"/>
    </row>
    <row r="843" spans="2:11">
      <c r="B843" s="102"/>
      <c r="C843" s="102"/>
      <c r="D843" s="102"/>
      <c r="E843" s="103"/>
      <c r="F843" s="103"/>
      <c r="G843" s="103"/>
      <c r="H843" s="103"/>
      <c r="I843" s="103"/>
      <c r="J843" s="103"/>
      <c r="K843" s="103"/>
    </row>
    <row r="844" spans="2:11">
      <c r="B844" s="102"/>
      <c r="C844" s="102"/>
      <c r="D844" s="102"/>
      <c r="E844" s="103"/>
      <c r="F844" s="103"/>
      <c r="G844" s="103"/>
      <c r="H844" s="103"/>
      <c r="I844" s="103"/>
      <c r="J844" s="103"/>
      <c r="K844" s="103"/>
    </row>
    <row r="845" spans="2:11">
      <c r="B845" s="102"/>
      <c r="C845" s="102"/>
      <c r="D845" s="102"/>
      <c r="E845" s="103"/>
      <c r="F845" s="103"/>
      <c r="G845" s="103"/>
      <c r="H845" s="103"/>
      <c r="I845" s="103"/>
      <c r="J845" s="103"/>
      <c r="K845" s="103"/>
    </row>
    <row r="846" spans="2:11">
      <c r="B846" s="102"/>
      <c r="C846" s="102"/>
      <c r="D846" s="102"/>
      <c r="E846" s="103"/>
      <c r="F846" s="103"/>
      <c r="G846" s="103"/>
      <c r="H846" s="103"/>
      <c r="I846" s="103"/>
      <c r="J846" s="103"/>
      <c r="K846" s="103"/>
    </row>
    <row r="847" spans="2:11">
      <c r="B847" s="102"/>
      <c r="C847" s="102"/>
      <c r="D847" s="102"/>
      <c r="E847" s="103"/>
      <c r="F847" s="103"/>
      <c r="G847" s="103"/>
      <c r="H847" s="103"/>
      <c r="I847" s="103"/>
      <c r="J847" s="103"/>
      <c r="K847" s="103"/>
    </row>
    <row r="848" spans="2:11">
      <c r="B848" s="102"/>
      <c r="C848" s="102"/>
      <c r="D848" s="102"/>
      <c r="E848" s="103"/>
      <c r="F848" s="103"/>
      <c r="G848" s="103"/>
      <c r="H848" s="103"/>
      <c r="I848" s="103"/>
      <c r="J848" s="103"/>
      <c r="K848" s="103"/>
    </row>
    <row r="849" spans="2:11">
      <c r="B849" s="102"/>
      <c r="C849" s="102"/>
      <c r="D849" s="102"/>
      <c r="E849" s="103"/>
      <c r="F849" s="103"/>
      <c r="G849" s="103"/>
      <c r="H849" s="103"/>
      <c r="I849" s="103"/>
      <c r="J849" s="103"/>
      <c r="K849" s="103"/>
    </row>
    <row r="850" spans="2:11">
      <c r="B850" s="102"/>
      <c r="C850" s="102"/>
      <c r="D850" s="102"/>
      <c r="E850" s="103"/>
      <c r="F850" s="103"/>
      <c r="G850" s="103"/>
      <c r="H850" s="103"/>
      <c r="I850" s="103"/>
      <c r="J850" s="103"/>
      <c r="K850" s="103"/>
    </row>
    <row r="851" spans="2:11">
      <c r="B851" s="102"/>
      <c r="C851" s="102"/>
      <c r="D851" s="102"/>
      <c r="E851" s="103"/>
      <c r="F851" s="103"/>
      <c r="G851" s="103"/>
      <c r="H851" s="103"/>
      <c r="I851" s="103"/>
      <c r="J851" s="103"/>
      <c r="K851" s="103"/>
    </row>
    <row r="852" spans="2:11">
      <c r="B852" s="102"/>
      <c r="C852" s="102"/>
      <c r="D852" s="102"/>
      <c r="E852" s="103"/>
      <c r="F852" s="103"/>
      <c r="G852" s="103"/>
      <c r="H852" s="103"/>
      <c r="I852" s="103"/>
      <c r="J852" s="103"/>
      <c r="K852" s="103"/>
    </row>
    <row r="853" spans="2:11">
      <c r="B853" s="102"/>
      <c r="C853" s="102"/>
      <c r="D853" s="102"/>
      <c r="E853" s="103"/>
      <c r="F853" s="103"/>
      <c r="G853" s="103"/>
      <c r="H853" s="103"/>
      <c r="I853" s="103"/>
      <c r="J853" s="103"/>
      <c r="K853" s="103"/>
    </row>
    <row r="854" spans="2:11">
      <c r="B854" s="102"/>
      <c r="C854" s="102"/>
      <c r="D854" s="102"/>
      <c r="E854" s="103"/>
      <c r="F854" s="103"/>
      <c r="G854" s="103"/>
      <c r="H854" s="103"/>
      <c r="I854" s="103"/>
      <c r="J854" s="103"/>
      <c r="K854" s="103"/>
    </row>
    <row r="855" spans="2:11">
      <c r="B855" s="102"/>
      <c r="C855" s="102"/>
      <c r="D855" s="102"/>
      <c r="E855" s="103"/>
      <c r="F855" s="103"/>
      <c r="G855" s="103"/>
      <c r="H855" s="103"/>
      <c r="I855" s="103"/>
      <c r="J855" s="103"/>
      <c r="K855" s="103"/>
    </row>
    <row r="856" spans="2:11">
      <c r="B856" s="102"/>
      <c r="C856" s="102"/>
      <c r="D856" s="102"/>
      <c r="E856" s="103"/>
      <c r="F856" s="103"/>
      <c r="G856" s="103"/>
      <c r="H856" s="103"/>
      <c r="I856" s="103"/>
      <c r="J856" s="103"/>
      <c r="K856" s="103"/>
    </row>
    <row r="857" spans="2:11">
      <c r="B857" s="102"/>
      <c r="C857" s="102"/>
      <c r="D857" s="102"/>
      <c r="E857" s="103"/>
      <c r="F857" s="103"/>
      <c r="G857" s="103"/>
      <c r="H857" s="103"/>
      <c r="I857" s="103"/>
      <c r="J857" s="103"/>
      <c r="K857" s="103"/>
    </row>
    <row r="858" spans="2:11">
      <c r="B858" s="102"/>
      <c r="C858" s="102"/>
      <c r="D858" s="102"/>
      <c r="E858" s="103"/>
      <c r="F858" s="103"/>
      <c r="G858" s="103"/>
      <c r="H858" s="103"/>
      <c r="I858" s="103"/>
      <c r="J858" s="103"/>
      <c r="K858" s="103"/>
    </row>
    <row r="859" spans="2:11">
      <c r="B859" s="102"/>
      <c r="C859" s="102"/>
      <c r="D859" s="102"/>
      <c r="E859" s="103"/>
      <c r="F859" s="103"/>
      <c r="G859" s="103"/>
      <c r="H859" s="103"/>
      <c r="I859" s="103"/>
      <c r="J859" s="103"/>
      <c r="K859" s="103"/>
    </row>
    <row r="860" spans="2:11">
      <c r="B860" s="102"/>
      <c r="C860" s="102"/>
      <c r="D860" s="102"/>
      <c r="E860" s="103"/>
      <c r="F860" s="103"/>
      <c r="G860" s="103"/>
      <c r="H860" s="103"/>
      <c r="I860" s="103"/>
      <c r="J860" s="103"/>
      <c r="K860" s="103"/>
    </row>
    <row r="861" spans="2:11">
      <c r="B861" s="102"/>
      <c r="C861" s="102"/>
      <c r="D861" s="102"/>
      <c r="E861" s="103"/>
      <c r="F861" s="103"/>
      <c r="G861" s="103"/>
      <c r="H861" s="103"/>
      <c r="I861" s="103"/>
      <c r="J861" s="103"/>
      <c r="K861" s="103"/>
    </row>
    <row r="862" spans="2:11">
      <c r="B862" s="102"/>
      <c r="C862" s="102"/>
      <c r="D862" s="102"/>
      <c r="E862" s="103"/>
      <c r="F862" s="103"/>
      <c r="G862" s="103"/>
      <c r="H862" s="103"/>
      <c r="I862" s="103"/>
      <c r="J862" s="103"/>
      <c r="K862" s="103"/>
    </row>
    <row r="863" spans="2:11">
      <c r="B863" s="102"/>
      <c r="C863" s="102"/>
      <c r="D863" s="102"/>
      <c r="E863" s="103"/>
      <c r="F863" s="103"/>
      <c r="G863" s="103"/>
      <c r="H863" s="103"/>
      <c r="I863" s="103"/>
      <c r="J863" s="103"/>
      <c r="K863" s="103"/>
    </row>
    <row r="864" spans="2:11">
      <c r="B864" s="102"/>
      <c r="C864" s="102"/>
      <c r="D864" s="102"/>
      <c r="E864" s="103"/>
      <c r="F864" s="103"/>
      <c r="G864" s="103"/>
      <c r="H864" s="103"/>
      <c r="I864" s="103"/>
      <c r="J864" s="103"/>
      <c r="K864" s="103"/>
    </row>
    <row r="865" spans="2:11">
      <c r="B865" s="102"/>
      <c r="C865" s="102"/>
      <c r="D865" s="102"/>
      <c r="E865" s="103"/>
      <c r="F865" s="103"/>
      <c r="G865" s="103"/>
      <c r="H865" s="103"/>
      <c r="I865" s="103"/>
      <c r="J865" s="103"/>
      <c r="K865" s="103"/>
    </row>
    <row r="866" spans="2:11">
      <c r="B866" s="102"/>
      <c r="C866" s="102"/>
      <c r="D866" s="102"/>
      <c r="E866" s="103"/>
      <c r="F866" s="103"/>
      <c r="G866" s="103"/>
      <c r="H866" s="103"/>
      <c r="I866" s="103"/>
      <c r="J866" s="103"/>
      <c r="K866" s="103"/>
    </row>
    <row r="867" spans="2:11">
      <c r="B867" s="102"/>
      <c r="C867" s="102"/>
      <c r="D867" s="102"/>
      <c r="E867" s="103"/>
      <c r="F867" s="103"/>
      <c r="G867" s="103"/>
      <c r="H867" s="103"/>
      <c r="I867" s="103"/>
      <c r="J867" s="103"/>
      <c r="K867" s="103"/>
    </row>
    <row r="868" spans="2:11">
      <c r="B868" s="102"/>
      <c r="C868" s="102"/>
      <c r="D868" s="102"/>
      <c r="E868" s="103"/>
      <c r="F868" s="103"/>
      <c r="G868" s="103"/>
      <c r="H868" s="103"/>
      <c r="I868" s="103"/>
      <c r="J868" s="103"/>
      <c r="K868" s="103"/>
    </row>
    <row r="869" spans="2:11">
      <c r="B869" s="102"/>
      <c r="C869" s="102"/>
      <c r="D869" s="102"/>
      <c r="E869" s="103"/>
      <c r="F869" s="103"/>
      <c r="G869" s="103"/>
      <c r="H869" s="103"/>
      <c r="I869" s="103"/>
      <c r="J869" s="103"/>
      <c r="K869" s="103"/>
    </row>
    <row r="870" spans="2:11">
      <c r="B870" s="102"/>
      <c r="C870" s="102"/>
      <c r="D870" s="102"/>
      <c r="E870" s="103"/>
      <c r="F870" s="103"/>
      <c r="G870" s="103"/>
      <c r="H870" s="103"/>
      <c r="I870" s="103"/>
      <c r="J870" s="103"/>
      <c r="K870" s="103"/>
    </row>
    <row r="871" spans="2:11">
      <c r="B871" s="102"/>
      <c r="C871" s="102"/>
      <c r="D871" s="102"/>
      <c r="E871" s="103"/>
      <c r="F871" s="103"/>
      <c r="G871" s="103"/>
      <c r="H871" s="103"/>
      <c r="I871" s="103"/>
      <c r="J871" s="103"/>
      <c r="K871" s="103"/>
    </row>
    <row r="872" spans="2:11">
      <c r="B872" s="102"/>
      <c r="C872" s="102"/>
      <c r="D872" s="102"/>
      <c r="E872" s="103"/>
      <c r="F872" s="103"/>
      <c r="G872" s="103"/>
      <c r="H872" s="103"/>
      <c r="I872" s="103"/>
      <c r="J872" s="103"/>
      <c r="K872" s="103"/>
    </row>
    <row r="873" spans="2:11">
      <c r="B873" s="102"/>
      <c r="C873" s="102"/>
      <c r="D873" s="102"/>
      <c r="E873" s="103"/>
      <c r="F873" s="103"/>
      <c r="G873" s="103"/>
      <c r="H873" s="103"/>
      <c r="I873" s="103"/>
      <c r="J873" s="103"/>
      <c r="K873" s="103"/>
    </row>
    <row r="874" spans="2:11">
      <c r="B874" s="102"/>
      <c r="C874" s="102"/>
      <c r="D874" s="102"/>
      <c r="E874" s="103"/>
      <c r="F874" s="103"/>
      <c r="G874" s="103"/>
      <c r="H874" s="103"/>
      <c r="I874" s="103"/>
      <c r="J874" s="103"/>
      <c r="K874" s="103"/>
    </row>
    <row r="875" spans="2:11">
      <c r="B875" s="102"/>
      <c r="C875" s="102"/>
      <c r="D875" s="102"/>
      <c r="E875" s="103"/>
      <c r="F875" s="103"/>
      <c r="G875" s="103"/>
      <c r="H875" s="103"/>
      <c r="I875" s="103"/>
      <c r="J875" s="103"/>
      <c r="K875" s="103"/>
    </row>
    <row r="876" spans="2:11">
      <c r="B876" s="102"/>
      <c r="C876" s="102"/>
      <c r="D876" s="102"/>
      <c r="E876" s="103"/>
      <c r="F876" s="103"/>
      <c r="G876" s="103"/>
      <c r="H876" s="103"/>
      <c r="I876" s="103"/>
      <c r="J876" s="103"/>
      <c r="K876" s="103"/>
    </row>
    <row r="877" spans="2:11">
      <c r="B877" s="102"/>
      <c r="C877" s="102"/>
      <c r="D877" s="102"/>
      <c r="E877" s="103"/>
      <c r="F877" s="103"/>
      <c r="G877" s="103"/>
      <c r="H877" s="103"/>
      <c r="I877" s="103"/>
      <c r="J877" s="103"/>
      <c r="K877" s="103"/>
    </row>
    <row r="878" spans="2:11">
      <c r="B878" s="102"/>
      <c r="C878" s="102"/>
      <c r="D878" s="102"/>
      <c r="E878" s="103"/>
      <c r="F878" s="103"/>
      <c r="G878" s="103"/>
      <c r="H878" s="103"/>
      <c r="I878" s="103"/>
      <c r="J878" s="103"/>
      <c r="K878" s="103"/>
    </row>
    <row r="879" spans="2:11">
      <c r="B879" s="102"/>
      <c r="C879" s="102"/>
      <c r="D879" s="102"/>
      <c r="E879" s="103"/>
      <c r="F879" s="103"/>
      <c r="G879" s="103"/>
      <c r="H879" s="103"/>
      <c r="I879" s="103"/>
      <c r="J879" s="103"/>
      <c r="K879" s="103"/>
    </row>
    <row r="880" spans="2:11">
      <c r="B880" s="102"/>
      <c r="C880" s="102"/>
      <c r="D880" s="102"/>
      <c r="E880" s="103"/>
      <c r="F880" s="103"/>
      <c r="G880" s="103"/>
      <c r="H880" s="103"/>
      <c r="I880" s="103"/>
      <c r="J880" s="103"/>
      <c r="K880" s="103"/>
    </row>
    <row r="881" spans="2:11">
      <c r="B881" s="102"/>
      <c r="C881" s="102"/>
      <c r="D881" s="102"/>
      <c r="E881" s="103"/>
      <c r="F881" s="103"/>
      <c r="G881" s="103"/>
      <c r="H881" s="103"/>
      <c r="I881" s="103"/>
      <c r="J881" s="103"/>
      <c r="K881" s="103"/>
    </row>
    <row r="882" spans="2:11">
      <c r="B882" s="102"/>
      <c r="C882" s="102"/>
      <c r="D882" s="102"/>
      <c r="E882" s="103"/>
      <c r="F882" s="103"/>
      <c r="G882" s="103"/>
      <c r="H882" s="103"/>
      <c r="I882" s="103"/>
      <c r="J882" s="103"/>
      <c r="K882" s="103"/>
    </row>
    <row r="883" spans="2:11">
      <c r="B883" s="102"/>
      <c r="C883" s="102"/>
      <c r="D883" s="102"/>
      <c r="E883" s="103"/>
      <c r="F883" s="103"/>
      <c r="G883" s="103"/>
      <c r="H883" s="103"/>
      <c r="I883" s="103"/>
      <c r="J883" s="103"/>
      <c r="K883" s="103"/>
    </row>
    <row r="884" spans="2:11">
      <c r="B884" s="102"/>
      <c r="C884" s="102"/>
      <c r="D884" s="102"/>
      <c r="E884" s="103"/>
      <c r="F884" s="103"/>
      <c r="G884" s="103"/>
      <c r="H884" s="103"/>
      <c r="I884" s="103"/>
      <c r="J884" s="103"/>
      <c r="K884" s="103"/>
    </row>
    <row r="885" spans="2:11">
      <c r="B885" s="102"/>
      <c r="C885" s="102"/>
      <c r="D885" s="102"/>
      <c r="E885" s="103"/>
      <c r="F885" s="103"/>
      <c r="G885" s="103"/>
      <c r="H885" s="103"/>
      <c r="I885" s="103"/>
      <c r="J885" s="103"/>
      <c r="K885" s="103"/>
    </row>
    <row r="886" spans="2:11">
      <c r="B886" s="102"/>
      <c r="C886" s="102"/>
      <c r="D886" s="102"/>
      <c r="E886" s="103"/>
      <c r="F886" s="103"/>
      <c r="G886" s="103"/>
      <c r="H886" s="103"/>
      <c r="I886" s="103"/>
      <c r="J886" s="103"/>
      <c r="K886" s="103"/>
    </row>
    <row r="887" spans="2:11">
      <c r="B887" s="102"/>
      <c r="C887" s="102"/>
      <c r="D887" s="102"/>
      <c r="E887" s="103"/>
      <c r="F887" s="103"/>
      <c r="G887" s="103"/>
      <c r="H887" s="103"/>
      <c r="I887" s="103"/>
      <c r="J887" s="103"/>
      <c r="K887" s="103"/>
    </row>
    <row r="888" spans="2:11">
      <c r="B888" s="102"/>
      <c r="C888" s="102"/>
      <c r="D888" s="102"/>
      <c r="E888" s="103"/>
      <c r="F888" s="103"/>
      <c r="G888" s="103"/>
      <c r="H888" s="103"/>
      <c r="I888" s="103"/>
      <c r="J888" s="103"/>
      <c r="K888" s="103"/>
    </row>
    <row r="889" spans="2:11">
      <c r="B889" s="102"/>
      <c r="C889" s="102"/>
      <c r="D889" s="102"/>
      <c r="E889" s="103"/>
      <c r="F889" s="103"/>
      <c r="G889" s="103"/>
      <c r="H889" s="103"/>
      <c r="I889" s="103"/>
      <c r="J889" s="103"/>
      <c r="K889" s="103"/>
    </row>
    <row r="890" spans="2:11">
      <c r="B890" s="102"/>
      <c r="C890" s="102"/>
      <c r="D890" s="102"/>
      <c r="E890" s="103"/>
      <c r="F890" s="103"/>
      <c r="G890" s="103"/>
      <c r="H890" s="103"/>
      <c r="I890" s="103"/>
      <c r="J890" s="103"/>
      <c r="K890" s="103"/>
    </row>
    <row r="891" spans="2:11">
      <c r="B891" s="102"/>
      <c r="C891" s="102"/>
      <c r="D891" s="102"/>
      <c r="E891" s="103"/>
      <c r="F891" s="103"/>
      <c r="G891" s="103"/>
      <c r="H891" s="103"/>
      <c r="I891" s="103"/>
      <c r="J891" s="103"/>
      <c r="K891" s="103"/>
    </row>
    <row r="892" spans="2:11">
      <c r="B892" s="102"/>
      <c r="C892" s="102"/>
      <c r="D892" s="102"/>
      <c r="E892" s="103"/>
      <c r="F892" s="103"/>
      <c r="G892" s="103"/>
      <c r="H892" s="103"/>
      <c r="I892" s="103"/>
      <c r="J892" s="103"/>
      <c r="K892" s="103"/>
    </row>
    <row r="893" spans="2:11">
      <c r="B893" s="102"/>
      <c r="C893" s="102"/>
      <c r="D893" s="102"/>
      <c r="E893" s="103"/>
      <c r="F893" s="103"/>
      <c r="G893" s="103"/>
      <c r="H893" s="103"/>
      <c r="I893" s="103"/>
      <c r="J893" s="103"/>
      <c r="K893" s="103"/>
    </row>
    <row r="894" spans="2:11">
      <c r="B894" s="102"/>
      <c r="C894" s="102"/>
      <c r="D894" s="102"/>
      <c r="E894" s="103"/>
      <c r="F894" s="103"/>
      <c r="G894" s="103"/>
      <c r="H894" s="103"/>
      <c r="I894" s="103"/>
      <c r="J894" s="103"/>
      <c r="K894" s="103"/>
    </row>
    <row r="895" spans="2:11">
      <c r="B895" s="102"/>
      <c r="C895" s="102"/>
      <c r="D895" s="102"/>
      <c r="E895" s="103"/>
      <c r="F895" s="103"/>
      <c r="G895" s="103"/>
      <c r="H895" s="103"/>
      <c r="I895" s="103"/>
      <c r="J895" s="103"/>
      <c r="K895" s="103"/>
    </row>
    <row r="896" spans="2:11">
      <c r="B896" s="102"/>
      <c r="C896" s="102"/>
      <c r="D896" s="102"/>
      <c r="E896" s="103"/>
      <c r="F896" s="103"/>
      <c r="G896" s="103"/>
      <c r="H896" s="103"/>
      <c r="I896" s="103"/>
      <c r="J896" s="103"/>
      <c r="K896" s="103"/>
    </row>
    <row r="897" spans="2:11">
      <c r="B897" s="102"/>
      <c r="C897" s="102"/>
      <c r="D897" s="102"/>
      <c r="E897" s="103"/>
      <c r="F897" s="103"/>
      <c r="G897" s="103"/>
      <c r="H897" s="103"/>
      <c r="I897" s="103"/>
      <c r="J897" s="103"/>
      <c r="K897" s="103"/>
    </row>
    <row r="898" spans="2:11">
      <c r="B898" s="102"/>
      <c r="C898" s="102"/>
      <c r="D898" s="102"/>
      <c r="E898" s="103"/>
      <c r="F898" s="103"/>
      <c r="G898" s="103"/>
      <c r="H898" s="103"/>
      <c r="I898" s="103"/>
      <c r="J898" s="103"/>
      <c r="K898" s="103"/>
    </row>
    <row r="899" spans="2:11">
      <c r="B899" s="102"/>
      <c r="C899" s="102"/>
      <c r="D899" s="102"/>
      <c r="E899" s="103"/>
      <c r="F899" s="103"/>
      <c r="G899" s="103"/>
      <c r="H899" s="103"/>
      <c r="I899" s="103"/>
      <c r="J899" s="103"/>
      <c r="K899" s="103"/>
    </row>
    <row r="900" spans="2:11">
      <c r="B900" s="102"/>
      <c r="C900" s="102"/>
      <c r="D900" s="102"/>
      <c r="E900" s="103"/>
      <c r="F900" s="103"/>
      <c r="G900" s="103"/>
      <c r="H900" s="103"/>
      <c r="I900" s="103"/>
      <c r="J900" s="103"/>
      <c r="K900" s="103"/>
    </row>
    <row r="901" spans="2:11">
      <c r="B901" s="102"/>
      <c r="C901" s="102"/>
      <c r="D901" s="102"/>
      <c r="E901" s="103"/>
      <c r="F901" s="103"/>
      <c r="G901" s="103"/>
      <c r="H901" s="103"/>
      <c r="I901" s="103"/>
      <c r="J901" s="103"/>
      <c r="K901" s="103"/>
    </row>
    <row r="902" spans="2:11">
      <c r="B902" s="102"/>
      <c r="C902" s="102"/>
      <c r="D902" s="102"/>
      <c r="E902" s="103"/>
      <c r="F902" s="103"/>
      <c r="G902" s="103"/>
      <c r="H902" s="103"/>
      <c r="I902" s="103"/>
      <c r="J902" s="103"/>
      <c r="K902" s="103"/>
    </row>
    <row r="903" spans="2:11">
      <c r="B903" s="102"/>
      <c r="C903" s="102"/>
      <c r="D903" s="102"/>
      <c r="E903" s="103"/>
      <c r="F903" s="103"/>
      <c r="G903" s="103"/>
      <c r="H903" s="103"/>
      <c r="I903" s="103"/>
      <c r="J903" s="103"/>
      <c r="K903" s="103"/>
    </row>
    <row r="904" spans="2:11">
      <c r="B904" s="102"/>
      <c r="C904" s="102"/>
      <c r="D904" s="102"/>
      <c r="E904" s="103"/>
      <c r="F904" s="103"/>
      <c r="G904" s="103"/>
      <c r="H904" s="103"/>
      <c r="I904" s="103"/>
      <c r="J904" s="103"/>
      <c r="K904" s="103"/>
    </row>
    <row r="905" spans="2:11">
      <c r="B905" s="102"/>
      <c r="C905" s="102"/>
      <c r="D905" s="102"/>
      <c r="E905" s="103"/>
      <c r="F905" s="103"/>
      <c r="G905" s="103"/>
      <c r="H905" s="103"/>
      <c r="I905" s="103"/>
      <c r="J905" s="103"/>
      <c r="K905" s="103"/>
    </row>
    <row r="906" spans="2:11">
      <c r="B906" s="102"/>
      <c r="C906" s="102"/>
      <c r="D906" s="102"/>
      <c r="E906" s="103"/>
      <c r="F906" s="103"/>
      <c r="G906" s="103"/>
      <c r="H906" s="103"/>
      <c r="I906" s="103"/>
      <c r="J906" s="103"/>
      <c r="K906" s="103"/>
    </row>
    <row r="907" spans="2:11">
      <c r="B907" s="102"/>
      <c r="C907" s="102"/>
      <c r="D907" s="102"/>
      <c r="E907" s="103"/>
      <c r="F907" s="103"/>
      <c r="G907" s="103"/>
      <c r="H907" s="103"/>
      <c r="I907" s="103"/>
      <c r="J907" s="103"/>
      <c r="K907" s="103"/>
    </row>
    <row r="908" spans="2:11">
      <c r="B908" s="102"/>
      <c r="C908" s="102"/>
      <c r="D908" s="102"/>
      <c r="E908" s="103"/>
      <c r="F908" s="103"/>
      <c r="G908" s="103"/>
      <c r="H908" s="103"/>
      <c r="I908" s="103"/>
      <c r="J908" s="103"/>
      <c r="K908" s="103"/>
    </row>
    <row r="909" spans="2:11">
      <c r="B909" s="102"/>
      <c r="C909" s="102"/>
      <c r="D909" s="102"/>
      <c r="E909" s="103"/>
      <c r="F909" s="103"/>
      <c r="G909" s="103"/>
      <c r="H909" s="103"/>
      <c r="I909" s="103"/>
      <c r="J909" s="103"/>
      <c r="K909" s="103"/>
    </row>
    <row r="910" spans="2:11">
      <c r="B910" s="102"/>
      <c r="C910" s="102"/>
      <c r="D910" s="102"/>
      <c r="E910" s="103"/>
      <c r="F910" s="103"/>
      <c r="G910" s="103"/>
      <c r="H910" s="103"/>
      <c r="I910" s="103"/>
      <c r="J910" s="103"/>
      <c r="K910" s="103"/>
    </row>
    <row r="911" spans="2:11">
      <c r="B911" s="102"/>
      <c r="C911" s="102"/>
      <c r="D911" s="102"/>
      <c r="E911" s="103"/>
      <c r="F911" s="103"/>
      <c r="G911" s="103"/>
      <c r="H911" s="103"/>
      <c r="I911" s="103"/>
      <c r="J911" s="103"/>
      <c r="K911" s="103"/>
    </row>
    <row r="912" spans="2:11">
      <c r="B912" s="102"/>
      <c r="C912" s="102"/>
      <c r="D912" s="102"/>
      <c r="E912" s="103"/>
      <c r="F912" s="103"/>
      <c r="G912" s="103"/>
      <c r="H912" s="103"/>
      <c r="I912" s="103"/>
      <c r="J912" s="103"/>
      <c r="K912" s="103"/>
    </row>
    <row r="913" spans="2:11">
      <c r="B913" s="102"/>
      <c r="C913" s="102"/>
      <c r="D913" s="102"/>
      <c r="E913" s="103"/>
      <c r="F913" s="103"/>
      <c r="G913" s="103"/>
      <c r="H913" s="103"/>
      <c r="I913" s="103"/>
      <c r="J913" s="103"/>
      <c r="K913" s="103"/>
    </row>
    <row r="914" spans="2:11">
      <c r="B914" s="102"/>
      <c r="C914" s="102"/>
      <c r="D914" s="102"/>
      <c r="E914" s="103"/>
      <c r="F914" s="103"/>
      <c r="G914" s="103"/>
      <c r="H914" s="103"/>
      <c r="I914" s="103"/>
      <c r="J914" s="103"/>
      <c r="K914" s="103"/>
    </row>
    <row r="915" spans="2:11">
      <c r="B915" s="102"/>
      <c r="C915" s="102"/>
      <c r="D915" s="102"/>
      <c r="E915" s="103"/>
      <c r="F915" s="103"/>
      <c r="G915" s="103"/>
      <c r="H915" s="103"/>
      <c r="I915" s="103"/>
      <c r="J915" s="103"/>
      <c r="K915" s="103"/>
    </row>
    <row r="916" spans="2:11">
      <c r="B916" s="102"/>
      <c r="C916" s="102"/>
      <c r="D916" s="102"/>
      <c r="E916" s="103"/>
      <c r="F916" s="103"/>
      <c r="G916" s="103"/>
      <c r="H916" s="103"/>
      <c r="I916" s="103"/>
      <c r="J916" s="103"/>
      <c r="K916" s="103"/>
    </row>
    <row r="917" spans="2:11">
      <c r="B917" s="102"/>
      <c r="C917" s="102"/>
      <c r="D917" s="102"/>
      <c r="E917" s="103"/>
      <c r="F917" s="103"/>
      <c r="G917" s="103"/>
      <c r="H917" s="103"/>
      <c r="I917" s="103"/>
      <c r="J917" s="103"/>
      <c r="K917" s="103"/>
    </row>
    <row r="918" spans="2:11">
      <c r="B918" s="102"/>
      <c r="C918" s="102"/>
      <c r="D918" s="102"/>
      <c r="E918" s="103"/>
      <c r="F918" s="103"/>
      <c r="G918" s="103"/>
      <c r="H918" s="103"/>
      <c r="I918" s="103"/>
      <c r="J918" s="103"/>
      <c r="K918" s="103"/>
    </row>
    <row r="919" spans="2:11">
      <c r="B919" s="102"/>
      <c r="C919" s="102"/>
      <c r="D919" s="102"/>
      <c r="E919" s="103"/>
      <c r="F919" s="103"/>
      <c r="G919" s="103"/>
      <c r="H919" s="103"/>
      <c r="I919" s="103"/>
      <c r="J919" s="103"/>
      <c r="K919" s="103"/>
    </row>
    <row r="920" spans="2:11">
      <c r="B920" s="102"/>
      <c r="C920" s="102"/>
      <c r="D920" s="102"/>
      <c r="E920" s="103"/>
      <c r="F920" s="103"/>
      <c r="G920" s="103"/>
      <c r="H920" s="103"/>
      <c r="I920" s="103"/>
      <c r="J920" s="103"/>
      <c r="K920" s="103"/>
    </row>
    <row r="921" spans="2:11">
      <c r="B921" s="102"/>
      <c r="C921" s="102"/>
      <c r="D921" s="102"/>
      <c r="E921" s="103"/>
      <c r="F921" s="103"/>
      <c r="G921" s="103"/>
      <c r="H921" s="103"/>
      <c r="I921" s="103"/>
      <c r="J921" s="103"/>
      <c r="K921" s="103"/>
    </row>
    <row r="922" spans="2:11">
      <c r="B922" s="102"/>
      <c r="C922" s="102"/>
      <c r="D922" s="102"/>
      <c r="E922" s="103"/>
      <c r="F922" s="103"/>
      <c r="G922" s="103"/>
      <c r="H922" s="103"/>
      <c r="I922" s="103"/>
      <c r="J922" s="103"/>
      <c r="K922" s="103"/>
    </row>
    <row r="923" spans="2:11">
      <c r="B923" s="102"/>
      <c r="C923" s="102"/>
      <c r="D923" s="102"/>
      <c r="E923" s="103"/>
      <c r="F923" s="103"/>
      <c r="G923" s="103"/>
      <c r="H923" s="103"/>
      <c r="I923" s="103"/>
      <c r="J923" s="103"/>
      <c r="K923" s="103"/>
    </row>
    <row r="924" spans="2:11">
      <c r="B924" s="102"/>
      <c r="C924" s="102"/>
      <c r="D924" s="102"/>
      <c r="E924" s="103"/>
      <c r="F924" s="103"/>
      <c r="G924" s="103"/>
      <c r="H924" s="103"/>
      <c r="I924" s="103"/>
      <c r="J924" s="103"/>
      <c r="K924" s="103"/>
    </row>
    <row r="925" spans="2:11">
      <c r="B925" s="102"/>
      <c r="C925" s="102"/>
      <c r="D925" s="102"/>
      <c r="E925" s="103"/>
      <c r="F925" s="103"/>
      <c r="G925" s="103"/>
      <c r="H925" s="103"/>
      <c r="I925" s="103"/>
      <c r="J925" s="103"/>
      <c r="K925" s="103"/>
    </row>
    <row r="926" spans="2:11">
      <c r="B926" s="102"/>
      <c r="C926" s="102"/>
      <c r="D926" s="102"/>
      <c r="E926" s="103"/>
      <c r="F926" s="103"/>
      <c r="G926" s="103"/>
      <c r="H926" s="103"/>
      <c r="I926" s="103"/>
      <c r="J926" s="103"/>
      <c r="K926" s="103"/>
    </row>
    <row r="927" spans="2:11">
      <c r="B927" s="102"/>
      <c r="C927" s="102"/>
      <c r="D927" s="102"/>
      <c r="E927" s="103"/>
      <c r="F927" s="103"/>
      <c r="G927" s="103"/>
      <c r="H927" s="103"/>
      <c r="I927" s="103"/>
      <c r="J927" s="103"/>
      <c r="K927" s="103"/>
    </row>
    <row r="928" spans="2:11">
      <c r="B928" s="102"/>
      <c r="C928" s="102"/>
      <c r="D928" s="102"/>
      <c r="E928" s="103"/>
      <c r="F928" s="103"/>
      <c r="G928" s="103"/>
      <c r="H928" s="103"/>
      <c r="I928" s="103"/>
      <c r="J928" s="103"/>
      <c r="K928" s="103"/>
    </row>
    <row r="929" spans="2:11">
      <c r="B929" s="102"/>
      <c r="C929" s="102"/>
      <c r="D929" s="102"/>
      <c r="E929" s="103"/>
      <c r="F929" s="103"/>
      <c r="G929" s="103"/>
      <c r="H929" s="103"/>
      <c r="I929" s="103"/>
      <c r="J929" s="103"/>
      <c r="K929" s="103"/>
    </row>
    <row r="930" spans="2:11">
      <c r="B930" s="102"/>
      <c r="C930" s="102"/>
      <c r="D930" s="102"/>
      <c r="E930" s="103"/>
      <c r="F930" s="103"/>
      <c r="G930" s="103"/>
      <c r="H930" s="103"/>
      <c r="I930" s="103"/>
      <c r="J930" s="103"/>
      <c r="K930" s="103"/>
    </row>
    <row r="931" spans="2:11">
      <c r="B931" s="102"/>
      <c r="C931" s="102"/>
      <c r="D931" s="102"/>
      <c r="E931" s="103"/>
      <c r="F931" s="103"/>
      <c r="G931" s="103"/>
      <c r="H931" s="103"/>
      <c r="I931" s="103"/>
      <c r="J931" s="103"/>
      <c r="K931" s="103"/>
    </row>
    <row r="932" spans="2:11">
      <c r="B932" s="102"/>
      <c r="C932" s="102"/>
      <c r="D932" s="102"/>
      <c r="E932" s="103"/>
      <c r="F932" s="103"/>
      <c r="G932" s="103"/>
      <c r="H932" s="103"/>
      <c r="I932" s="103"/>
      <c r="J932" s="103"/>
      <c r="K932" s="103"/>
    </row>
    <row r="933" spans="2:11">
      <c r="B933" s="102"/>
      <c r="C933" s="102"/>
      <c r="D933" s="102"/>
      <c r="E933" s="103"/>
      <c r="F933" s="103"/>
      <c r="G933" s="103"/>
      <c r="H933" s="103"/>
      <c r="I933" s="103"/>
      <c r="J933" s="103"/>
      <c r="K933" s="103"/>
    </row>
    <row r="934" spans="2:11">
      <c r="B934" s="102"/>
      <c r="C934" s="102"/>
      <c r="D934" s="102"/>
      <c r="E934" s="103"/>
      <c r="F934" s="103"/>
      <c r="G934" s="103"/>
      <c r="H934" s="103"/>
      <c r="I934" s="103"/>
      <c r="J934" s="103"/>
      <c r="K934" s="103"/>
    </row>
    <row r="935" spans="2:11">
      <c r="B935" s="102"/>
      <c r="C935" s="102"/>
      <c r="D935" s="102"/>
      <c r="E935" s="103"/>
      <c r="F935" s="103"/>
      <c r="G935" s="103"/>
      <c r="H935" s="103"/>
      <c r="I935" s="103"/>
      <c r="J935" s="103"/>
      <c r="K935" s="103"/>
    </row>
    <row r="936" spans="2:11">
      <c r="B936" s="102"/>
      <c r="C936" s="102"/>
      <c r="D936" s="102"/>
      <c r="E936" s="103"/>
      <c r="F936" s="103"/>
      <c r="G936" s="103"/>
      <c r="H936" s="103"/>
      <c r="I936" s="103"/>
      <c r="J936" s="103"/>
      <c r="K936" s="103"/>
    </row>
    <row r="937" spans="2:11">
      <c r="B937" s="102"/>
      <c r="C937" s="102"/>
      <c r="D937" s="102"/>
      <c r="E937" s="103"/>
      <c r="F937" s="103"/>
      <c r="G937" s="103"/>
      <c r="H937" s="103"/>
      <c r="I937" s="103"/>
      <c r="J937" s="103"/>
      <c r="K937" s="103"/>
    </row>
    <row r="938" spans="2:11">
      <c r="B938" s="102"/>
      <c r="C938" s="102"/>
      <c r="D938" s="102"/>
      <c r="E938" s="103"/>
      <c r="F938" s="103"/>
      <c r="G938" s="103"/>
      <c r="H938" s="103"/>
      <c r="I938" s="103"/>
      <c r="J938" s="103"/>
      <c r="K938" s="103"/>
    </row>
    <row r="939" spans="2:11">
      <c r="B939" s="102"/>
      <c r="C939" s="102"/>
      <c r="D939" s="102"/>
      <c r="E939" s="103"/>
      <c r="F939" s="103"/>
      <c r="G939" s="103"/>
      <c r="H939" s="103"/>
      <c r="I939" s="103"/>
      <c r="J939" s="103"/>
      <c r="K939" s="103"/>
    </row>
    <row r="940" spans="2:11">
      <c r="B940" s="102"/>
      <c r="C940" s="102"/>
      <c r="D940" s="102"/>
      <c r="E940" s="103"/>
      <c r="F940" s="103"/>
      <c r="G940" s="103"/>
      <c r="H940" s="103"/>
      <c r="I940" s="103"/>
      <c r="J940" s="103"/>
      <c r="K940" s="103"/>
    </row>
    <row r="941" spans="2:11">
      <c r="B941" s="102"/>
      <c r="C941" s="102"/>
      <c r="D941" s="102"/>
      <c r="E941" s="103"/>
      <c r="F941" s="103"/>
      <c r="G941" s="103"/>
      <c r="H941" s="103"/>
      <c r="I941" s="103"/>
      <c r="J941" s="103"/>
      <c r="K941" s="103"/>
    </row>
    <row r="942" spans="2:11">
      <c r="B942" s="102"/>
      <c r="C942" s="102"/>
      <c r="D942" s="102"/>
      <c r="E942" s="103"/>
      <c r="F942" s="103"/>
      <c r="G942" s="103"/>
      <c r="H942" s="103"/>
      <c r="I942" s="103"/>
      <c r="J942" s="103"/>
      <c r="K942" s="103"/>
    </row>
    <row r="943" spans="2:11">
      <c r="B943" s="102"/>
      <c r="C943" s="102"/>
      <c r="D943" s="102"/>
      <c r="E943" s="103"/>
      <c r="F943" s="103"/>
      <c r="G943" s="103"/>
      <c r="H943" s="103"/>
      <c r="I943" s="103"/>
      <c r="J943" s="103"/>
      <c r="K943" s="103"/>
    </row>
    <row r="944" spans="2:11">
      <c r="B944" s="102"/>
      <c r="C944" s="102"/>
      <c r="D944" s="102"/>
      <c r="E944" s="103"/>
      <c r="F944" s="103"/>
      <c r="G944" s="103"/>
      <c r="H944" s="103"/>
      <c r="I944" s="103"/>
      <c r="J944" s="103"/>
      <c r="K944" s="103"/>
    </row>
    <row r="945" spans="2:11">
      <c r="B945" s="102"/>
      <c r="C945" s="102"/>
      <c r="D945" s="102"/>
      <c r="E945" s="103"/>
      <c r="F945" s="103"/>
      <c r="G945" s="103"/>
      <c r="H945" s="103"/>
      <c r="I945" s="103"/>
      <c r="J945" s="103"/>
      <c r="K945" s="103"/>
    </row>
    <row r="946" spans="2:11">
      <c r="B946" s="102"/>
      <c r="C946" s="102"/>
      <c r="D946" s="102"/>
      <c r="E946" s="103"/>
      <c r="F946" s="103"/>
      <c r="G946" s="103"/>
      <c r="H946" s="103"/>
      <c r="I946" s="103"/>
      <c r="J946" s="103"/>
      <c r="K946" s="103"/>
    </row>
    <row r="947" spans="2:11">
      <c r="B947" s="102"/>
      <c r="C947" s="102"/>
      <c r="D947" s="102"/>
      <c r="E947" s="103"/>
      <c r="F947" s="103"/>
      <c r="G947" s="103"/>
      <c r="H947" s="103"/>
      <c r="I947" s="103"/>
      <c r="J947" s="103"/>
      <c r="K947" s="103"/>
    </row>
    <row r="948" spans="2:11">
      <c r="B948" s="102"/>
      <c r="C948" s="102"/>
      <c r="D948" s="102"/>
      <c r="E948" s="103"/>
      <c r="F948" s="103"/>
      <c r="G948" s="103"/>
      <c r="H948" s="103"/>
      <c r="I948" s="103"/>
      <c r="J948" s="103"/>
      <c r="K948" s="103"/>
    </row>
    <row r="949" spans="2:11">
      <c r="B949" s="102"/>
      <c r="C949" s="102"/>
      <c r="D949" s="102"/>
      <c r="E949" s="103"/>
      <c r="F949" s="103"/>
      <c r="G949" s="103"/>
      <c r="H949" s="103"/>
      <c r="I949" s="103"/>
      <c r="J949" s="103"/>
      <c r="K949" s="103"/>
    </row>
    <row r="950" spans="2:11">
      <c r="B950" s="102"/>
      <c r="C950" s="102"/>
      <c r="D950" s="102"/>
      <c r="E950" s="103"/>
      <c r="F950" s="103"/>
      <c r="G950" s="103"/>
      <c r="H950" s="103"/>
      <c r="I950" s="103"/>
      <c r="J950" s="103"/>
      <c r="K950" s="103"/>
    </row>
    <row r="951" spans="2:11">
      <c r="B951" s="102"/>
      <c r="C951" s="102"/>
      <c r="D951" s="102"/>
      <c r="E951" s="103"/>
      <c r="F951" s="103"/>
      <c r="G951" s="103"/>
      <c r="H951" s="103"/>
      <c r="I951" s="103"/>
      <c r="J951" s="103"/>
      <c r="K951" s="103"/>
    </row>
    <row r="952" spans="2:11">
      <c r="B952" s="102"/>
      <c r="C952" s="102"/>
      <c r="D952" s="102"/>
      <c r="E952" s="103"/>
      <c r="F952" s="103"/>
      <c r="G952" s="103"/>
      <c r="H952" s="103"/>
      <c r="I952" s="103"/>
      <c r="J952" s="103"/>
      <c r="K952" s="103"/>
    </row>
    <row r="953" spans="2:11">
      <c r="B953" s="102"/>
      <c r="C953" s="102"/>
      <c r="D953" s="102"/>
      <c r="E953" s="103"/>
      <c r="F953" s="103"/>
      <c r="G953" s="103"/>
      <c r="H953" s="103"/>
      <c r="I953" s="103"/>
      <c r="J953" s="103"/>
      <c r="K953" s="103"/>
    </row>
    <row r="954" spans="2:11">
      <c r="B954" s="102"/>
      <c r="C954" s="102"/>
      <c r="D954" s="102"/>
      <c r="E954" s="103"/>
      <c r="F954" s="103"/>
      <c r="G954" s="103"/>
      <c r="H954" s="103"/>
      <c r="I954" s="103"/>
      <c r="J954" s="103"/>
      <c r="K954" s="103"/>
    </row>
    <row r="955" spans="2:11">
      <c r="B955" s="102"/>
      <c r="C955" s="102"/>
      <c r="D955" s="102"/>
      <c r="E955" s="103"/>
      <c r="F955" s="103"/>
      <c r="G955" s="103"/>
      <c r="H955" s="103"/>
      <c r="I955" s="103"/>
      <c r="J955" s="103"/>
      <c r="K955" s="103"/>
    </row>
    <row r="956" spans="2:11">
      <c r="B956" s="102"/>
      <c r="C956" s="102"/>
      <c r="D956" s="102"/>
      <c r="E956" s="103"/>
      <c r="F956" s="103"/>
      <c r="G956" s="103"/>
      <c r="H956" s="103"/>
      <c r="I956" s="103"/>
      <c r="J956" s="103"/>
      <c r="K956" s="103"/>
    </row>
    <row r="957" spans="2:11">
      <c r="B957" s="102"/>
      <c r="C957" s="102"/>
      <c r="D957" s="102"/>
      <c r="E957" s="103"/>
      <c r="F957" s="103"/>
      <c r="G957" s="103"/>
      <c r="H957" s="103"/>
      <c r="I957" s="103"/>
      <c r="J957" s="103"/>
      <c r="K957" s="103"/>
    </row>
    <row r="958" spans="2:11">
      <c r="B958" s="102"/>
      <c r="C958" s="102"/>
      <c r="D958" s="102"/>
      <c r="E958" s="103"/>
      <c r="F958" s="103"/>
      <c r="G958" s="103"/>
      <c r="H958" s="103"/>
      <c r="I958" s="103"/>
      <c r="J958" s="103"/>
      <c r="K958" s="103"/>
    </row>
    <row r="959" spans="2:11">
      <c r="B959" s="102"/>
      <c r="C959" s="102"/>
      <c r="D959" s="102"/>
      <c r="E959" s="103"/>
      <c r="F959" s="103"/>
      <c r="G959" s="103"/>
      <c r="H959" s="103"/>
      <c r="I959" s="103"/>
      <c r="J959" s="103"/>
      <c r="K959" s="103"/>
    </row>
    <row r="960" spans="2:11">
      <c r="B960" s="102"/>
      <c r="C960" s="102"/>
      <c r="D960" s="102"/>
      <c r="E960" s="103"/>
      <c r="F960" s="103"/>
      <c r="G960" s="103"/>
      <c r="H960" s="103"/>
      <c r="I960" s="103"/>
      <c r="J960" s="103"/>
      <c r="K960" s="103"/>
    </row>
    <row r="961" spans="2:11">
      <c r="B961" s="102"/>
      <c r="C961" s="102"/>
      <c r="D961" s="102"/>
      <c r="E961" s="103"/>
      <c r="F961" s="103"/>
      <c r="G961" s="103"/>
      <c r="H961" s="103"/>
      <c r="I961" s="103"/>
      <c r="J961" s="103"/>
      <c r="K961" s="103"/>
    </row>
    <row r="962" spans="2:11">
      <c r="B962" s="102"/>
      <c r="C962" s="102"/>
      <c r="D962" s="102"/>
      <c r="E962" s="103"/>
      <c r="F962" s="103"/>
      <c r="G962" s="103"/>
      <c r="H962" s="103"/>
      <c r="I962" s="103"/>
      <c r="J962" s="103"/>
      <c r="K962" s="103"/>
    </row>
    <row r="963" spans="2:11">
      <c r="B963" s="102"/>
      <c r="C963" s="102"/>
      <c r="D963" s="102"/>
      <c r="E963" s="103"/>
      <c r="F963" s="103"/>
      <c r="G963" s="103"/>
      <c r="H963" s="103"/>
      <c r="I963" s="103"/>
      <c r="J963" s="103"/>
      <c r="K963" s="103"/>
    </row>
    <row r="964" spans="2:11">
      <c r="B964" s="102"/>
      <c r="C964" s="102"/>
      <c r="D964" s="102"/>
      <c r="E964" s="103"/>
      <c r="F964" s="103"/>
      <c r="G964" s="103"/>
      <c r="H964" s="103"/>
      <c r="I964" s="103"/>
      <c r="J964" s="103"/>
      <c r="K964" s="103"/>
    </row>
    <row r="965" spans="2:11">
      <c r="B965" s="102"/>
      <c r="C965" s="102"/>
      <c r="D965" s="102"/>
      <c r="E965" s="103"/>
      <c r="F965" s="103"/>
      <c r="G965" s="103"/>
      <c r="H965" s="103"/>
      <c r="I965" s="103"/>
      <c r="J965" s="103"/>
      <c r="K965" s="103"/>
    </row>
    <row r="966" spans="2:11">
      <c r="B966" s="102"/>
      <c r="C966" s="102"/>
      <c r="D966" s="102"/>
      <c r="E966" s="103"/>
      <c r="F966" s="103"/>
      <c r="G966" s="103"/>
      <c r="H966" s="103"/>
      <c r="I966" s="103"/>
      <c r="J966" s="103"/>
      <c r="K966" s="103"/>
    </row>
    <row r="967" spans="2:11">
      <c r="B967" s="102"/>
      <c r="C967" s="102"/>
      <c r="D967" s="102"/>
      <c r="E967" s="103"/>
      <c r="F967" s="103"/>
      <c r="G967" s="103"/>
      <c r="H967" s="103"/>
      <c r="I967" s="103"/>
      <c r="J967" s="103"/>
      <c r="K967" s="103"/>
    </row>
    <row r="968" spans="2:11">
      <c r="B968" s="102"/>
      <c r="C968" s="102"/>
      <c r="D968" s="102"/>
      <c r="E968" s="103"/>
      <c r="F968" s="103"/>
      <c r="G968" s="103"/>
      <c r="H968" s="103"/>
      <c r="I968" s="103"/>
      <c r="J968" s="103"/>
      <c r="K968" s="103"/>
    </row>
    <row r="969" spans="2:11">
      <c r="B969" s="102"/>
      <c r="C969" s="102"/>
      <c r="D969" s="102"/>
      <c r="E969" s="103"/>
      <c r="F969" s="103"/>
      <c r="G969" s="103"/>
      <c r="H969" s="103"/>
      <c r="I969" s="103"/>
      <c r="J969" s="103"/>
      <c r="K969" s="103"/>
    </row>
    <row r="970" spans="2:11">
      <c r="B970" s="102"/>
      <c r="C970" s="102"/>
      <c r="D970" s="102"/>
      <c r="E970" s="103"/>
      <c r="F970" s="103"/>
      <c r="G970" s="103"/>
      <c r="H970" s="103"/>
      <c r="I970" s="103"/>
      <c r="J970" s="103"/>
      <c r="K970" s="103"/>
    </row>
    <row r="971" spans="2:11">
      <c r="B971" s="102"/>
      <c r="C971" s="102"/>
      <c r="D971" s="102"/>
      <c r="E971" s="103"/>
      <c r="F971" s="103"/>
      <c r="G971" s="103"/>
      <c r="H971" s="103"/>
      <c r="I971" s="103"/>
      <c r="J971" s="103"/>
      <c r="K971" s="103"/>
    </row>
    <row r="972" spans="2:11">
      <c r="B972" s="102"/>
      <c r="C972" s="102"/>
      <c r="D972" s="102"/>
      <c r="E972" s="103"/>
      <c r="F972" s="103"/>
      <c r="G972" s="103"/>
      <c r="H972" s="103"/>
      <c r="I972" s="103"/>
      <c r="J972" s="103"/>
      <c r="K972" s="103"/>
    </row>
    <row r="973" spans="2:11">
      <c r="B973" s="102"/>
      <c r="C973" s="102"/>
      <c r="D973" s="102"/>
      <c r="E973" s="103"/>
      <c r="F973" s="103"/>
      <c r="G973" s="103"/>
      <c r="H973" s="103"/>
      <c r="I973" s="103"/>
      <c r="J973" s="103"/>
      <c r="K973" s="103"/>
    </row>
    <row r="974" spans="2:11">
      <c r="B974" s="102"/>
      <c r="C974" s="102"/>
      <c r="D974" s="102"/>
      <c r="E974" s="103"/>
      <c r="F974" s="103"/>
      <c r="G974" s="103"/>
      <c r="H974" s="103"/>
      <c r="I974" s="103"/>
      <c r="J974" s="103"/>
      <c r="K974" s="103"/>
    </row>
    <row r="975" spans="2:11">
      <c r="B975" s="102"/>
      <c r="C975" s="102"/>
      <c r="D975" s="102"/>
      <c r="E975" s="103"/>
      <c r="F975" s="103"/>
      <c r="G975" s="103"/>
      <c r="H975" s="103"/>
      <c r="I975" s="103"/>
      <c r="J975" s="103"/>
      <c r="K975" s="103"/>
    </row>
    <row r="976" spans="2:11">
      <c r="B976" s="102"/>
      <c r="C976" s="102"/>
      <c r="D976" s="102"/>
      <c r="E976" s="103"/>
      <c r="F976" s="103"/>
      <c r="G976" s="103"/>
      <c r="H976" s="103"/>
      <c r="I976" s="103"/>
      <c r="J976" s="103"/>
      <c r="K976" s="103"/>
    </row>
    <row r="977" spans="2:11">
      <c r="B977" s="102"/>
      <c r="C977" s="102"/>
      <c r="D977" s="102"/>
      <c r="E977" s="103"/>
      <c r="F977" s="103"/>
      <c r="G977" s="103"/>
      <c r="H977" s="103"/>
      <c r="I977" s="103"/>
      <c r="J977" s="103"/>
      <c r="K977" s="103"/>
    </row>
    <row r="978" spans="2:11">
      <c r="B978" s="102"/>
      <c r="C978" s="102"/>
      <c r="D978" s="102"/>
      <c r="E978" s="103"/>
      <c r="F978" s="103"/>
      <c r="G978" s="103"/>
      <c r="H978" s="103"/>
      <c r="I978" s="103"/>
      <c r="J978" s="103"/>
      <c r="K978" s="103"/>
    </row>
    <row r="979" spans="2:11">
      <c r="B979" s="102"/>
      <c r="C979" s="102"/>
      <c r="D979" s="102"/>
      <c r="E979" s="103"/>
      <c r="F979" s="103"/>
      <c r="G979" s="103"/>
      <c r="H979" s="103"/>
      <c r="I979" s="103"/>
      <c r="J979" s="103"/>
      <c r="K979" s="103"/>
    </row>
    <row r="980" spans="2:11">
      <c r="B980" s="102"/>
      <c r="C980" s="102"/>
      <c r="D980" s="102"/>
      <c r="E980" s="103"/>
      <c r="F980" s="103"/>
      <c r="G980" s="103"/>
      <c r="H980" s="103"/>
      <c r="I980" s="103"/>
      <c r="J980" s="103"/>
      <c r="K980" s="103"/>
    </row>
    <row r="981" spans="2:11">
      <c r="B981" s="102"/>
      <c r="C981" s="102"/>
      <c r="D981" s="102"/>
      <c r="E981" s="103"/>
      <c r="F981" s="103"/>
      <c r="G981" s="103"/>
      <c r="H981" s="103"/>
      <c r="I981" s="103"/>
      <c r="J981" s="103"/>
      <c r="K981" s="103"/>
    </row>
    <row r="982" spans="2:11">
      <c r="B982" s="102"/>
      <c r="C982" s="102"/>
      <c r="D982" s="102"/>
      <c r="E982" s="103"/>
      <c r="F982" s="103"/>
      <c r="G982" s="103"/>
      <c r="H982" s="103"/>
      <c r="I982" s="103"/>
      <c r="J982" s="103"/>
      <c r="K982" s="103"/>
    </row>
    <row r="983" spans="2:11">
      <c r="B983" s="102"/>
      <c r="C983" s="102"/>
      <c r="D983" s="102"/>
      <c r="E983" s="103"/>
      <c r="F983" s="103"/>
      <c r="G983" s="103"/>
      <c r="H983" s="103"/>
      <c r="I983" s="103"/>
      <c r="J983" s="103"/>
      <c r="K983" s="103"/>
    </row>
    <row r="984" spans="2:11">
      <c r="B984" s="102"/>
      <c r="C984" s="102"/>
      <c r="D984" s="102"/>
      <c r="E984" s="103"/>
      <c r="F984" s="103"/>
      <c r="G984" s="103"/>
      <c r="H984" s="103"/>
      <c r="I984" s="103"/>
      <c r="J984" s="103"/>
      <c r="K984" s="103"/>
    </row>
    <row r="985" spans="2:11">
      <c r="B985" s="102"/>
      <c r="C985" s="102"/>
      <c r="D985" s="102"/>
      <c r="E985" s="103"/>
      <c r="F985" s="103"/>
      <c r="G985" s="103"/>
      <c r="H985" s="103"/>
      <c r="I985" s="103"/>
      <c r="J985" s="103"/>
      <c r="K985" s="103"/>
    </row>
    <row r="986" spans="2:11">
      <c r="B986" s="102"/>
      <c r="C986" s="102"/>
      <c r="D986" s="102"/>
      <c r="E986" s="103"/>
      <c r="F986" s="103"/>
      <c r="G986" s="103"/>
      <c r="H986" s="103"/>
      <c r="I986" s="103"/>
      <c r="J986" s="103"/>
      <c r="K986" s="103"/>
    </row>
    <row r="987" spans="2:11">
      <c r="B987" s="102"/>
      <c r="C987" s="102"/>
      <c r="D987" s="102"/>
      <c r="E987" s="103"/>
      <c r="F987" s="103"/>
      <c r="G987" s="103"/>
      <c r="H987" s="103"/>
      <c r="I987" s="103"/>
      <c r="J987" s="103"/>
      <c r="K987" s="103"/>
    </row>
    <row r="988" spans="2:11">
      <c r="B988" s="102"/>
      <c r="C988" s="102"/>
      <c r="D988" s="102"/>
      <c r="E988" s="103"/>
      <c r="F988" s="103"/>
      <c r="G988" s="103"/>
      <c r="H988" s="103"/>
      <c r="I988" s="103"/>
      <c r="J988" s="103"/>
      <c r="K988" s="103"/>
    </row>
    <row r="989" spans="2:11">
      <c r="B989" s="102"/>
      <c r="C989" s="102"/>
      <c r="D989" s="102"/>
      <c r="E989" s="103"/>
      <c r="F989" s="103"/>
      <c r="G989" s="103"/>
      <c r="H989" s="103"/>
      <c r="I989" s="103"/>
      <c r="J989" s="103"/>
      <c r="K989" s="103"/>
    </row>
    <row r="990" spans="2:11">
      <c r="B990" s="102"/>
      <c r="C990" s="102"/>
      <c r="D990" s="102"/>
      <c r="E990" s="103"/>
      <c r="F990" s="103"/>
      <c r="G990" s="103"/>
      <c r="H990" s="103"/>
      <c r="I990" s="103"/>
      <c r="J990" s="103"/>
      <c r="K990" s="103"/>
    </row>
    <row r="991" spans="2:11">
      <c r="B991" s="102"/>
      <c r="C991" s="102"/>
      <c r="D991" s="102"/>
      <c r="E991" s="103"/>
      <c r="F991" s="103"/>
      <c r="G991" s="103"/>
      <c r="H991" s="103"/>
      <c r="I991" s="103"/>
      <c r="J991" s="103"/>
      <c r="K991" s="103"/>
    </row>
    <row r="992" spans="2:11">
      <c r="B992" s="102"/>
      <c r="C992" s="102"/>
      <c r="D992" s="102"/>
      <c r="E992" s="103"/>
      <c r="F992" s="103"/>
      <c r="G992" s="103"/>
      <c r="H992" s="103"/>
      <c r="I992" s="103"/>
      <c r="J992" s="103"/>
      <c r="K992" s="103"/>
    </row>
    <row r="993" spans="2:11">
      <c r="B993" s="102"/>
      <c r="C993" s="102"/>
      <c r="D993" s="102"/>
      <c r="E993" s="103"/>
      <c r="F993" s="103"/>
      <c r="G993" s="103"/>
      <c r="H993" s="103"/>
      <c r="I993" s="103"/>
      <c r="J993" s="103"/>
      <c r="K993" s="103"/>
    </row>
    <row r="994" spans="2:11">
      <c r="B994" s="102"/>
      <c r="C994" s="102"/>
      <c r="D994" s="102"/>
      <c r="E994" s="103"/>
      <c r="F994" s="103"/>
      <c r="G994" s="103"/>
      <c r="H994" s="103"/>
      <c r="I994" s="103"/>
      <c r="J994" s="103"/>
      <c r="K994" s="103"/>
    </row>
    <row r="995" spans="2:11">
      <c r="B995" s="102"/>
      <c r="C995" s="102"/>
      <c r="D995" s="102"/>
      <c r="E995" s="103"/>
      <c r="F995" s="103"/>
      <c r="G995" s="103"/>
      <c r="H995" s="103"/>
      <c r="I995" s="103"/>
      <c r="J995" s="103"/>
      <c r="K995" s="103"/>
    </row>
    <row r="996" spans="2:11">
      <c r="B996" s="102"/>
      <c r="C996" s="102"/>
      <c r="D996" s="102"/>
      <c r="E996" s="103"/>
      <c r="F996" s="103"/>
      <c r="G996" s="103"/>
      <c r="H996" s="103"/>
      <c r="I996" s="103"/>
      <c r="J996" s="103"/>
      <c r="K996" s="103"/>
    </row>
    <row r="997" spans="2:11">
      <c r="B997" s="102"/>
      <c r="C997" s="102"/>
      <c r="D997" s="102"/>
      <c r="E997" s="103"/>
      <c r="F997" s="103"/>
      <c r="G997" s="103"/>
      <c r="H997" s="103"/>
      <c r="I997" s="103"/>
      <c r="J997" s="103"/>
      <c r="K997" s="103"/>
    </row>
    <row r="998" spans="2:11">
      <c r="B998" s="102"/>
      <c r="C998" s="102"/>
      <c r="D998" s="102"/>
      <c r="E998" s="103"/>
      <c r="F998" s="103"/>
      <c r="G998" s="103"/>
      <c r="H998" s="103"/>
      <c r="I998" s="103"/>
      <c r="J998" s="103"/>
      <c r="K998" s="103"/>
    </row>
    <row r="999" spans="2:11">
      <c r="B999" s="102"/>
      <c r="C999" s="102"/>
      <c r="D999" s="102"/>
      <c r="E999" s="103"/>
      <c r="F999" s="103"/>
      <c r="G999" s="103"/>
      <c r="H999" s="103"/>
      <c r="I999" s="103"/>
      <c r="J999" s="103"/>
      <c r="K999" s="103"/>
    </row>
    <row r="1000" spans="2:11">
      <c r="B1000" s="102"/>
      <c r="C1000" s="102"/>
      <c r="D1000" s="102"/>
      <c r="E1000" s="103"/>
      <c r="F1000" s="103"/>
      <c r="G1000" s="103"/>
      <c r="H1000" s="103"/>
      <c r="I1000" s="103"/>
      <c r="J1000" s="103"/>
      <c r="K1000" s="103"/>
    </row>
    <row r="1001" spans="2:11">
      <c r="B1001" s="102"/>
      <c r="C1001" s="102"/>
      <c r="D1001" s="102"/>
      <c r="E1001" s="103"/>
      <c r="F1001" s="103"/>
      <c r="G1001" s="103"/>
      <c r="H1001" s="103"/>
      <c r="I1001" s="103"/>
      <c r="J1001" s="103"/>
      <c r="K1001" s="103"/>
    </row>
    <row r="1002" spans="2:11">
      <c r="B1002" s="102"/>
      <c r="C1002" s="102"/>
      <c r="D1002" s="102"/>
      <c r="E1002" s="103"/>
      <c r="F1002" s="103"/>
      <c r="G1002" s="103"/>
      <c r="H1002" s="103"/>
      <c r="I1002" s="103"/>
      <c r="J1002" s="103"/>
      <c r="K1002" s="103"/>
    </row>
    <row r="1003" spans="2:11">
      <c r="B1003" s="102"/>
      <c r="C1003" s="102"/>
      <c r="D1003" s="102"/>
      <c r="E1003" s="103"/>
      <c r="F1003" s="103"/>
      <c r="G1003" s="103"/>
      <c r="H1003" s="103"/>
      <c r="I1003" s="103"/>
      <c r="J1003" s="103"/>
      <c r="K1003" s="103"/>
    </row>
    <row r="1004" spans="2:11">
      <c r="B1004" s="102"/>
      <c r="C1004" s="102"/>
      <c r="D1004" s="102"/>
      <c r="E1004" s="103"/>
      <c r="F1004" s="103"/>
      <c r="G1004" s="103"/>
      <c r="H1004" s="103"/>
      <c r="I1004" s="103"/>
      <c r="J1004" s="103"/>
      <c r="K1004" s="103"/>
    </row>
    <row r="1005" spans="2:11">
      <c r="B1005" s="102"/>
      <c r="C1005" s="102"/>
      <c r="D1005" s="102"/>
      <c r="E1005" s="103"/>
      <c r="F1005" s="103"/>
      <c r="G1005" s="103"/>
      <c r="H1005" s="103"/>
      <c r="I1005" s="103"/>
      <c r="J1005" s="103"/>
      <c r="K1005" s="103"/>
    </row>
    <row r="1006" spans="2:11">
      <c r="B1006" s="102"/>
      <c r="C1006" s="102"/>
      <c r="D1006" s="102"/>
      <c r="E1006" s="103"/>
      <c r="F1006" s="103"/>
      <c r="G1006" s="103"/>
      <c r="H1006" s="103"/>
      <c r="I1006" s="103"/>
      <c r="J1006" s="103"/>
      <c r="K1006" s="103"/>
    </row>
    <row r="1007" spans="2:11">
      <c r="B1007" s="102"/>
      <c r="C1007" s="102"/>
      <c r="D1007" s="102"/>
      <c r="E1007" s="103"/>
      <c r="F1007" s="103"/>
      <c r="G1007" s="103"/>
      <c r="H1007" s="103"/>
      <c r="I1007" s="103"/>
      <c r="J1007" s="103"/>
      <c r="K1007" s="103"/>
    </row>
    <row r="1008" spans="2:11">
      <c r="B1008" s="102"/>
      <c r="C1008" s="102"/>
      <c r="D1008" s="102"/>
      <c r="E1008" s="103"/>
      <c r="F1008" s="103"/>
      <c r="G1008" s="103"/>
      <c r="H1008" s="103"/>
      <c r="I1008" s="103"/>
      <c r="J1008" s="103"/>
      <c r="K1008" s="103"/>
    </row>
    <row r="1009" spans="2:11">
      <c r="B1009" s="102"/>
      <c r="C1009" s="102"/>
      <c r="D1009" s="102"/>
      <c r="E1009" s="103"/>
      <c r="F1009" s="103"/>
      <c r="G1009" s="103"/>
      <c r="H1009" s="103"/>
      <c r="I1009" s="103"/>
      <c r="J1009" s="103"/>
      <c r="K1009" s="103"/>
    </row>
    <row r="1010" spans="2:11">
      <c r="B1010" s="102"/>
      <c r="C1010" s="102"/>
      <c r="D1010" s="102"/>
      <c r="E1010" s="103"/>
      <c r="F1010" s="103"/>
      <c r="G1010" s="103"/>
      <c r="H1010" s="103"/>
      <c r="I1010" s="103"/>
      <c r="J1010" s="103"/>
      <c r="K1010" s="103"/>
    </row>
    <row r="1011" spans="2:11">
      <c r="B1011" s="102"/>
      <c r="C1011" s="102"/>
      <c r="D1011" s="102"/>
      <c r="E1011" s="103"/>
      <c r="F1011" s="103"/>
      <c r="G1011" s="103"/>
      <c r="H1011" s="103"/>
      <c r="I1011" s="103"/>
      <c r="J1011" s="103"/>
      <c r="K1011" s="103"/>
    </row>
    <row r="1012" spans="2:11">
      <c r="B1012" s="102"/>
      <c r="C1012" s="102"/>
      <c r="D1012" s="102"/>
      <c r="E1012" s="103"/>
      <c r="F1012" s="103"/>
      <c r="G1012" s="103"/>
      <c r="H1012" s="103"/>
      <c r="I1012" s="103"/>
      <c r="J1012" s="103"/>
      <c r="K1012" s="103"/>
    </row>
    <row r="1013" spans="2:11">
      <c r="B1013" s="102"/>
      <c r="C1013" s="102"/>
      <c r="D1013" s="102"/>
      <c r="E1013" s="103"/>
      <c r="F1013" s="103"/>
      <c r="G1013" s="103"/>
      <c r="H1013" s="103"/>
      <c r="I1013" s="103"/>
      <c r="J1013" s="103"/>
      <c r="K1013" s="103"/>
    </row>
    <row r="1014" spans="2:11">
      <c r="B1014" s="102"/>
      <c r="C1014" s="102"/>
      <c r="D1014" s="102"/>
      <c r="E1014" s="103"/>
      <c r="F1014" s="103"/>
      <c r="G1014" s="103"/>
      <c r="H1014" s="103"/>
      <c r="I1014" s="103"/>
      <c r="J1014" s="103"/>
      <c r="K1014" s="103"/>
    </row>
    <row r="1015" spans="2:11">
      <c r="B1015" s="102"/>
      <c r="C1015" s="102"/>
      <c r="D1015" s="102"/>
      <c r="E1015" s="103"/>
      <c r="F1015" s="103"/>
      <c r="G1015" s="103"/>
      <c r="H1015" s="103"/>
      <c r="I1015" s="103"/>
      <c r="J1015" s="103"/>
      <c r="K1015" s="103"/>
    </row>
    <row r="1016" spans="2:11">
      <c r="B1016" s="102"/>
      <c r="C1016" s="102"/>
      <c r="D1016" s="102"/>
      <c r="E1016" s="103"/>
      <c r="F1016" s="103"/>
      <c r="G1016" s="103"/>
      <c r="H1016" s="103"/>
      <c r="I1016" s="103"/>
      <c r="J1016" s="103"/>
      <c r="K1016" s="103"/>
    </row>
    <row r="1017" spans="2:11">
      <c r="B1017" s="102"/>
      <c r="C1017" s="102"/>
      <c r="D1017" s="102"/>
      <c r="E1017" s="103"/>
      <c r="F1017" s="103"/>
      <c r="G1017" s="103"/>
      <c r="H1017" s="103"/>
      <c r="I1017" s="103"/>
      <c r="J1017" s="103"/>
      <c r="K1017" s="103"/>
    </row>
    <row r="1018" spans="2:11">
      <c r="B1018" s="102"/>
      <c r="C1018" s="102"/>
      <c r="D1018" s="102"/>
      <c r="E1018" s="103"/>
      <c r="F1018" s="103"/>
      <c r="G1018" s="103"/>
      <c r="H1018" s="103"/>
      <c r="I1018" s="103"/>
      <c r="J1018" s="103"/>
      <c r="K1018" s="103"/>
    </row>
    <row r="1019" spans="2:11">
      <c r="B1019" s="102"/>
      <c r="C1019" s="102"/>
      <c r="D1019" s="102"/>
      <c r="E1019" s="103"/>
      <c r="F1019" s="103"/>
      <c r="G1019" s="103"/>
      <c r="H1019" s="103"/>
      <c r="I1019" s="103"/>
      <c r="J1019" s="103"/>
      <c r="K1019" s="103"/>
    </row>
    <row r="1020" spans="2:11">
      <c r="B1020" s="102"/>
      <c r="C1020" s="102"/>
      <c r="D1020" s="102"/>
      <c r="E1020" s="103"/>
      <c r="F1020" s="103"/>
      <c r="G1020" s="103"/>
      <c r="H1020" s="103"/>
      <c r="I1020" s="103"/>
      <c r="J1020" s="103"/>
      <c r="K1020" s="103"/>
    </row>
    <row r="1021" spans="2:11">
      <c r="B1021" s="102"/>
      <c r="C1021" s="102"/>
      <c r="D1021" s="102"/>
      <c r="E1021" s="103"/>
      <c r="F1021" s="103"/>
      <c r="G1021" s="103"/>
      <c r="H1021" s="103"/>
      <c r="I1021" s="103"/>
      <c r="J1021" s="103"/>
      <c r="K1021" s="103"/>
    </row>
    <row r="1022" spans="2:11">
      <c r="B1022" s="102"/>
      <c r="C1022" s="102"/>
      <c r="D1022" s="102"/>
      <c r="E1022" s="103"/>
      <c r="F1022" s="103"/>
      <c r="G1022" s="103"/>
      <c r="H1022" s="103"/>
      <c r="I1022" s="103"/>
      <c r="J1022" s="103"/>
      <c r="K1022" s="103"/>
    </row>
    <row r="1023" spans="2:11">
      <c r="B1023" s="102"/>
      <c r="C1023" s="102"/>
      <c r="D1023" s="102"/>
      <c r="E1023" s="103"/>
      <c r="F1023" s="103"/>
      <c r="G1023" s="103"/>
      <c r="H1023" s="103"/>
      <c r="I1023" s="103"/>
      <c r="J1023" s="103"/>
      <c r="K1023" s="103"/>
    </row>
    <row r="1024" spans="2:11">
      <c r="B1024" s="102"/>
      <c r="C1024" s="102"/>
      <c r="D1024" s="102"/>
      <c r="E1024" s="103"/>
      <c r="F1024" s="103"/>
      <c r="G1024" s="103"/>
      <c r="H1024" s="103"/>
      <c r="I1024" s="103"/>
      <c r="J1024" s="103"/>
      <c r="K1024" s="103"/>
    </row>
    <row r="1025" spans="2:11">
      <c r="B1025" s="102"/>
      <c r="C1025" s="102"/>
      <c r="D1025" s="102"/>
      <c r="E1025" s="103"/>
      <c r="F1025" s="103"/>
      <c r="G1025" s="103"/>
      <c r="H1025" s="103"/>
      <c r="I1025" s="103"/>
      <c r="J1025" s="103"/>
      <c r="K1025" s="103"/>
    </row>
    <row r="1026" spans="2:11">
      <c r="B1026" s="102"/>
      <c r="C1026" s="102"/>
      <c r="D1026" s="102"/>
      <c r="E1026" s="103"/>
      <c r="F1026" s="103"/>
      <c r="G1026" s="103"/>
      <c r="H1026" s="103"/>
      <c r="I1026" s="103"/>
      <c r="J1026" s="103"/>
      <c r="K1026" s="103"/>
    </row>
    <row r="1027" spans="2:11">
      <c r="B1027" s="102"/>
      <c r="C1027" s="102"/>
      <c r="D1027" s="102"/>
      <c r="E1027" s="103"/>
      <c r="F1027" s="103"/>
      <c r="G1027" s="103"/>
      <c r="H1027" s="103"/>
      <c r="I1027" s="103"/>
      <c r="J1027" s="103"/>
      <c r="K1027" s="103"/>
    </row>
    <row r="1028" spans="2:11">
      <c r="B1028" s="102"/>
      <c r="C1028" s="102"/>
      <c r="D1028" s="102"/>
      <c r="E1028" s="103"/>
      <c r="F1028" s="103"/>
      <c r="G1028" s="103"/>
      <c r="H1028" s="103"/>
      <c r="I1028" s="103"/>
      <c r="J1028" s="103"/>
      <c r="K1028" s="103"/>
    </row>
    <row r="1029" spans="2:11">
      <c r="B1029" s="102"/>
      <c r="C1029" s="102"/>
      <c r="D1029" s="102"/>
      <c r="E1029" s="103"/>
      <c r="F1029" s="103"/>
      <c r="G1029" s="103"/>
      <c r="H1029" s="103"/>
      <c r="I1029" s="103"/>
      <c r="J1029" s="103"/>
      <c r="K1029" s="103"/>
    </row>
    <row r="1030" spans="2:11">
      <c r="B1030" s="102"/>
      <c r="C1030" s="102"/>
      <c r="D1030" s="102"/>
      <c r="E1030" s="103"/>
      <c r="F1030" s="103"/>
      <c r="G1030" s="103"/>
      <c r="H1030" s="103"/>
      <c r="I1030" s="103"/>
      <c r="J1030" s="103"/>
      <c r="K1030" s="103"/>
    </row>
    <row r="1031" spans="2:11">
      <c r="B1031" s="102"/>
      <c r="C1031" s="102"/>
      <c r="D1031" s="102"/>
      <c r="E1031" s="103"/>
      <c r="F1031" s="103"/>
      <c r="G1031" s="103"/>
      <c r="H1031" s="103"/>
      <c r="I1031" s="103"/>
      <c r="J1031" s="103"/>
      <c r="K1031" s="103"/>
    </row>
    <row r="1032" spans="2:11">
      <c r="B1032" s="102"/>
      <c r="C1032" s="102"/>
      <c r="D1032" s="102"/>
      <c r="E1032" s="103"/>
      <c r="F1032" s="103"/>
      <c r="G1032" s="103"/>
      <c r="H1032" s="103"/>
      <c r="I1032" s="103"/>
      <c r="J1032" s="103"/>
      <c r="K1032" s="103"/>
    </row>
    <row r="1033" spans="2:11">
      <c r="B1033" s="102"/>
      <c r="C1033" s="102"/>
      <c r="D1033" s="102"/>
      <c r="E1033" s="103"/>
      <c r="F1033" s="103"/>
      <c r="G1033" s="103"/>
      <c r="H1033" s="103"/>
      <c r="I1033" s="103"/>
      <c r="J1033" s="103"/>
      <c r="K1033" s="103"/>
    </row>
    <row r="1034" spans="2:11">
      <c r="B1034" s="102"/>
      <c r="C1034" s="102"/>
      <c r="D1034" s="102"/>
      <c r="E1034" s="103"/>
      <c r="F1034" s="103"/>
      <c r="G1034" s="103"/>
      <c r="H1034" s="103"/>
      <c r="I1034" s="103"/>
      <c r="J1034" s="103"/>
      <c r="K1034" s="103"/>
    </row>
    <row r="1035" spans="2:11">
      <c r="B1035" s="102"/>
      <c r="C1035" s="102"/>
      <c r="D1035" s="102"/>
      <c r="E1035" s="103"/>
      <c r="F1035" s="103"/>
      <c r="G1035" s="103"/>
      <c r="H1035" s="103"/>
      <c r="I1035" s="103"/>
      <c r="J1035" s="103"/>
      <c r="K1035" s="103"/>
    </row>
    <row r="1036" spans="2:11">
      <c r="B1036" s="102"/>
      <c r="C1036" s="102"/>
      <c r="D1036" s="102"/>
      <c r="E1036" s="103"/>
      <c r="F1036" s="103"/>
      <c r="G1036" s="103"/>
      <c r="H1036" s="103"/>
      <c r="I1036" s="103"/>
      <c r="J1036" s="103"/>
      <c r="K1036" s="103"/>
    </row>
    <row r="1037" spans="2:11">
      <c r="B1037" s="102"/>
      <c r="C1037" s="102"/>
      <c r="D1037" s="102"/>
      <c r="E1037" s="103"/>
      <c r="F1037" s="103"/>
      <c r="G1037" s="103"/>
      <c r="H1037" s="103"/>
      <c r="I1037" s="103"/>
      <c r="J1037" s="103"/>
      <c r="K1037" s="103"/>
    </row>
    <row r="1038" spans="2:11">
      <c r="B1038" s="102"/>
      <c r="C1038" s="102"/>
      <c r="D1038" s="102"/>
      <c r="E1038" s="103"/>
      <c r="F1038" s="103"/>
      <c r="G1038" s="103"/>
      <c r="H1038" s="103"/>
      <c r="I1038" s="103"/>
      <c r="J1038" s="103"/>
      <c r="K1038" s="103"/>
    </row>
    <row r="1039" spans="2:11">
      <c r="B1039" s="102"/>
      <c r="C1039" s="102"/>
      <c r="D1039" s="102"/>
      <c r="E1039" s="103"/>
      <c r="F1039" s="103"/>
      <c r="G1039" s="103"/>
      <c r="H1039" s="103"/>
      <c r="I1039" s="103"/>
      <c r="J1039" s="103"/>
      <c r="K1039" s="103"/>
    </row>
    <row r="1040" spans="2:11">
      <c r="B1040" s="102"/>
      <c r="C1040" s="102"/>
      <c r="D1040" s="102"/>
      <c r="E1040" s="103"/>
      <c r="F1040" s="103"/>
      <c r="G1040" s="103"/>
      <c r="H1040" s="103"/>
      <c r="I1040" s="103"/>
      <c r="J1040" s="103"/>
      <c r="K1040" s="103"/>
    </row>
    <row r="1041" spans="2:11">
      <c r="B1041" s="102"/>
      <c r="C1041" s="102"/>
      <c r="D1041" s="102"/>
      <c r="E1041" s="103"/>
      <c r="F1041" s="103"/>
      <c r="G1041" s="103"/>
      <c r="H1041" s="103"/>
      <c r="I1041" s="103"/>
      <c r="J1041" s="103"/>
      <c r="K1041" s="103"/>
    </row>
    <row r="1042" spans="2:11">
      <c r="B1042" s="102"/>
      <c r="C1042" s="102"/>
      <c r="D1042" s="102"/>
      <c r="E1042" s="103"/>
      <c r="F1042" s="103"/>
      <c r="G1042" s="103"/>
      <c r="H1042" s="103"/>
      <c r="I1042" s="103"/>
      <c r="J1042" s="103"/>
      <c r="K1042" s="103"/>
    </row>
    <row r="1043" spans="2:11">
      <c r="B1043" s="102"/>
      <c r="C1043" s="102"/>
      <c r="D1043" s="102"/>
      <c r="E1043" s="103"/>
      <c r="F1043" s="103"/>
      <c r="G1043" s="103"/>
      <c r="H1043" s="103"/>
      <c r="I1043" s="103"/>
      <c r="J1043" s="103"/>
      <c r="K1043" s="103"/>
    </row>
    <row r="1044" spans="2:11">
      <c r="B1044" s="102"/>
      <c r="C1044" s="102"/>
      <c r="D1044" s="102"/>
      <c r="E1044" s="103"/>
      <c r="F1044" s="103"/>
      <c r="G1044" s="103"/>
      <c r="H1044" s="103"/>
      <c r="I1044" s="103"/>
      <c r="J1044" s="103"/>
      <c r="K1044" s="103"/>
    </row>
    <row r="1045" spans="2:11">
      <c r="B1045" s="102"/>
      <c r="C1045" s="102"/>
      <c r="D1045" s="102"/>
      <c r="E1045" s="103"/>
      <c r="F1045" s="103"/>
      <c r="G1045" s="103"/>
      <c r="H1045" s="103"/>
      <c r="I1045" s="103"/>
      <c r="J1045" s="103"/>
      <c r="K1045" s="103"/>
    </row>
    <row r="1046" spans="2:11">
      <c r="B1046" s="102"/>
      <c r="C1046" s="102"/>
      <c r="D1046" s="102"/>
      <c r="E1046" s="103"/>
      <c r="F1046" s="103"/>
      <c r="G1046" s="103"/>
      <c r="H1046" s="103"/>
      <c r="I1046" s="103"/>
      <c r="J1046" s="103"/>
      <c r="K1046" s="103"/>
    </row>
    <row r="1047" spans="2:11">
      <c r="B1047" s="102"/>
      <c r="C1047" s="102"/>
      <c r="D1047" s="102"/>
      <c r="E1047" s="103"/>
      <c r="F1047" s="103"/>
      <c r="G1047" s="103"/>
      <c r="H1047" s="103"/>
      <c r="I1047" s="103"/>
      <c r="J1047" s="103"/>
      <c r="K1047" s="103"/>
    </row>
    <row r="1048" spans="2:11">
      <c r="B1048" s="102"/>
      <c r="C1048" s="102"/>
      <c r="D1048" s="102"/>
      <c r="E1048" s="103"/>
      <c r="F1048" s="103"/>
      <c r="G1048" s="103"/>
      <c r="H1048" s="103"/>
      <c r="I1048" s="103"/>
      <c r="J1048" s="103"/>
      <c r="K1048" s="103"/>
    </row>
    <row r="1049" spans="2:11">
      <c r="B1049" s="102"/>
      <c r="C1049" s="102"/>
      <c r="D1049" s="102"/>
      <c r="E1049" s="103"/>
      <c r="F1049" s="103"/>
      <c r="G1049" s="103"/>
      <c r="H1049" s="103"/>
      <c r="I1049" s="103"/>
      <c r="J1049" s="103"/>
      <c r="K1049" s="103"/>
    </row>
    <row r="1050" spans="2:11">
      <c r="B1050" s="102"/>
      <c r="C1050" s="102"/>
      <c r="D1050" s="102"/>
      <c r="E1050" s="103"/>
      <c r="F1050" s="103"/>
      <c r="G1050" s="103"/>
      <c r="H1050" s="103"/>
      <c r="I1050" s="103"/>
      <c r="J1050" s="103"/>
      <c r="K1050" s="103"/>
    </row>
    <row r="1051" spans="2:11">
      <c r="B1051" s="102"/>
      <c r="C1051" s="102"/>
      <c r="D1051" s="102"/>
      <c r="E1051" s="103"/>
      <c r="F1051" s="103"/>
      <c r="G1051" s="103"/>
      <c r="H1051" s="103"/>
      <c r="I1051" s="103"/>
      <c r="J1051" s="103"/>
      <c r="K1051" s="103"/>
    </row>
    <row r="1052" spans="2:11">
      <c r="B1052" s="102"/>
      <c r="C1052" s="102"/>
      <c r="D1052" s="102"/>
      <c r="E1052" s="103"/>
      <c r="F1052" s="103"/>
      <c r="G1052" s="103"/>
      <c r="H1052" s="103"/>
      <c r="I1052" s="103"/>
      <c r="J1052" s="103"/>
      <c r="K1052" s="103"/>
    </row>
    <row r="1053" spans="2:11">
      <c r="B1053" s="102"/>
      <c r="C1053" s="102"/>
      <c r="D1053" s="102"/>
      <c r="E1053" s="103"/>
      <c r="F1053" s="103"/>
      <c r="G1053" s="103"/>
      <c r="H1053" s="103"/>
      <c r="I1053" s="103"/>
      <c r="J1053" s="103"/>
      <c r="K1053" s="103"/>
    </row>
    <row r="1054" spans="2:11">
      <c r="B1054" s="102"/>
      <c r="C1054" s="102"/>
      <c r="D1054" s="102"/>
      <c r="E1054" s="103"/>
      <c r="F1054" s="103"/>
      <c r="G1054" s="103"/>
      <c r="H1054" s="103"/>
      <c r="I1054" s="103"/>
      <c r="J1054" s="103"/>
      <c r="K1054" s="103"/>
    </row>
    <row r="1055" spans="2:11">
      <c r="B1055" s="102"/>
      <c r="C1055" s="102"/>
      <c r="D1055" s="102"/>
      <c r="E1055" s="103"/>
      <c r="F1055" s="103"/>
      <c r="G1055" s="103"/>
      <c r="H1055" s="103"/>
      <c r="I1055" s="103"/>
      <c r="J1055" s="103"/>
      <c r="K1055" s="103"/>
    </row>
    <row r="1056" spans="2:11">
      <c r="B1056" s="102"/>
      <c r="C1056" s="102"/>
      <c r="D1056" s="102"/>
      <c r="E1056" s="103"/>
      <c r="F1056" s="103"/>
      <c r="G1056" s="103"/>
      <c r="H1056" s="103"/>
      <c r="I1056" s="103"/>
      <c r="J1056" s="103"/>
      <c r="K1056" s="103"/>
    </row>
    <row r="1057" spans="2:11">
      <c r="B1057" s="102"/>
      <c r="C1057" s="102"/>
      <c r="D1057" s="102"/>
      <c r="E1057" s="103"/>
      <c r="F1057" s="103"/>
      <c r="G1057" s="103"/>
      <c r="H1057" s="103"/>
      <c r="I1057" s="103"/>
      <c r="J1057" s="103"/>
      <c r="K1057" s="103"/>
    </row>
    <row r="1058" spans="2:11">
      <c r="B1058" s="102"/>
      <c r="C1058" s="102"/>
      <c r="D1058" s="102"/>
      <c r="E1058" s="103"/>
      <c r="F1058" s="103"/>
      <c r="G1058" s="103"/>
      <c r="H1058" s="103"/>
      <c r="I1058" s="103"/>
      <c r="J1058" s="103"/>
      <c r="K1058" s="103"/>
    </row>
    <row r="1059" spans="2:11">
      <c r="B1059" s="102"/>
      <c r="C1059" s="102"/>
      <c r="D1059" s="102"/>
      <c r="E1059" s="103"/>
      <c r="F1059" s="103"/>
      <c r="G1059" s="103"/>
      <c r="H1059" s="103"/>
      <c r="I1059" s="103"/>
      <c r="J1059" s="103"/>
      <c r="K1059" s="103"/>
    </row>
    <row r="1060" spans="2:11">
      <c r="B1060" s="102"/>
      <c r="C1060" s="102"/>
      <c r="D1060" s="102"/>
      <c r="E1060" s="103"/>
      <c r="F1060" s="103"/>
      <c r="G1060" s="103"/>
      <c r="H1060" s="103"/>
      <c r="I1060" s="103"/>
      <c r="J1060" s="103"/>
      <c r="K1060" s="103"/>
    </row>
    <row r="1061" spans="2:11">
      <c r="B1061" s="102"/>
      <c r="C1061" s="102"/>
      <c r="D1061" s="102"/>
      <c r="E1061" s="103"/>
      <c r="F1061" s="103"/>
      <c r="G1061" s="103"/>
      <c r="H1061" s="103"/>
      <c r="I1061" s="103"/>
      <c r="J1061" s="103"/>
      <c r="K1061" s="103"/>
    </row>
    <row r="1062" spans="2:11">
      <c r="B1062" s="102"/>
      <c r="C1062" s="102"/>
      <c r="D1062" s="102"/>
      <c r="E1062" s="103"/>
      <c r="F1062" s="103"/>
      <c r="G1062" s="103"/>
      <c r="H1062" s="103"/>
      <c r="I1062" s="103"/>
      <c r="J1062" s="103"/>
      <c r="K1062" s="103"/>
    </row>
    <row r="1063" spans="2:11">
      <c r="B1063" s="102"/>
      <c r="C1063" s="102"/>
      <c r="D1063" s="102"/>
      <c r="E1063" s="103"/>
      <c r="F1063" s="103"/>
      <c r="G1063" s="103"/>
      <c r="H1063" s="103"/>
      <c r="I1063" s="103"/>
      <c r="J1063" s="103"/>
      <c r="K1063" s="103"/>
    </row>
    <row r="1064" spans="2:11">
      <c r="B1064" s="102"/>
      <c r="C1064" s="102"/>
      <c r="D1064" s="102"/>
      <c r="E1064" s="103"/>
      <c r="F1064" s="103"/>
      <c r="G1064" s="103"/>
      <c r="H1064" s="103"/>
      <c r="I1064" s="103"/>
      <c r="J1064" s="103"/>
      <c r="K1064" s="103"/>
    </row>
    <row r="1065" spans="2:11">
      <c r="B1065" s="102"/>
      <c r="C1065" s="102"/>
      <c r="D1065" s="102"/>
      <c r="E1065" s="103"/>
      <c r="F1065" s="103"/>
      <c r="G1065" s="103"/>
      <c r="H1065" s="103"/>
      <c r="I1065" s="103"/>
      <c r="J1065" s="103"/>
      <c r="K1065" s="103"/>
    </row>
    <row r="1066" spans="2:11">
      <c r="B1066" s="102"/>
      <c r="C1066" s="102"/>
      <c r="D1066" s="102"/>
      <c r="E1066" s="103"/>
      <c r="F1066" s="103"/>
      <c r="G1066" s="103"/>
      <c r="H1066" s="103"/>
      <c r="I1066" s="103"/>
      <c r="J1066" s="103"/>
      <c r="K1066" s="103"/>
    </row>
    <row r="1067" spans="2:11">
      <c r="B1067" s="102"/>
      <c r="C1067" s="102"/>
      <c r="D1067" s="102"/>
      <c r="E1067" s="103"/>
      <c r="F1067" s="103"/>
      <c r="G1067" s="103"/>
      <c r="H1067" s="103"/>
      <c r="I1067" s="103"/>
      <c r="J1067" s="103"/>
      <c r="K1067" s="103"/>
    </row>
    <row r="1068" spans="2:11">
      <c r="B1068" s="102"/>
      <c r="C1068" s="102"/>
      <c r="D1068" s="102"/>
      <c r="E1068" s="103"/>
      <c r="F1068" s="103"/>
      <c r="G1068" s="103"/>
      <c r="H1068" s="103"/>
      <c r="I1068" s="103"/>
      <c r="J1068" s="103"/>
      <c r="K1068" s="103"/>
    </row>
    <row r="1069" spans="2:11">
      <c r="B1069" s="102"/>
      <c r="C1069" s="102"/>
      <c r="D1069" s="102"/>
      <c r="E1069" s="103"/>
      <c r="F1069" s="103"/>
      <c r="G1069" s="103"/>
      <c r="H1069" s="103"/>
      <c r="I1069" s="103"/>
      <c r="J1069" s="103"/>
      <c r="K1069" s="103"/>
    </row>
    <row r="1070" spans="2:11">
      <c r="B1070" s="102"/>
      <c r="C1070" s="102"/>
      <c r="D1070" s="102"/>
      <c r="E1070" s="103"/>
      <c r="F1070" s="103"/>
      <c r="G1070" s="103"/>
      <c r="H1070" s="103"/>
      <c r="I1070" s="103"/>
      <c r="J1070" s="103"/>
      <c r="K1070" s="103"/>
    </row>
    <row r="1071" spans="2:11">
      <c r="B1071" s="102"/>
      <c r="C1071" s="102"/>
      <c r="D1071" s="102"/>
      <c r="E1071" s="103"/>
      <c r="F1071" s="103"/>
      <c r="G1071" s="103"/>
      <c r="H1071" s="103"/>
      <c r="I1071" s="103"/>
      <c r="J1071" s="103"/>
      <c r="K1071" s="103"/>
    </row>
    <row r="1072" spans="2:11">
      <c r="B1072" s="102"/>
      <c r="C1072" s="102"/>
      <c r="D1072" s="102"/>
      <c r="E1072" s="103"/>
      <c r="F1072" s="103"/>
      <c r="G1072" s="103"/>
      <c r="H1072" s="103"/>
      <c r="I1072" s="103"/>
      <c r="J1072" s="103"/>
      <c r="K1072" s="103"/>
    </row>
    <row r="1073" spans="2:11">
      <c r="B1073" s="102"/>
      <c r="C1073" s="102"/>
      <c r="D1073" s="102"/>
      <c r="E1073" s="103"/>
      <c r="F1073" s="103"/>
      <c r="G1073" s="103"/>
      <c r="H1073" s="103"/>
      <c r="I1073" s="103"/>
      <c r="J1073" s="103"/>
      <c r="K1073" s="103"/>
    </row>
    <row r="1074" spans="2:11">
      <c r="B1074" s="102"/>
      <c r="C1074" s="102"/>
      <c r="D1074" s="102"/>
      <c r="E1074" s="103"/>
      <c r="F1074" s="103"/>
      <c r="G1074" s="103"/>
      <c r="H1074" s="103"/>
      <c r="I1074" s="103"/>
      <c r="J1074" s="103"/>
      <c r="K1074" s="103"/>
    </row>
    <row r="1075" spans="2:11">
      <c r="B1075" s="102"/>
      <c r="C1075" s="102"/>
      <c r="D1075" s="102"/>
      <c r="E1075" s="103"/>
      <c r="F1075" s="103"/>
      <c r="G1075" s="103"/>
      <c r="H1075" s="103"/>
      <c r="I1075" s="103"/>
      <c r="J1075" s="103"/>
      <c r="K1075" s="103"/>
    </row>
    <row r="1076" spans="2:11">
      <c r="B1076" s="102"/>
      <c r="C1076" s="102"/>
      <c r="D1076" s="102"/>
      <c r="E1076" s="103"/>
      <c r="F1076" s="103"/>
      <c r="G1076" s="103"/>
      <c r="H1076" s="103"/>
      <c r="I1076" s="103"/>
      <c r="J1076" s="103"/>
      <c r="K1076" s="103"/>
    </row>
    <row r="1077" spans="2:11">
      <c r="B1077" s="102"/>
      <c r="C1077" s="102"/>
      <c r="D1077" s="102"/>
      <c r="E1077" s="103"/>
      <c r="F1077" s="103"/>
      <c r="G1077" s="103"/>
      <c r="H1077" s="103"/>
      <c r="I1077" s="103"/>
      <c r="J1077" s="103"/>
      <c r="K1077" s="103"/>
    </row>
    <row r="1078" spans="2:11">
      <c r="B1078" s="102"/>
      <c r="C1078" s="102"/>
      <c r="D1078" s="102"/>
      <c r="E1078" s="103"/>
      <c r="F1078" s="103"/>
      <c r="G1078" s="103"/>
      <c r="H1078" s="103"/>
      <c r="I1078" s="103"/>
      <c r="J1078" s="103"/>
      <c r="K1078" s="103"/>
    </row>
    <row r="1079" spans="2:11">
      <c r="B1079" s="102"/>
      <c r="C1079" s="102"/>
      <c r="D1079" s="102"/>
      <c r="E1079" s="103"/>
      <c r="F1079" s="103"/>
      <c r="G1079" s="103"/>
      <c r="H1079" s="103"/>
      <c r="I1079" s="103"/>
      <c r="J1079" s="103"/>
      <c r="K1079" s="103"/>
    </row>
    <row r="1080" spans="2:11">
      <c r="B1080" s="102"/>
      <c r="C1080" s="102"/>
      <c r="D1080" s="102"/>
      <c r="E1080" s="103"/>
      <c r="F1080" s="103"/>
      <c r="G1080" s="103"/>
      <c r="H1080" s="103"/>
      <c r="I1080" s="103"/>
      <c r="J1080" s="103"/>
      <c r="K1080" s="103"/>
    </row>
    <row r="1081" spans="2:11">
      <c r="B1081" s="102"/>
      <c r="C1081" s="102"/>
      <c r="D1081" s="102"/>
      <c r="E1081" s="103"/>
      <c r="F1081" s="103"/>
      <c r="G1081" s="103"/>
      <c r="H1081" s="103"/>
      <c r="I1081" s="103"/>
      <c r="J1081" s="103"/>
      <c r="K1081" s="103"/>
    </row>
    <row r="1082" spans="2:11">
      <c r="B1082" s="102"/>
      <c r="C1082" s="102"/>
      <c r="D1082" s="102"/>
      <c r="E1082" s="103"/>
      <c r="F1082" s="103"/>
      <c r="G1082" s="103"/>
      <c r="H1082" s="103"/>
      <c r="I1082" s="103"/>
      <c r="J1082" s="103"/>
      <c r="K1082" s="103"/>
    </row>
    <row r="1083" spans="2:11">
      <c r="B1083" s="102"/>
      <c r="C1083" s="102"/>
      <c r="D1083" s="102"/>
      <c r="E1083" s="103"/>
      <c r="F1083" s="103"/>
      <c r="G1083" s="103"/>
      <c r="H1083" s="103"/>
      <c r="I1083" s="103"/>
      <c r="J1083" s="103"/>
      <c r="K1083" s="103"/>
    </row>
    <row r="1084" spans="2:11">
      <c r="B1084" s="102"/>
      <c r="C1084" s="102"/>
      <c r="D1084" s="102"/>
      <c r="E1084" s="103"/>
      <c r="F1084" s="103"/>
      <c r="G1084" s="103"/>
      <c r="H1084" s="103"/>
      <c r="I1084" s="103"/>
      <c r="J1084" s="103"/>
      <c r="K1084" s="103"/>
    </row>
    <row r="1085" spans="2:11">
      <c r="B1085" s="102"/>
      <c r="C1085" s="102"/>
      <c r="D1085" s="102"/>
      <c r="E1085" s="103"/>
      <c r="F1085" s="103"/>
      <c r="G1085" s="103"/>
      <c r="H1085" s="103"/>
      <c r="I1085" s="103"/>
      <c r="J1085" s="103"/>
      <c r="K1085" s="103"/>
    </row>
    <row r="1086" spans="2:11">
      <c r="B1086" s="102"/>
      <c r="C1086" s="102"/>
      <c r="D1086" s="102"/>
      <c r="E1086" s="103"/>
      <c r="F1086" s="103"/>
      <c r="G1086" s="103"/>
      <c r="H1086" s="103"/>
      <c r="I1086" s="103"/>
      <c r="J1086" s="103"/>
      <c r="K1086" s="103"/>
    </row>
    <row r="1087" spans="2:11">
      <c r="B1087" s="102"/>
      <c r="C1087" s="102"/>
      <c r="D1087" s="102"/>
      <c r="E1087" s="103"/>
      <c r="F1087" s="103"/>
      <c r="G1087" s="103"/>
      <c r="H1087" s="103"/>
      <c r="I1087" s="103"/>
      <c r="J1087" s="103"/>
      <c r="K1087" s="103"/>
    </row>
    <row r="1088" spans="2:11">
      <c r="B1088" s="102"/>
      <c r="C1088" s="102"/>
      <c r="D1088" s="102"/>
      <c r="E1088" s="103"/>
      <c r="F1088" s="103"/>
      <c r="G1088" s="103"/>
      <c r="H1088" s="103"/>
      <c r="I1088" s="103"/>
      <c r="J1088" s="103"/>
      <c r="K1088" s="103"/>
    </row>
    <row r="1089" spans="2:11">
      <c r="B1089" s="102"/>
      <c r="C1089" s="102"/>
      <c r="D1089" s="102"/>
      <c r="E1089" s="103"/>
      <c r="F1089" s="103"/>
      <c r="G1089" s="103"/>
      <c r="H1089" s="103"/>
      <c r="I1089" s="103"/>
      <c r="J1089" s="103"/>
      <c r="K1089" s="103"/>
    </row>
    <row r="1090" spans="2:11">
      <c r="B1090" s="102"/>
      <c r="C1090" s="102"/>
      <c r="D1090" s="102"/>
      <c r="E1090" s="103"/>
      <c r="F1090" s="103"/>
      <c r="G1090" s="103"/>
      <c r="H1090" s="103"/>
      <c r="I1090" s="103"/>
      <c r="J1090" s="103"/>
      <c r="K1090" s="103"/>
    </row>
    <row r="1091" spans="2:11">
      <c r="B1091" s="102"/>
      <c r="C1091" s="102"/>
      <c r="D1091" s="102"/>
      <c r="E1091" s="103"/>
      <c r="F1091" s="103"/>
      <c r="G1091" s="103"/>
      <c r="H1091" s="103"/>
      <c r="I1091" s="103"/>
      <c r="J1091" s="103"/>
      <c r="K1091" s="103"/>
    </row>
    <row r="1092" spans="2:11">
      <c r="B1092" s="102"/>
      <c r="C1092" s="102"/>
      <c r="D1092" s="102"/>
      <c r="E1092" s="103"/>
      <c r="F1092" s="103"/>
      <c r="G1092" s="103"/>
      <c r="H1092" s="103"/>
      <c r="I1092" s="103"/>
      <c r="J1092" s="103"/>
      <c r="K1092" s="103"/>
    </row>
    <row r="1093" spans="2:11">
      <c r="B1093" s="102"/>
      <c r="C1093" s="102"/>
      <c r="D1093" s="102"/>
      <c r="E1093" s="103"/>
      <c r="F1093" s="103"/>
      <c r="G1093" s="103"/>
      <c r="H1093" s="103"/>
      <c r="I1093" s="103"/>
      <c r="J1093" s="103"/>
      <c r="K1093" s="103"/>
    </row>
    <row r="1094" spans="2:11">
      <c r="B1094" s="102"/>
      <c r="C1094" s="102"/>
      <c r="D1094" s="102"/>
      <c r="E1094" s="103"/>
      <c r="F1094" s="103"/>
      <c r="G1094" s="103"/>
      <c r="H1094" s="103"/>
      <c r="I1094" s="103"/>
      <c r="J1094" s="103"/>
      <c r="K1094" s="103"/>
    </row>
    <row r="1095" spans="2:11">
      <c r="B1095" s="102"/>
      <c r="C1095" s="102"/>
      <c r="D1095" s="102"/>
      <c r="E1095" s="103"/>
      <c r="F1095" s="103"/>
      <c r="G1095" s="103"/>
      <c r="H1095" s="103"/>
      <c r="I1095" s="103"/>
      <c r="J1095" s="103"/>
      <c r="K1095" s="103"/>
    </row>
    <row r="1096" spans="2:11">
      <c r="B1096" s="102"/>
      <c r="C1096" s="102"/>
      <c r="D1096" s="102"/>
      <c r="E1096" s="103"/>
      <c r="F1096" s="103"/>
      <c r="G1096" s="103"/>
      <c r="H1096" s="103"/>
      <c r="I1096" s="103"/>
      <c r="J1096" s="103"/>
      <c r="K1096" s="103"/>
    </row>
    <row r="1097" spans="2:11">
      <c r="B1097" s="102"/>
      <c r="C1097" s="102"/>
      <c r="D1097" s="102"/>
      <c r="E1097" s="103"/>
      <c r="F1097" s="103"/>
      <c r="G1097" s="103"/>
      <c r="H1097" s="103"/>
      <c r="I1097" s="103"/>
      <c r="J1097" s="103"/>
      <c r="K1097" s="103"/>
    </row>
    <row r="1098" spans="2:11">
      <c r="B1098" s="102"/>
      <c r="C1098" s="102"/>
      <c r="D1098" s="102"/>
      <c r="E1098" s="103"/>
      <c r="F1098" s="103"/>
      <c r="G1098" s="103"/>
      <c r="H1098" s="103"/>
      <c r="I1098" s="103"/>
      <c r="J1098" s="103"/>
      <c r="K1098" s="103"/>
    </row>
    <row r="1099" spans="2:11">
      <c r="B1099" s="102"/>
      <c r="C1099" s="102"/>
      <c r="D1099" s="102"/>
      <c r="E1099" s="103"/>
      <c r="F1099" s="103"/>
      <c r="G1099" s="103"/>
      <c r="H1099" s="103"/>
      <c r="I1099" s="103"/>
      <c r="J1099" s="103"/>
      <c r="K1099" s="103"/>
    </row>
  </sheetData>
  <sheetProtection sheet="1" objects="1" scenarios="1"/>
  <mergeCells count="2">
    <mergeCell ref="B6:K6"/>
    <mergeCell ref="B7:K7"/>
  </mergeCells>
  <phoneticPr fontId="3" type="noConversion"/>
  <dataValidations count="1">
    <dataValidation allowBlank="1" showInputMessage="1" showErrorMessage="1" sqref="C5:C1048576 A1:B1048576 D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1">
    <tabColor indexed="43"/>
    <pageSetUpPr fitToPage="1"/>
  </sheetPr>
  <dimension ref="B1:Q566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63.140625" style="2" bestFit="1" customWidth="1"/>
    <col min="4" max="4" width="5.5703125" style="2" bestFit="1" customWidth="1"/>
    <col min="5" max="5" width="4.5703125" style="1" bestFit="1" customWidth="1"/>
    <col min="6" max="6" width="7.85546875" style="1" bestFit="1" customWidth="1"/>
    <col min="7" max="7" width="7.140625" style="1" bestFit="1" customWidth="1"/>
    <col min="8" max="8" width="5.140625" style="1" bestFit="1" customWidth="1"/>
    <col min="9" max="9" width="5.28515625" style="1" bestFit="1" customWidth="1"/>
    <col min="10" max="10" width="6.7109375" style="1" bestFit="1" customWidth="1"/>
    <col min="11" max="11" width="7.5703125" style="1" bestFit="1" customWidth="1"/>
    <col min="12" max="12" width="7" style="1" bestFit="1" customWidth="1"/>
    <col min="13" max="13" width="6.42578125" style="1" bestFit="1" customWidth="1"/>
    <col min="14" max="14" width="8" style="1" bestFit="1" customWidth="1"/>
    <col min="15" max="15" width="11.28515625" style="1" bestFit="1" customWidth="1"/>
    <col min="16" max="16" width="11.85546875" style="1" bestFit="1" customWidth="1"/>
    <col min="17" max="17" width="11.5703125" style="1" bestFit="1" customWidth="1"/>
    <col min="18" max="16384" width="9.140625" style="1"/>
  </cols>
  <sheetData>
    <row r="1" spans="2:17">
      <c r="B1" s="46" t="s">
        <v>124</v>
      </c>
      <c r="C1" s="67" t="s" vm="1">
        <v>201</v>
      </c>
    </row>
    <row r="2" spans="2:17">
      <c r="B2" s="46" t="s">
        <v>123</v>
      </c>
      <c r="C2" s="67" t="s">
        <v>202</v>
      </c>
    </row>
    <row r="3" spans="2:17">
      <c r="B3" s="46" t="s">
        <v>125</v>
      </c>
      <c r="C3" s="67" t="s">
        <v>203</v>
      </c>
    </row>
    <row r="4" spans="2:17">
      <c r="B4" s="46" t="s">
        <v>126</v>
      </c>
      <c r="C4" s="67">
        <v>12147</v>
      </c>
    </row>
    <row r="6" spans="2:17" ht="26.25" customHeight="1">
      <c r="B6" s="129" t="s">
        <v>152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1"/>
    </row>
    <row r="7" spans="2:17" ht="26.25" customHeight="1">
      <c r="B7" s="129" t="s">
        <v>81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1"/>
    </row>
    <row r="8" spans="2:17" s="3" customFormat="1" ht="47.25">
      <c r="B8" s="21" t="s">
        <v>95</v>
      </c>
      <c r="C8" s="29" t="s">
        <v>34</v>
      </c>
      <c r="D8" s="29" t="s">
        <v>38</v>
      </c>
      <c r="E8" s="29" t="s">
        <v>14</v>
      </c>
      <c r="F8" s="29" t="s">
        <v>49</v>
      </c>
      <c r="G8" s="29" t="s">
        <v>83</v>
      </c>
      <c r="H8" s="29" t="s">
        <v>17</v>
      </c>
      <c r="I8" s="29" t="s">
        <v>82</v>
      </c>
      <c r="J8" s="29" t="s">
        <v>16</v>
      </c>
      <c r="K8" s="29" t="s">
        <v>18</v>
      </c>
      <c r="L8" s="29" t="s">
        <v>179</v>
      </c>
      <c r="M8" s="29" t="s">
        <v>178</v>
      </c>
      <c r="N8" s="29" t="s">
        <v>90</v>
      </c>
      <c r="O8" s="29" t="s">
        <v>44</v>
      </c>
      <c r="P8" s="29" t="s">
        <v>127</v>
      </c>
      <c r="Q8" s="30" t="s">
        <v>129</v>
      </c>
    </row>
    <row r="9" spans="2:17" s="3" customFormat="1" ht="18.75" customHeight="1">
      <c r="B9" s="14"/>
      <c r="C9" s="15"/>
      <c r="D9" s="15"/>
      <c r="E9" s="15"/>
      <c r="F9" s="15"/>
      <c r="G9" s="15" t="s">
        <v>21</v>
      </c>
      <c r="H9" s="15" t="s">
        <v>20</v>
      </c>
      <c r="I9" s="15"/>
      <c r="J9" s="15" t="s">
        <v>19</v>
      </c>
      <c r="K9" s="15" t="s">
        <v>19</v>
      </c>
      <c r="L9" s="15" t="s">
        <v>186</v>
      </c>
      <c r="M9" s="15"/>
      <c r="N9" s="15" t="s">
        <v>182</v>
      </c>
      <c r="O9" s="15" t="s">
        <v>19</v>
      </c>
      <c r="P9" s="31" t="s">
        <v>19</v>
      </c>
      <c r="Q9" s="16" t="s">
        <v>19</v>
      </c>
    </row>
    <row r="10" spans="2:17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9" t="s">
        <v>92</v>
      </c>
    </row>
    <row r="11" spans="2:17" s="4" customFormat="1" ht="18" customHeight="1">
      <c r="B11" s="106" t="s">
        <v>1890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107">
        <v>0</v>
      </c>
      <c r="O11" s="68"/>
      <c r="P11" s="108">
        <v>0</v>
      </c>
      <c r="Q11" s="108">
        <v>0</v>
      </c>
    </row>
    <row r="12" spans="2:17" ht="18" customHeight="1">
      <c r="B12" s="110" t="s">
        <v>194</v>
      </c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</row>
    <row r="13" spans="2:17">
      <c r="B13" s="110" t="s">
        <v>91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</row>
    <row r="14" spans="2:17">
      <c r="B14" s="110" t="s">
        <v>177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</row>
    <row r="15" spans="2:17">
      <c r="B15" s="110" t="s">
        <v>185</v>
      </c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</row>
    <row r="16" spans="2:17"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</row>
    <row r="17" spans="2:17"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</row>
    <row r="18" spans="2:17"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</row>
    <row r="19" spans="2:17"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</row>
    <row r="20" spans="2:17"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</row>
    <row r="21" spans="2:17"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</row>
    <row r="22" spans="2:17"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</row>
    <row r="23" spans="2:17"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</row>
    <row r="24" spans="2:17"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</row>
    <row r="25" spans="2:17"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</row>
    <row r="26" spans="2:17"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</row>
    <row r="27" spans="2:17"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</row>
    <row r="28" spans="2:17"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</row>
    <row r="29" spans="2:17"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</row>
    <row r="30" spans="2:17"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</row>
    <row r="31" spans="2:17"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</row>
    <row r="32" spans="2:17"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</row>
    <row r="33" spans="2:17"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</row>
    <row r="34" spans="2:17"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</row>
    <row r="35" spans="2:17"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</row>
    <row r="36" spans="2:17"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</row>
    <row r="37" spans="2:17"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</row>
    <row r="38" spans="2:17"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</row>
    <row r="39" spans="2:17"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</row>
    <row r="40" spans="2:17"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</row>
    <row r="41" spans="2:17"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</row>
    <row r="42" spans="2:17"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</row>
    <row r="43" spans="2:17"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</row>
    <row r="44" spans="2:17"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</row>
    <row r="45" spans="2:17"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</row>
    <row r="46" spans="2:17"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</row>
    <row r="47" spans="2:17"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</row>
    <row r="48" spans="2:17"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</row>
    <row r="49" spans="2:17"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</row>
    <row r="50" spans="2:17"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</row>
    <row r="51" spans="2:17"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</row>
    <row r="52" spans="2:17"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</row>
    <row r="53" spans="2:17"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</row>
    <row r="54" spans="2:17"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</row>
    <row r="55" spans="2:17"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</row>
    <row r="56" spans="2:17"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</row>
    <row r="57" spans="2:17"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</row>
    <row r="58" spans="2:17"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</row>
    <row r="59" spans="2:17"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</row>
    <row r="60" spans="2:17"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</row>
    <row r="61" spans="2:17"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</row>
    <row r="62" spans="2:17"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</row>
    <row r="63" spans="2:17"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</row>
    <row r="64" spans="2:17"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</row>
    <row r="65" spans="2:17"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</row>
    <row r="66" spans="2:17"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</row>
    <row r="67" spans="2:17"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</row>
    <row r="68" spans="2:17"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</row>
    <row r="69" spans="2:17"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</row>
    <row r="70" spans="2:17"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</row>
    <row r="71" spans="2:17"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</row>
    <row r="72" spans="2:17"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</row>
    <row r="73" spans="2:17"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</row>
    <row r="74" spans="2:17"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</row>
    <row r="75" spans="2:17"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</row>
    <row r="76" spans="2:17"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</row>
    <row r="77" spans="2:17"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</row>
    <row r="78" spans="2:17"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</row>
    <row r="79" spans="2:17"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</row>
    <row r="80" spans="2:17"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</row>
    <row r="81" spans="2:17"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</row>
    <row r="82" spans="2:17"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</row>
    <row r="83" spans="2:17"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</row>
    <row r="84" spans="2:17"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</row>
    <row r="85" spans="2:17"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</row>
    <row r="86" spans="2:17"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</row>
    <row r="87" spans="2:17"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</row>
    <row r="88" spans="2:17"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</row>
    <row r="89" spans="2:17"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</row>
    <row r="90" spans="2:17"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</row>
    <row r="91" spans="2:17"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</row>
    <row r="92" spans="2:17"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</row>
    <row r="93" spans="2:17"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</row>
    <row r="94" spans="2:17"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</row>
    <row r="95" spans="2:17"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</row>
    <row r="96" spans="2:17"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</row>
    <row r="97" spans="2:17"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</row>
    <row r="98" spans="2:17"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</row>
    <row r="99" spans="2:17"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</row>
    <row r="100" spans="2:17"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</row>
    <row r="101" spans="2:17"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</row>
    <row r="102" spans="2:17"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</row>
    <row r="103" spans="2:17"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</row>
    <row r="104" spans="2:17"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</row>
    <row r="105" spans="2:17"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</row>
    <row r="106" spans="2:17"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</row>
    <row r="107" spans="2:17"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</row>
    <row r="108" spans="2:17"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</row>
    <row r="109" spans="2:17"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</row>
    <row r="110" spans="2:17"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</row>
    <row r="111" spans="2:17">
      <c r="B111" s="102"/>
      <c r="C111" s="102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</row>
    <row r="112" spans="2:17">
      <c r="B112" s="102"/>
      <c r="C112" s="102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</row>
    <row r="113" spans="2:17">
      <c r="B113" s="102"/>
      <c r="C113" s="102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</row>
    <row r="114" spans="2:17">
      <c r="B114" s="102"/>
      <c r="C114" s="102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</row>
    <row r="115" spans="2:17">
      <c r="B115" s="102"/>
      <c r="C115" s="102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</row>
    <row r="116" spans="2:17">
      <c r="B116" s="102"/>
      <c r="C116" s="102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</row>
    <row r="117" spans="2:17">
      <c r="B117" s="102"/>
      <c r="C117" s="102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</row>
    <row r="118" spans="2:17">
      <c r="B118" s="102"/>
      <c r="C118" s="102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</row>
    <row r="119" spans="2:17">
      <c r="B119" s="102"/>
      <c r="C119" s="102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</row>
    <row r="120" spans="2:17">
      <c r="B120" s="102"/>
      <c r="C120" s="102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</row>
    <row r="121" spans="2:17">
      <c r="B121" s="102"/>
      <c r="C121" s="102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</row>
    <row r="122" spans="2:17">
      <c r="B122" s="102"/>
      <c r="C122" s="102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</row>
    <row r="123" spans="2:17">
      <c r="B123" s="102"/>
      <c r="C123" s="102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</row>
    <row r="124" spans="2:17">
      <c r="B124" s="102"/>
      <c r="C124" s="102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</row>
    <row r="125" spans="2:17">
      <c r="B125" s="102"/>
      <c r="C125" s="102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</row>
    <row r="126" spans="2:17">
      <c r="B126" s="102"/>
      <c r="C126" s="102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</row>
    <row r="127" spans="2:17">
      <c r="B127" s="102"/>
      <c r="C127" s="102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</row>
    <row r="128" spans="2:17">
      <c r="B128" s="102"/>
      <c r="C128" s="102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</row>
    <row r="129" spans="2:17">
      <c r="B129" s="102"/>
      <c r="C129" s="102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</row>
    <row r="130" spans="2:17">
      <c r="B130" s="102"/>
      <c r="C130" s="102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</row>
    <row r="131" spans="2:17">
      <c r="B131" s="102"/>
      <c r="C131" s="102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</row>
    <row r="132" spans="2:17">
      <c r="B132" s="102"/>
      <c r="C132" s="102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</row>
    <row r="133" spans="2:17">
      <c r="B133" s="102"/>
      <c r="C133" s="102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</row>
    <row r="134" spans="2:17">
      <c r="B134" s="102"/>
      <c r="C134" s="102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</row>
    <row r="135" spans="2:17">
      <c r="B135" s="102"/>
      <c r="C135" s="102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</row>
    <row r="136" spans="2:17">
      <c r="B136" s="102"/>
      <c r="C136" s="102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</row>
    <row r="137" spans="2:17">
      <c r="B137" s="102"/>
      <c r="C137" s="102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</row>
    <row r="138" spans="2:17">
      <c r="B138" s="102"/>
      <c r="C138" s="102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</row>
    <row r="139" spans="2:17">
      <c r="B139" s="102"/>
      <c r="C139" s="102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</row>
    <row r="140" spans="2:17">
      <c r="B140" s="102"/>
      <c r="C140" s="102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</row>
    <row r="141" spans="2:17">
      <c r="B141" s="102"/>
      <c r="C141" s="102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</row>
    <row r="142" spans="2:17">
      <c r="B142" s="102"/>
      <c r="C142" s="102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</row>
    <row r="143" spans="2:17">
      <c r="B143" s="102"/>
      <c r="C143" s="102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</row>
    <row r="144" spans="2:17">
      <c r="B144" s="102"/>
      <c r="C144" s="102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</row>
    <row r="145" spans="2:17">
      <c r="B145" s="102"/>
      <c r="C145" s="102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</row>
    <row r="146" spans="2:17">
      <c r="B146" s="102"/>
      <c r="C146" s="102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</row>
    <row r="147" spans="2:17">
      <c r="B147" s="102"/>
      <c r="C147" s="102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</row>
    <row r="148" spans="2:17">
      <c r="B148" s="102"/>
      <c r="C148" s="102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</row>
    <row r="149" spans="2:17">
      <c r="B149" s="102"/>
      <c r="C149" s="102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</row>
    <row r="150" spans="2:17">
      <c r="B150" s="102"/>
      <c r="C150" s="102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</row>
    <row r="151" spans="2:17">
      <c r="B151" s="102"/>
      <c r="C151" s="102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</row>
    <row r="152" spans="2:17">
      <c r="B152" s="102"/>
      <c r="C152" s="102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</row>
    <row r="153" spans="2:17">
      <c r="B153" s="102"/>
      <c r="C153" s="102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</row>
    <row r="154" spans="2:17">
      <c r="B154" s="102"/>
      <c r="C154" s="102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</row>
    <row r="155" spans="2:17">
      <c r="B155" s="102"/>
      <c r="C155" s="102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</row>
    <row r="156" spans="2:17">
      <c r="B156" s="102"/>
      <c r="C156" s="102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</row>
    <row r="157" spans="2:17">
      <c r="B157" s="102"/>
      <c r="C157" s="102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</row>
    <row r="158" spans="2:17">
      <c r="B158" s="102"/>
      <c r="C158" s="102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</row>
    <row r="159" spans="2:17">
      <c r="B159" s="102"/>
      <c r="C159" s="102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</row>
    <row r="160" spans="2:17">
      <c r="B160" s="102"/>
      <c r="C160" s="102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</row>
    <row r="161" spans="2:17">
      <c r="B161" s="102"/>
      <c r="C161" s="102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</row>
    <row r="162" spans="2:17">
      <c r="B162" s="102"/>
      <c r="C162" s="102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</row>
    <row r="163" spans="2:17">
      <c r="B163" s="102"/>
      <c r="C163" s="102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</row>
    <row r="164" spans="2:17">
      <c r="B164" s="102"/>
      <c r="C164" s="102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</row>
    <row r="165" spans="2:17">
      <c r="B165" s="102"/>
      <c r="C165" s="102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</row>
    <row r="166" spans="2:17">
      <c r="B166" s="102"/>
      <c r="C166" s="102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</row>
    <row r="167" spans="2:17">
      <c r="B167" s="102"/>
      <c r="C167" s="102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</row>
    <row r="168" spans="2:17">
      <c r="B168" s="102"/>
      <c r="C168" s="102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</row>
    <row r="169" spans="2:17">
      <c r="B169" s="102"/>
      <c r="C169" s="102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</row>
    <row r="170" spans="2:17">
      <c r="B170" s="102"/>
      <c r="C170" s="102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</row>
    <row r="171" spans="2:17">
      <c r="B171" s="102"/>
      <c r="C171" s="102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</row>
    <row r="172" spans="2:17">
      <c r="B172" s="102"/>
      <c r="C172" s="102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</row>
    <row r="173" spans="2:17">
      <c r="B173" s="102"/>
      <c r="C173" s="102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</row>
    <row r="174" spans="2:17">
      <c r="B174" s="102"/>
      <c r="C174" s="102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</row>
    <row r="175" spans="2:17">
      <c r="B175" s="102"/>
      <c r="C175" s="102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</row>
    <row r="176" spans="2:17">
      <c r="B176" s="102"/>
      <c r="C176" s="102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</row>
    <row r="177" spans="2:17">
      <c r="B177" s="102"/>
      <c r="C177" s="102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</row>
    <row r="178" spans="2:17">
      <c r="B178" s="102"/>
      <c r="C178" s="102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</row>
    <row r="179" spans="2:17">
      <c r="B179" s="102"/>
      <c r="C179" s="102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</row>
    <row r="180" spans="2:17">
      <c r="B180" s="102"/>
      <c r="C180" s="102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</row>
    <row r="181" spans="2:17">
      <c r="B181" s="102"/>
      <c r="C181" s="102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</row>
    <row r="182" spans="2:17">
      <c r="B182" s="102"/>
      <c r="C182" s="102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</row>
    <row r="183" spans="2:17">
      <c r="B183" s="102"/>
      <c r="C183" s="102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</row>
    <row r="184" spans="2:17">
      <c r="B184" s="102"/>
      <c r="C184" s="102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</row>
    <row r="185" spans="2:17">
      <c r="B185" s="102"/>
      <c r="C185" s="102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</row>
    <row r="186" spans="2:17">
      <c r="B186" s="102"/>
      <c r="C186" s="102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</row>
    <row r="187" spans="2:17">
      <c r="B187" s="102"/>
      <c r="C187" s="102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</row>
    <row r="188" spans="2:17">
      <c r="B188" s="102"/>
      <c r="C188" s="102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</row>
    <row r="189" spans="2:17">
      <c r="B189" s="102"/>
      <c r="C189" s="102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</row>
    <row r="190" spans="2:17">
      <c r="B190" s="102"/>
      <c r="C190" s="102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</row>
    <row r="191" spans="2:17">
      <c r="B191" s="102"/>
      <c r="C191" s="102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</row>
    <row r="192" spans="2:17">
      <c r="B192" s="102"/>
      <c r="C192" s="102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</row>
    <row r="193" spans="2:17">
      <c r="B193" s="102"/>
      <c r="C193" s="102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</row>
    <row r="194" spans="2:17">
      <c r="B194" s="102"/>
      <c r="C194" s="102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</row>
    <row r="195" spans="2:17">
      <c r="B195" s="102"/>
      <c r="C195" s="102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</row>
    <row r="196" spans="2:17">
      <c r="B196" s="102"/>
      <c r="C196" s="102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</row>
    <row r="197" spans="2:17">
      <c r="B197" s="102"/>
      <c r="C197" s="102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</row>
    <row r="198" spans="2:17">
      <c r="B198" s="102"/>
      <c r="C198" s="102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</row>
    <row r="199" spans="2:17">
      <c r="B199" s="102"/>
      <c r="C199" s="102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</row>
    <row r="200" spans="2:17">
      <c r="B200" s="102"/>
      <c r="C200" s="102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</row>
    <row r="201" spans="2:17">
      <c r="B201" s="102"/>
      <c r="C201" s="102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</row>
    <row r="202" spans="2:17">
      <c r="B202" s="102"/>
      <c r="C202" s="102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</row>
    <row r="203" spans="2:17">
      <c r="B203" s="102"/>
      <c r="C203" s="102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</row>
    <row r="204" spans="2:17">
      <c r="B204" s="102"/>
      <c r="C204" s="102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</row>
    <row r="205" spans="2:17">
      <c r="B205" s="102"/>
      <c r="C205" s="102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</row>
    <row r="206" spans="2:17">
      <c r="B206" s="102"/>
      <c r="C206" s="102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</row>
    <row r="207" spans="2:17">
      <c r="B207" s="102"/>
      <c r="C207" s="102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</row>
    <row r="208" spans="2:17">
      <c r="B208" s="102"/>
      <c r="C208" s="102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</row>
    <row r="209" spans="2:17">
      <c r="B209" s="102"/>
      <c r="C209" s="102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</row>
    <row r="210" spans="2:17">
      <c r="B210" s="102"/>
      <c r="C210" s="102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</row>
    <row r="211" spans="2:17">
      <c r="B211" s="102"/>
      <c r="C211" s="102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</row>
    <row r="212" spans="2:17">
      <c r="B212" s="102"/>
      <c r="C212" s="102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</row>
    <row r="213" spans="2:17">
      <c r="B213" s="102"/>
      <c r="C213" s="102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</row>
    <row r="214" spans="2:17">
      <c r="B214" s="102"/>
      <c r="C214" s="102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</row>
    <row r="215" spans="2:17">
      <c r="B215" s="102"/>
      <c r="C215" s="102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</row>
    <row r="216" spans="2:17">
      <c r="B216" s="102"/>
      <c r="C216" s="102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</row>
    <row r="217" spans="2:17">
      <c r="B217" s="102"/>
      <c r="C217" s="102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</row>
    <row r="218" spans="2:17">
      <c r="B218" s="102"/>
      <c r="C218" s="102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</row>
    <row r="219" spans="2:17">
      <c r="B219" s="102"/>
      <c r="C219" s="102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</row>
    <row r="220" spans="2:17">
      <c r="B220" s="102"/>
      <c r="C220" s="102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</row>
    <row r="221" spans="2:17">
      <c r="B221" s="102"/>
      <c r="C221" s="102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</row>
    <row r="222" spans="2:17">
      <c r="B222" s="102"/>
      <c r="C222" s="102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</row>
    <row r="223" spans="2:17">
      <c r="B223" s="102"/>
      <c r="C223" s="102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</row>
    <row r="224" spans="2:17">
      <c r="B224" s="102"/>
      <c r="C224" s="102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</row>
    <row r="225" spans="2:17">
      <c r="B225" s="102"/>
      <c r="C225" s="102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</row>
    <row r="226" spans="2:17">
      <c r="B226" s="102"/>
      <c r="C226" s="102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</row>
    <row r="227" spans="2:17">
      <c r="B227" s="102"/>
      <c r="C227" s="102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</row>
    <row r="228" spans="2:17">
      <c r="B228" s="102"/>
      <c r="C228" s="102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</row>
    <row r="229" spans="2:17">
      <c r="B229" s="102"/>
      <c r="C229" s="102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</row>
    <row r="230" spans="2:17">
      <c r="B230" s="102"/>
      <c r="C230" s="102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</row>
    <row r="231" spans="2:17">
      <c r="B231" s="102"/>
      <c r="C231" s="102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</row>
    <row r="232" spans="2:17">
      <c r="B232" s="102"/>
      <c r="C232" s="102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</row>
    <row r="233" spans="2:17">
      <c r="B233" s="102"/>
      <c r="C233" s="102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</row>
    <row r="234" spans="2:17">
      <c r="B234" s="102"/>
      <c r="C234" s="102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</row>
    <row r="235" spans="2:17">
      <c r="B235" s="102"/>
      <c r="C235" s="102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</row>
    <row r="236" spans="2:17">
      <c r="B236" s="102"/>
      <c r="C236" s="102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</row>
    <row r="237" spans="2:17">
      <c r="B237" s="102"/>
      <c r="C237" s="102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</row>
    <row r="238" spans="2:17">
      <c r="B238" s="102"/>
      <c r="C238" s="102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</row>
    <row r="239" spans="2:17">
      <c r="B239" s="102"/>
      <c r="C239" s="102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</row>
    <row r="240" spans="2:17">
      <c r="B240" s="102"/>
      <c r="C240" s="102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</row>
    <row r="241" spans="2:17">
      <c r="B241" s="102"/>
      <c r="C241" s="102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</row>
    <row r="242" spans="2:17">
      <c r="B242" s="102"/>
      <c r="C242" s="102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</row>
    <row r="243" spans="2:17">
      <c r="B243" s="102"/>
      <c r="C243" s="102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</row>
    <row r="244" spans="2:17">
      <c r="B244" s="102"/>
      <c r="C244" s="102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</row>
    <row r="245" spans="2:17">
      <c r="B245" s="102"/>
      <c r="C245" s="102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</row>
    <row r="246" spans="2:17">
      <c r="B246" s="102"/>
      <c r="C246" s="102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</row>
    <row r="247" spans="2:17">
      <c r="B247" s="102"/>
      <c r="C247" s="102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</row>
    <row r="248" spans="2:17">
      <c r="B248" s="102"/>
      <c r="C248" s="102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</row>
    <row r="249" spans="2:17">
      <c r="B249" s="102"/>
      <c r="C249" s="102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</row>
    <row r="250" spans="2:17">
      <c r="B250" s="102"/>
      <c r="C250" s="102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</row>
    <row r="251" spans="2:17">
      <c r="B251" s="102"/>
      <c r="C251" s="102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</row>
    <row r="252" spans="2:17">
      <c r="B252" s="102"/>
      <c r="C252" s="102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</row>
    <row r="253" spans="2:17">
      <c r="B253" s="102"/>
      <c r="C253" s="102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</row>
    <row r="254" spans="2:17">
      <c r="B254" s="102"/>
      <c r="C254" s="102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</row>
    <row r="255" spans="2:17">
      <c r="B255" s="102"/>
      <c r="C255" s="102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</row>
    <row r="256" spans="2:17">
      <c r="B256" s="102"/>
      <c r="C256" s="102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</row>
    <row r="257" spans="2:17">
      <c r="B257" s="102"/>
      <c r="C257" s="102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</row>
    <row r="258" spans="2:17">
      <c r="B258" s="102"/>
      <c r="C258" s="102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</row>
    <row r="259" spans="2:17">
      <c r="B259" s="102"/>
      <c r="C259" s="102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</row>
    <row r="260" spans="2:17">
      <c r="B260" s="102"/>
      <c r="C260" s="102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</row>
    <row r="261" spans="2:17">
      <c r="B261" s="102"/>
      <c r="C261" s="102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</row>
    <row r="262" spans="2:17">
      <c r="B262" s="102"/>
      <c r="C262" s="102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</row>
    <row r="263" spans="2:17">
      <c r="B263" s="102"/>
      <c r="C263" s="102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</row>
    <row r="264" spans="2:17">
      <c r="B264" s="102"/>
      <c r="C264" s="102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</row>
    <row r="265" spans="2:17">
      <c r="B265" s="102"/>
      <c r="C265" s="102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</row>
    <row r="266" spans="2:17">
      <c r="B266" s="102"/>
      <c r="C266" s="102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</row>
    <row r="267" spans="2:17">
      <c r="B267" s="102"/>
      <c r="C267" s="102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</row>
    <row r="268" spans="2:17">
      <c r="B268" s="102"/>
      <c r="C268" s="102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</row>
    <row r="269" spans="2:17">
      <c r="B269" s="102"/>
      <c r="C269" s="102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</row>
    <row r="270" spans="2:17">
      <c r="B270" s="102"/>
      <c r="C270" s="102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</row>
    <row r="271" spans="2:17">
      <c r="B271" s="102"/>
      <c r="C271" s="102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</row>
    <row r="272" spans="2:17">
      <c r="B272" s="102"/>
      <c r="C272" s="102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</row>
    <row r="273" spans="2:17">
      <c r="B273" s="102"/>
      <c r="C273" s="102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</row>
    <row r="274" spans="2:17">
      <c r="B274" s="102"/>
      <c r="C274" s="102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</row>
    <row r="275" spans="2:17">
      <c r="B275" s="102"/>
      <c r="C275" s="102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</row>
    <row r="276" spans="2:17">
      <c r="B276" s="102"/>
      <c r="C276" s="102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</row>
    <row r="277" spans="2:17">
      <c r="B277" s="102"/>
      <c r="C277" s="102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</row>
    <row r="278" spans="2:17">
      <c r="B278" s="102"/>
      <c r="C278" s="102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</row>
    <row r="279" spans="2:17">
      <c r="B279" s="102"/>
      <c r="C279" s="102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</row>
    <row r="280" spans="2:17">
      <c r="B280" s="102"/>
      <c r="C280" s="102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</row>
    <row r="281" spans="2:17">
      <c r="B281" s="102"/>
      <c r="C281" s="102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</row>
    <row r="282" spans="2:17">
      <c r="B282" s="102"/>
      <c r="C282" s="102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</row>
    <row r="283" spans="2:17">
      <c r="B283" s="102"/>
      <c r="C283" s="102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</row>
    <row r="284" spans="2:17">
      <c r="B284" s="102"/>
      <c r="C284" s="102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</row>
    <row r="285" spans="2:17">
      <c r="B285" s="102"/>
      <c r="C285" s="102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</row>
    <row r="286" spans="2:17">
      <c r="B286" s="102"/>
      <c r="C286" s="102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</row>
    <row r="287" spans="2:17">
      <c r="B287" s="102"/>
      <c r="C287" s="102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</row>
    <row r="288" spans="2:17">
      <c r="B288" s="102"/>
      <c r="C288" s="102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</row>
    <row r="289" spans="2:17">
      <c r="B289" s="102"/>
      <c r="C289" s="102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</row>
    <row r="290" spans="2:17">
      <c r="B290" s="102"/>
      <c r="C290" s="102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</row>
    <row r="291" spans="2:17">
      <c r="B291" s="102"/>
      <c r="C291" s="102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</row>
    <row r="292" spans="2:17">
      <c r="B292" s="102"/>
      <c r="C292" s="102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</row>
    <row r="293" spans="2:17">
      <c r="B293" s="102"/>
      <c r="C293" s="102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</row>
    <row r="294" spans="2:17">
      <c r="B294" s="102"/>
      <c r="C294" s="102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</row>
    <row r="295" spans="2:17">
      <c r="B295" s="102"/>
      <c r="C295" s="102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</row>
    <row r="296" spans="2:17">
      <c r="B296" s="102"/>
      <c r="C296" s="102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</row>
    <row r="297" spans="2:17">
      <c r="B297" s="102"/>
      <c r="C297" s="102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</row>
    <row r="298" spans="2:17">
      <c r="B298" s="102"/>
      <c r="C298" s="102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</row>
    <row r="299" spans="2:17">
      <c r="B299" s="102"/>
      <c r="C299" s="102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</row>
    <row r="300" spans="2:17">
      <c r="B300" s="102"/>
      <c r="C300" s="102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</row>
    <row r="301" spans="2:17">
      <c r="B301" s="102"/>
      <c r="C301" s="102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</row>
    <row r="302" spans="2:17">
      <c r="B302" s="102"/>
      <c r="C302" s="102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</row>
    <row r="303" spans="2:17">
      <c r="B303" s="102"/>
      <c r="C303" s="102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</row>
    <row r="304" spans="2:17">
      <c r="B304" s="102"/>
      <c r="C304" s="102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</row>
    <row r="305" spans="2:17">
      <c r="B305" s="102"/>
      <c r="C305" s="102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</row>
    <row r="306" spans="2:17">
      <c r="B306" s="102"/>
      <c r="C306" s="102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</row>
    <row r="307" spans="2:17">
      <c r="B307" s="102"/>
      <c r="C307" s="102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</row>
    <row r="308" spans="2:17">
      <c r="B308" s="102"/>
      <c r="C308" s="102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</row>
    <row r="309" spans="2:17">
      <c r="B309" s="102"/>
      <c r="C309" s="102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</row>
    <row r="310" spans="2:17">
      <c r="B310" s="102"/>
      <c r="C310" s="102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</row>
    <row r="311" spans="2:17">
      <c r="B311" s="102"/>
      <c r="C311" s="102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</row>
    <row r="312" spans="2:17">
      <c r="B312" s="102"/>
      <c r="C312" s="102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</row>
    <row r="313" spans="2:17">
      <c r="B313" s="102"/>
      <c r="C313" s="102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</row>
    <row r="314" spans="2:17">
      <c r="B314" s="102"/>
      <c r="C314" s="102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</row>
    <row r="315" spans="2:17">
      <c r="B315" s="102"/>
      <c r="C315" s="102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</row>
    <row r="316" spans="2:17">
      <c r="B316" s="102"/>
      <c r="C316" s="102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</row>
    <row r="317" spans="2:17">
      <c r="B317" s="102"/>
      <c r="C317" s="102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</row>
    <row r="318" spans="2:17">
      <c r="B318" s="102"/>
      <c r="C318" s="102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</row>
    <row r="319" spans="2:17">
      <c r="B319" s="102"/>
      <c r="C319" s="102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</row>
    <row r="320" spans="2:17">
      <c r="B320" s="102"/>
      <c r="C320" s="102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</row>
    <row r="321" spans="2:17">
      <c r="B321" s="102"/>
      <c r="C321" s="102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</row>
    <row r="322" spans="2:17">
      <c r="B322" s="102"/>
      <c r="C322" s="102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</row>
    <row r="323" spans="2:17">
      <c r="B323" s="102"/>
      <c r="C323" s="102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</row>
    <row r="324" spans="2:17">
      <c r="B324" s="102"/>
      <c r="C324" s="102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</row>
    <row r="325" spans="2:17">
      <c r="B325" s="102"/>
      <c r="C325" s="102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</row>
    <row r="326" spans="2:17">
      <c r="B326" s="102"/>
      <c r="C326" s="102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</row>
    <row r="327" spans="2:17">
      <c r="B327" s="102"/>
      <c r="C327" s="102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</row>
    <row r="328" spans="2:17">
      <c r="B328" s="102"/>
      <c r="C328" s="102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</row>
    <row r="329" spans="2:17">
      <c r="B329" s="102"/>
      <c r="C329" s="102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</row>
    <row r="330" spans="2:17">
      <c r="B330" s="102"/>
      <c r="C330" s="102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</row>
    <row r="331" spans="2:17">
      <c r="B331" s="102"/>
      <c r="C331" s="102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</row>
    <row r="332" spans="2:17">
      <c r="B332" s="102"/>
      <c r="C332" s="102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</row>
    <row r="333" spans="2:17">
      <c r="B333" s="102"/>
      <c r="C333" s="102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</row>
    <row r="334" spans="2:17">
      <c r="B334" s="102"/>
      <c r="C334" s="102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</row>
    <row r="335" spans="2:17">
      <c r="B335" s="102"/>
      <c r="C335" s="102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</row>
    <row r="336" spans="2:17">
      <c r="B336" s="102"/>
      <c r="C336" s="102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</row>
    <row r="337" spans="2:17">
      <c r="B337" s="102"/>
      <c r="C337" s="102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</row>
    <row r="338" spans="2:17">
      <c r="B338" s="102"/>
      <c r="C338" s="102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</row>
    <row r="339" spans="2:17">
      <c r="B339" s="102"/>
      <c r="C339" s="102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</row>
    <row r="340" spans="2:17">
      <c r="B340" s="102"/>
      <c r="C340" s="102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</row>
    <row r="341" spans="2:17">
      <c r="B341" s="102"/>
      <c r="C341" s="102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</row>
    <row r="342" spans="2:17">
      <c r="B342" s="102"/>
      <c r="C342" s="102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</row>
    <row r="343" spans="2:17">
      <c r="B343" s="102"/>
      <c r="C343" s="102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</row>
    <row r="344" spans="2:17">
      <c r="B344" s="102"/>
      <c r="C344" s="102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</row>
    <row r="345" spans="2:17">
      <c r="B345" s="102"/>
      <c r="C345" s="102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</row>
    <row r="346" spans="2:17">
      <c r="B346" s="102"/>
      <c r="C346" s="102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</row>
    <row r="347" spans="2:17">
      <c r="B347" s="102"/>
      <c r="C347" s="102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</row>
    <row r="348" spans="2:17">
      <c r="B348" s="102"/>
      <c r="C348" s="102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</row>
    <row r="349" spans="2:17">
      <c r="B349" s="102"/>
      <c r="C349" s="102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</row>
    <row r="350" spans="2:17">
      <c r="B350" s="102"/>
      <c r="C350" s="102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</row>
    <row r="351" spans="2:17">
      <c r="B351" s="102"/>
      <c r="C351" s="102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</row>
    <row r="352" spans="2:17">
      <c r="B352" s="102"/>
      <c r="C352" s="102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</row>
    <row r="353" spans="2:17">
      <c r="B353" s="102"/>
      <c r="C353" s="102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</row>
    <row r="354" spans="2:17">
      <c r="B354" s="102"/>
      <c r="C354" s="102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</row>
    <row r="355" spans="2:17">
      <c r="B355" s="102"/>
      <c r="C355" s="102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</row>
    <row r="356" spans="2:17">
      <c r="B356" s="102"/>
      <c r="C356" s="102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</row>
    <row r="357" spans="2:17">
      <c r="B357" s="102"/>
      <c r="C357" s="102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</row>
    <row r="358" spans="2:17">
      <c r="B358" s="102"/>
      <c r="C358" s="102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</row>
    <row r="359" spans="2:17">
      <c r="B359" s="102"/>
      <c r="C359" s="102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</row>
    <row r="360" spans="2:17">
      <c r="B360" s="102"/>
      <c r="C360" s="102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</row>
    <row r="361" spans="2:17">
      <c r="B361" s="102"/>
      <c r="C361" s="102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</row>
    <row r="362" spans="2:17">
      <c r="B362" s="102"/>
      <c r="C362" s="102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</row>
    <row r="363" spans="2:17">
      <c r="B363" s="102"/>
      <c r="C363" s="102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</row>
    <row r="364" spans="2:17">
      <c r="B364" s="102"/>
      <c r="C364" s="102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</row>
    <row r="365" spans="2:17">
      <c r="B365" s="102"/>
      <c r="C365" s="102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</row>
    <row r="366" spans="2:17">
      <c r="B366" s="102"/>
      <c r="C366" s="102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</row>
    <row r="367" spans="2:17">
      <c r="B367" s="102"/>
      <c r="C367" s="102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</row>
    <row r="368" spans="2:17">
      <c r="B368" s="102"/>
      <c r="C368" s="102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</row>
    <row r="369" spans="2:17">
      <c r="B369" s="102"/>
      <c r="C369" s="102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</row>
    <row r="370" spans="2:17">
      <c r="B370" s="102"/>
      <c r="C370" s="102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</row>
    <row r="371" spans="2:17">
      <c r="B371" s="102"/>
      <c r="C371" s="102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</row>
    <row r="372" spans="2:17">
      <c r="B372" s="102"/>
      <c r="C372" s="102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</row>
    <row r="373" spans="2:17">
      <c r="B373" s="102"/>
      <c r="C373" s="102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</row>
    <row r="374" spans="2:17">
      <c r="B374" s="102"/>
      <c r="C374" s="102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</row>
    <row r="375" spans="2:17">
      <c r="B375" s="102"/>
      <c r="C375" s="102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</row>
    <row r="376" spans="2:17">
      <c r="B376" s="102"/>
      <c r="C376" s="102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</row>
    <row r="377" spans="2:17">
      <c r="B377" s="102"/>
      <c r="C377" s="102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</row>
    <row r="378" spans="2:17">
      <c r="B378" s="102"/>
      <c r="C378" s="102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</row>
    <row r="379" spans="2:17">
      <c r="B379" s="102"/>
      <c r="C379" s="102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</row>
    <row r="380" spans="2:17">
      <c r="B380" s="102"/>
      <c r="C380" s="102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</row>
    <row r="381" spans="2:17">
      <c r="B381" s="102"/>
      <c r="C381" s="102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</row>
    <row r="382" spans="2:17">
      <c r="B382" s="102"/>
      <c r="C382" s="102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</row>
    <row r="383" spans="2:17">
      <c r="B383" s="102"/>
      <c r="C383" s="102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</row>
    <row r="384" spans="2:17">
      <c r="B384" s="102"/>
      <c r="C384" s="102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</row>
    <row r="385" spans="2:17">
      <c r="B385" s="102"/>
      <c r="C385" s="102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</row>
    <row r="386" spans="2:17">
      <c r="B386" s="102"/>
      <c r="C386" s="102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</row>
    <row r="387" spans="2:17">
      <c r="B387" s="102"/>
      <c r="C387" s="102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</row>
    <row r="388" spans="2:17">
      <c r="B388" s="102"/>
      <c r="C388" s="102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</row>
    <row r="389" spans="2:17">
      <c r="B389" s="102"/>
      <c r="C389" s="102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</row>
    <row r="390" spans="2:17">
      <c r="B390" s="102"/>
      <c r="C390" s="102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</row>
    <row r="391" spans="2:17">
      <c r="B391" s="102"/>
      <c r="C391" s="102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</row>
    <row r="392" spans="2:17">
      <c r="B392" s="102"/>
      <c r="C392" s="102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</row>
    <row r="393" spans="2:17">
      <c r="B393" s="102"/>
      <c r="C393" s="102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</row>
    <row r="394" spans="2:17">
      <c r="B394" s="102"/>
      <c r="C394" s="102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</row>
    <row r="395" spans="2:17">
      <c r="B395" s="102"/>
      <c r="C395" s="102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</row>
    <row r="396" spans="2:17">
      <c r="B396" s="102"/>
      <c r="C396" s="102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</row>
    <row r="397" spans="2:17">
      <c r="B397" s="102"/>
      <c r="C397" s="102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</row>
    <row r="398" spans="2:17">
      <c r="B398" s="102"/>
      <c r="C398" s="102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</row>
    <row r="399" spans="2:17">
      <c r="B399" s="102"/>
      <c r="C399" s="102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</row>
    <row r="400" spans="2:17">
      <c r="B400" s="102"/>
      <c r="C400" s="102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</row>
    <row r="401" spans="2:17">
      <c r="B401" s="102"/>
      <c r="C401" s="102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</row>
    <row r="402" spans="2:17">
      <c r="B402" s="102"/>
      <c r="C402" s="102"/>
      <c r="D402" s="103"/>
      <c r="E402" s="103"/>
      <c r="F402" s="103"/>
      <c r="G402" s="103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</row>
    <row r="403" spans="2:17">
      <c r="B403" s="102"/>
      <c r="C403" s="102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</row>
    <row r="404" spans="2:17">
      <c r="B404" s="102"/>
      <c r="C404" s="102"/>
      <c r="D404" s="103"/>
      <c r="E404" s="103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</row>
    <row r="405" spans="2:17">
      <c r="B405" s="102"/>
      <c r="C405" s="102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</row>
    <row r="406" spans="2:17">
      <c r="B406" s="102"/>
      <c r="C406" s="102"/>
      <c r="D406" s="103"/>
      <c r="E406" s="103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</row>
    <row r="407" spans="2:17">
      <c r="B407" s="102"/>
      <c r="C407" s="102"/>
      <c r="D407" s="103"/>
      <c r="E407" s="103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</row>
    <row r="408" spans="2:17">
      <c r="B408" s="102"/>
      <c r="C408" s="102"/>
      <c r="D408" s="103"/>
      <c r="E408" s="103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</row>
    <row r="409" spans="2:17">
      <c r="B409" s="102"/>
      <c r="C409" s="102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</row>
    <row r="410" spans="2:17">
      <c r="B410" s="102"/>
      <c r="C410" s="102"/>
      <c r="D410" s="103"/>
      <c r="E410" s="103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</row>
    <row r="411" spans="2:17">
      <c r="B411" s="102"/>
      <c r="C411" s="102"/>
      <c r="D411" s="103"/>
      <c r="E411" s="103"/>
      <c r="F411" s="103"/>
      <c r="G411" s="103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</row>
    <row r="412" spans="2:17">
      <c r="B412" s="102"/>
      <c r="C412" s="102"/>
      <c r="D412" s="103"/>
      <c r="E412" s="103"/>
      <c r="F412" s="103"/>
      <c r="G412" s="103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</row>
    <row r="413" spans="2:17">
      <c r="B413" s="102"/>
      <c r="C413" s="102"/>
      <c r="D413" s="103"/>
      <c r="E413" s="103"/>
      <c r="F413" s="103"/>
      <c r="G413" s="103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</row>
    <row r="414" spans="2:17">
      <c r="B414" s="102"/>
      <c r="C414" s="102"/>
      <c r="D414" s="103"/>
      <c r="E414" s="103"/>
      <c r="F414" s="103"/>
      <c r="G414" s="103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</row>
    <row r="415" spans="2:17">
      <c r="B415" s="102"/>
      <c r="C415" s="102"/>
      <c r="D415" s="103"/>
      <c r="E415" s="103"/>
      <c r="F415" s="103"/>
      <c r="G415" s="103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</row>
    <row r="416" spans="2:17">
      <c r="B416" s="102"/>
      <c r="C416" s="102"/>
      <c r="D416" s="103"/>
      <c r="E416" s="103"/>
      <c r="F416" s="103"/>
      <c r="G416" s="103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</row>
    <row r="417" spans="2:17">
      <c r="B417" s="102"/>
      <c r="C417" s="102"/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</row>
    <row r="418" spans="2:17">
      <c r="B418" s="102"/>
      <c r="C418" s="102"/>
      <c r="D418" s="103"/>
      <c r="E418" s="103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</row>
    <row r="419" spans="2:17">
      <c r="B419" s="102"/>
      <c r="C419" s="102"/>
      <c r="D419" s="103"/>
      <c r="E419" s="103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</row>
    <row r="420" spans="2:17">
      <c r="B420" s="102"/>
      <c r="C420" s="102"/>
      <c r="D420" s="103"/>
      <c r="E420" s="103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</row>
    <row r="421" spans="2:17">
      <c r="B421" s="102"/>
      <c r="C421" s="102"/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</row>
    <row r="422" spans="2:17">
      <c r="B422" s="102"/>
      <c r="C422" s="102"/>
      <c r="D422" s="103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</row>
    <row r="423" spans="2:17">
      <c r="B423" s="102"/>
      <c r="C423" s="102"/>
      <c r="D423" s="103"/>
      <c r="E423" s="103"/>
      <c r="F423" s="103"/>
      <c r="G423" s="103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</row>
    <row r="424" spans="2:17">
      <c r="B424" s="102"/>
      <c r="C424" s="102"/>
      <c r="D424" s="103"/>
      <c r="E424" s="103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</row>
    <row r="425" spans="2:17">
      <c r="B425" s="102"/>
      <c r="C425" s="102"/>
      <c r="D425" s="103"/>
      <c r="E425" s="103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</row>
    <row r="426" spans="2:17">
      <c r="B426" s="102"/>
      <c r="C426" s="102"/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</row>
    <row r="427" spans="2:17">
      <c r="B427" s="102"/>
      <c r="C427" s="102"/>
      <c r="D427" s="103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</row>
    <row r="428" spans="2:17">
      <c r="B428" s="102"/>
      <c r="C428" s="102"/>
      <c r="D428" s="103"/>
      <c r="E428" s="103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</row>
    <row r="429" spans="2:17">
      <c r="B429" s="102"/>
      <c r="C429" s="102"/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</row>
    <row r="430" spans="2:17">
      <c r="B430" s="102"/>
      <c r="C430" s="102"/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</row>
    <row r="431" spans="2:17">
      <c r="B431" s="102"/>
      <c r="C431" s="102"/>
      <c r="D431" s="103"/>
      <c r="E431" s="103"/>
      <c r="F431" s="103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</row>
    <row r="432" spans="2:17">
      <c r="B432" s="102"/>
      <c r="C432" s="102"/>
      <c r="D432" s="103"/>
      <c r="E432" s="103"/>
      <c r="F432" s="103"/>
      <c r="G432" s="103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</row>
    <row r="433" spans="2:17">
      <c r="B433" s="102"/>
      <c r="C433" s="102"/>
      <c r="D433" s="103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</row>
    <row r="434" spans="2:17">
      <c r="B434" s="102"/>
      <c r="C434" s="102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</row>
    <row r="435" spans="2:17">
      <c r="B435" s="102"/>
      <c r="C435" s="102"/>
      <c r="D435" s="103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</row>
    <row r="436" spans="2:17">
      <c r="B436" s="102"/>
      <c r="C436" s="102"/>
      <c r="D436" s="103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</row>
    <row r="437" spans="2:17">
      <c r="B437" s="102"/>
      <c r="C437" s="102"/>
      <c r="D437" s="103"/>
      <c r="E437" s="103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</row>
    <row r="438" spans="2:17">
      <c r="B438" s="102"/>
      <c r="C438" s="102"/>
      <c r="D438" s="103"/>
      <c r="E438" s="103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</row>
    <row r="439" spans="2:17">
      <c r="B439" s="102"/>
      <c r="C439" s="102"/>
      <c r="D439" s="103"/>
      <c r="E439" s="103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</row>
    <row r="440" spans="2:17">
      <c r="B440" s="102"/>
      <c r="C440" s="102"/>
      <c r="D440" s="103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</row>
    <row r="441" spans="2:17">
      <c r="B441" s="102"/>
      <c r="C441" s="102"/>
      <c r="D441" s="103"/>
      <c r="E441" s="103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</row>
    <row r="442" spans="2:17">
      <c r="B442" s="102"/>
      <c r="C442" s="102"/>
      <c r="D442" s="103"/>
      <c r="E442" s="103"/>
      <c r="F442" s="103"/>
      <c r="G442" s="103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</row>
    <row r="443" spans="2:17">
      <c r="B443" s="102"/>
      <c r="C443" s="102"/>
      <c r="D443" s="103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</row>
    <row r="444" spans="2:17">
      <c r="B444" s="102"/>
      <c r="C444" s="102"/>
      <c r="D444" s="103"/>
      <c r="E444" s="103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</row>
    <row r="445" spans="2:17">
      <c r="B445" s="102"/>
      <c r="C445" s="102"/>
      <c r="D445" s="103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</row>
    <row r="446" spans="2:17">
      <c r="B446" s="102"/>
      <c r="C446" s="102"/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</row>
    <row r="447" spans="2:17">
      <c r="B447" s="102"/>
      <c r="C447" s="102"/>
      <c r="D447" s="103"/>
      <c r="E447" s="103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</row>
    <row r="448" spans="2:17">
      <c r="B448" s="102"/>
      <c r="C448" s="102"/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</row>
    <row r="449" spans="2:17">
      <c r="B449" s="102"/>
      <c r="C449" s="102"/>
      <c r="D449" s="103"/>
      <c r="E449" s="103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</row>
    <row r="450" spans="2:17">
      <c r="B450" s="102"/>
      <c r="C450" s="102"/>
      <c r="D450" s="103"/>
      <c r="E450" s="103"/>
      <c r="F450" s="103"/>
      <c r="G450" s="103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</row>
    <row r="451" spans="2:17">
      <c r="B451" s="102"/>
      <c r="C451" s="102"/>
      <c r="D451" s="103"/>
      <c r="E451" s="103"/>
      <c r="F451" s="103"/>
      <c r="G451" s="103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</row>
    <row r="452" spans="2:17">
      <c r="B452" s="102"/>
      <c r="C452" s="102"/>
      <c r="D452" s="103"/>
      <c r="E452" s="103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</row>
    <row r="453" spans="2:17">
      <c r="B453" s="102"/>
      <c r="C453" s="102"/>
      <c r="D453" s="103"/>
      <c r="E453" s="103"/>
      <c r="F453" s="103"/>
      <c r="G453" s="103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</row>
    <row r="454" spans="2:17">
      <c r="B454" s="102"/>
      <c r="C454" s="102"/>
      <c r="D454" s="103"/>
      <c r="E454" s="103"/>
      <c r="F454" s="103"/>
      <c r="G454" s="103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</row>
    <row r="455" spans="2:17">
      <c r="B455" s="102"/>
      <c r="C455" s="102"/>
      <c r="D455" s="103"/>
      <c r="E455" s="103"/>
      <c r="F455" s="103"/>
      <c r="G455" s="103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</row>
    <row r="456" spans="2:17">
      <c r="B456" s="102"/>
      <c r="C456" s="102"/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</row>
    <row r="457" spans="2:17">
      <c r="B457" s="102"/>
      <c r="C457" s="102"/>
      <c r="D457" s="103"/>
      <c r="E457" s="103"/>
      <c r="F457" s="103"/>
      <c r="G457" s="103"/>
      <c r="H457" s="103"/>
      <c r="I457" s="103"/>
      <c r="J457" s="103"/>
      <c r="K457" s="103"/>
      <c r="L457" s="103"/>
      <c r="M457" s="103"/>
      <c r="N457" s="103"/>
      <c r="O457" s="103"/>
      <c r="P457" s="103"/>
      <c r="Q457" s="103"/>
    </row>
    <row r="458" spans="2:17">
      <c r="B458" s="102"/>
      <c r="C458" s="102"/>
      <c r="D458" s="103"/>
      <c r="E458" s="103"/>
      <c r="F458" s="103"/>
      <c r="G458" s="103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</row>
    <row r="459" spans="2:17">
      <c r="B459" s="102"/>
      <c r="C459" s="102"/>
      <c r="D459" s="103"/>
      <c r="E459" s="103"/>
      <c r="F459" s="103"/>
      <c r="G459" s="103"/>
      <c r="H459" s="103"/>
      <c r="I459" s="103"/>
      <c r="J459" s="103"/>
      <c r="K459" s="103"/>
      <c r="L459" s="103"/>
      <c r="M459" s="103"/>
      <c r="N459" s="103"/>
      <c r="O459" s="103"/>
      <c r="P459" s="103"/>
      <c r="Q459" s="103"/>
    </row>
    <row r="460" spans="2:17">
      <c r="B460" s="102"/>
      <c r="C460" s="102"/>
      <c r="D460" s="103"/>
      <c r="E460" s="103"/>
      <c r="F460" s="103"/>
      <c r="G460" s="103"/>
      <c r="H460" s="103"/>
      <c r="I460" s="103"/>
      <c r="J460" s="103"/>
      <c r="K460" s="103"/>
      <c r="L460" s="103"/>
      <c r="M460" s="103"/>
      <c r="N460" s="103"/>
      <c r="O460" s="103"/>
      <c r="P460" s="103"/>
      <c r="Q460" s="103"/>
    </row>
    <row r="461" spans="2:17">
      <c r="B461" s="102"/>
      <c r="C461" s="102"/>
      <c r="D461" s="103"/>
      <c r="E461" s="103"/>
      <c r="F461" s="103"/>
      <c r="G461" s="103"/>
      <c r="H461" s="103"/>
      <c r="I461" s="103"/>
      <c r="J461" s="103"/>
      <c r="K461" s="103"/>
      <c r="L461" s="103"/>
      <c r="M461" s="103"/>
      <c r="N461" s="103"/>
      <c r="O461" s="103"/>
      <c r="P461" s="103"/>
      <c r="Q461" s="103"/>
    </row>
    <row r="462" spans="2:17">
      <c r="B462" s="102"/>
      <c r="C462" s="102"/>
      <c r="D462" s="103"/>
      <c r="E462" s="103"/>
      <c r="F462" s="103"/>
      <c r="G462" s="103"/>
      <c r="H462" s="103"/>
      <c r="I462" s="103"/>
      <c r="J462" s="103"/>
      <c r="K462" s="103"/>
      <c r="L462" s="103"/>
      <c r="M462" s="103"/>
      <c r="N462" s="103"/>
      <c r="O462" s="103"/>
      <c r="P462" s="103"/>
      <c r="Q462" s="103"/>
    </row>
    <row r="463" spans="2:17">
      <c r="B463" s="102"/>
      <c r="C463" s="102"/>
      <c r="D463" s="103"/>
      <c r="E463" s="103"/>
      <c r="F463" s="103"/>
      <c r="G463" s="103"/>
      <c r="H463" s="103"/>
      <c r="I463" s="103"/>
      <c r="J463" s="103"/>
      <c r="K463" s="103"/>
      <c r="L463" s="103"/>
      <c r="M463" s="103"/>
      <c r="N463" s="103"/>
      <c r="O463" s="103"/>
      <c r="P463" s="103"/>
      <c r="Q463" s="103"/>
    </row>
    <row r="464" spans="2:17">
      <c r="B464" s="102"/>
      <c r="C464" s="102"/>
      <c r="D464" s="103"/>
      <c r="E464" s="103"/>
      <c r="F464" s="103"/>
      <c r="G464" s="103"/>
      <c r="H464" s="103"/>
      <c r="I464" s="103"/>
      <c r="J464" s="103"/>
      <c r="K464" s="103"/>
      <c r="L464" s="103"/>
      <c r="M464" s="103"/>
      <c r="N464" s="103"/>
      <c r="O464" s="103"/>
      <c r="P464" s="103"/>
      <c r="Q464" s="103"/>
    </row>
    <row r="465" spans="2:17">
      <c r="B465" s="102"/>
      <c r="C465" s="102"/>
      <c r="D465" s="103"/>
      <c r="E465" s="103"/>
      <c r="F465" s="103"/>
      <c r="G465" s="103"/>
      <c r="H465" s="103"/>
      <c r="I465" s="103"/>
      <c r="J465" s="103"/>
      <c r="K465" s="103"/>
      <c r="L465" s="103"/>
      <c r="M465" s="103"/>
      <c r="N465" s="103"/>
      <c r="O465" s="103"/>
      <c r="P465" s="103"/>
      <c r="Q465" s="103"/>
    </row>
    <row r="466" spans="2:17">
      <c r="B466" s="102"/>
      <c r="C466" s="102"/>
      <c r="D466" s="103"/>
      <c r="E466" s="103"/>
      <c r="F466" s="103"/>
      <c r="G466" s="103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</row>
    <row r="467" spans="2:17">
      <c r="B467" s="102"/>
      <c r="C467" s="102"/>
      <c r="D467" s="103"/>
      <c r="E467" s="103"/>
      <c r="F467" s="103"/>
      <c r="G467" s="103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</row>
    <row r="468" spans="2:17">
      <c r="B468" s="102"/>
      <c r="C468" s="102"/>
      <c r="D468" s="103"/>
      <c r="E468" s="103"/>
      <c r="F468" s="103"/>
      <c r="G468" s="103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</row>
    <row r="469" spans="2:17">
      <c r="B469" s="102"/>
      <c r="C469" s="102"/>
      <c r="D469" s="103"/>
      <c r="E469" s="103"/>
      <c r="F469" s="103"/>
      <c r="G469" s="103"/>
      <c r="H469" s="103"/>
      <c r="I469" s="103"/>
      <c r="J469" s="103"/>
      <c r="K469" s="103"/>
      <c r="L469" s="103"/>
      <c r="M469" s="103"/>
      <c r="N469" s="103"/>
      <c r="O469" s="103"/>
      <c r="P469" s="103"/>
      <c r="Q469" s="103"/>
    </row>
    <row r="470" spans="2:17">
      <c r="B470" s="102"/>
      <c r="C470" s="102"/>
      <c r="D470" s="103"/>
      <c r="E470" s="103"/>
      <c r="F470" s="103"/>
      <c r="G470" s="103"/>
      <c r="H470" s="103"/>
      <c r="I470" s="103"/>
      <c r="J470" s="103"/>
      <c r="K470" s="103"/>
      <c r="L470" s="103"/>
      <c r="M470" s="103"/>
      <c r="N470" s="103"/>
      <c r="O470" s="103"/>
      <c r="P470" s="103"/>
      <c r="Q470" s="103"/>
    </row>
    <row r="471" spans="2:17">
      <c r="B471" s="102"/>
      <c r="C471" s="102"/>
      <c r="D471" s="103"/>
      <c r="E471" s="103"/>
      <c r="F471" s="103"/>
      <c r="G471" s="103"/>
      <c r="H471" s="103"/>
      <c r="I471" s="103"/>
      <c r="J471" s="103"/>
      <c r="K471" s="103"/>
      <c r="L471" s="103"/>
      <c r="M471" s="103"/>
      <c r="N471" s="103"/>
      <c r="O471" s="103"/>
      <c r="P471" s="103"/>
      <c r="Q471" s="103"/>
    </row>
    <row r="472" spans="2:17">
      <c r="B472" s="102"/>
      <c r="C472" s="102"/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  <c r="P472" s="103"/>
      <c r="Q472" s="103"/>
    </row>
    <row r="473" spans="2:17">
      <c r="B473" s="102"/>
      <c r="C473" s="102"/>
      <c r="D473" s="103"/>
      <c r="E473" s="103"/>
      <c r="F473" s="103"/>
      <c r="G473" s="103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</row>
    <row r="474" spans="2:17">
      <c r="B474" s="102"/>
      <c r="C474" s="102"/>
      <c r="D474" s="103"/>
      <c r="E474" s="103"/>
      <c r="F474" s="103"/>
      <c r="G474" s="103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</row>
    <row r="475" spans="2:17">
      <c r="B475" s="102"/>
      <c r="C475" s="102"/>
      <c r="D475" s="103"/>
      <c r="E475" s="103"/>
      <c r="F475" s="103"/>
      <c r="G475" s="103"/>
      <c r="H475" s="103"/>
      <c r="I475" s="103"/>
      <c r="J475" s="103"/>
      <c r="K475" s="103"/>
      <c r="L475" s="103"/>
      <c r="M475" s="103"/>
      <c r="N475" s="103"/>
      <c r="O475" s="103"/>
      <c r="P475" s="103"/>
      <c r="Q475" s="103"/>
    </row>
    <row r="476" spans="2:17">
      <c r="B476" s="102"/>
      <c r="C476" s="102"/>
      <c r="D476" s="103"/>
      <c r="E476" s="103"/>
      <c r="F476" s="103"/>
      <c r="G476" s="103"/>
      <c r="H476" s="103"/>
      <c r="I476" s="103"/>
      <c r="J476" s="103"/>
      <c r="K476" s="103"/>
      <c r="L476" s="103"/>
      <c r="M476" s="103"/>
      <c r="N476" s="103"/>
      <c r="O476" s="103"/>
      <c r="P476" s="103"/>
      <c r="Q476" s="103"/>
    </row>
    <row r="477" spans="2:17">
      <c r="B477" s="102"/>
      <c r="C477" s="102"/>
      <c r="D477" s="103"/>
      <c r="E477" s="103"/>
      <c r="F477" s="103"/>
      <c r="G477" s="103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</row>
    <row r="478" spans="2:17">
      <c r="B478" s="102"/>
      <c r="C478" s="102"/>
      <c r="D478" s="103"/>
      <c r="E478" s="103"/>
      <c r="F478" s="103"/>
      <c r="G478" s="103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</row>
    <row r="479" spans="2:17">
      <c r="B479" s="102"/>
      <c r="C479" s="102"/>
      <c r="D479" s="103"/>
      <c r="E479" s="103"/>
      <c r="F479" s="103"/>
      <c r="G479" s="103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</row>
    <row r="480" spans="2:17">
      <c r="B480" s="102"/>
      <c r="C480" s="102"/>
      <c r="D480" s="103"/>
      <c r="E480" s="103"/>
      <c r="F480" s="103"/>
      <c r="G480" s="103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</row>
    <row r="481" spans="2:17">
      <c r="B481" s="102"/>
      <c r="C481" s="102"/>
      <c r="D481" s="103"/>
      <c r="E481" s="103"/>
      <c r="F481" s="103"/>
      <c r="G481" s="103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</row>
    <row r="482" spans="2:17">
      <c r="B482" s="102"/>
      <c r="C482" s="102"/>
      <c r="D482" s="103"/>
      <c r="E482" s="103"/>
      <c r="F482" s="103"/>
      <c r="G482" s="103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</row>
    <row r="483" spans="2:17">
      <c r="B483" s="102"/>
      <c r="C483" s="102"/>
      <c r="D483" s="103"/>
      <c r="E483" s="103"/>
      <c r="F483" s="103"/>
      <c r="G483" s="103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</row>
    <row r="484" spans="2:17">
      <c r="B484" s="102"/>
      <c r="C484" s="102"/>
      <c r="D484" s="103"/>
      <c r="E484" s="103"/>
      <c r="F484" s="103"/>
      <c r="G484" s="103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</row>
    <row r="485" spans="2:17">
      <c r="B485" s="102"/>
      <c r="C485" s="102"/>
      <c r="D485" s="103"/>
      <c r="E485" s="103"/>
      <c r="F485" s="103"/>
      <c r="G485" s="103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</row>
    <row r="486" spans="2:17">
      <c r="B486" s="102"/>
      <c r="C486" s="102"/>
      <c r="D486" s="103"/>
      <c r="E486" s="103"/>
      <c r="F486" s="103"/>
      <c r="G486" s="103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</row>
    <row r="487" spans="2:17">
      <c r="B487" s="102"/>
      <c r="C487" s="102"/>
      <c r="D487" s="103"/>
      <c r="E487" s="103"/>
      <c r="F487" s="103"/>
      <c r="G487" s="103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</row>
    <row r="488" spans="2:17">
      <c r="B488" s="102"/>
      <c r="C488" s="102"/>
      <c r="D488" s="103"/>
      <c r="E488" s="103"/>
      <c r="F488" s="103"/>
      <c r="G488" s="103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</row>
    <row r="489" spans="2:17">
      <c r="B489" s="102"/>
      <c r="C489" s="102"/>
      <c r="D489" s="103"/>
      <c r="E489" s="103"/>
      <c r="F489" s="103"/>
      <c r="G489" s="103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</row>
    <row r="490" spans="2:17">
      <c r="B490" s="102"/>
      <c r="C490" s="102"/>
      <c r="D490" s="103"/>
      <c r="E490" s="103"/>
      <c r="F490" s="103"/>
      <c r="G490" s="103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</row>
    <row r="491" spans="2:17">
      <c r="B491" s="102"/>
      <c r="C491" s="102"/>
      <c r="D491" s="103"/>
      <c r="E491" s="103"/>
      <c r="F491" s="103"/>
      <c r="G491" s="103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</row>
    <row r="492" spans="2:17">
      <c r="B492" s="102"/>
      <c r="C492" s="102"/>
      <c r="D492" s="103"/>
      <c r="E492" s="103"/>
      <c r="F492" s="103"/>
      <c r="G492" s="103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</row>
    <row r="493" spans="2:17">
      <c r="B493" s="102"/>
      <c r="C493" s="102"/>
      <c r="D493" s="103"/>
      <c r="E493" s="103"/>
      <c r="F493" s="103"/>
      <c r="G493" s="103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</row>
    <row r="494" spans="2:17">
      <c r="B494" s="102"/>
      <c r="C494" s="102"/>
      <c r="D494" s="103"/>
      <c r="E494" s="103"/>
      <c r="F494" s="103"/>
      <c r="G494" s="103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</row>
    <row r="495" spans="2:17">
      <c r="B495" s="102"/>
      <c r="C495" s="102"/>
      <c r="D495" s="103"/>
      <c r="E495" s="103"/>
      <c r="F495" s="103"/>
      <c r="G495" s="103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</row>
    <row r="496" spans="2:17">
      <c r="B496" s="102"/>
      <c r="C496" s="102"/>
      <c r="D496" s="103"/>
      <c r="E496" s="103"/>
      <c r="F496" s="103"/>
      <c r="G496" s="103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</row>
    <row r="497" spans="2:17">
      <c r="B497" s="102"/>
      <c r="C497" s="102"/>
      <c r="D497" s="103"/>
      <c r="E497" s="103"/>
      <c r="F497" s="103"/>
      <c r="G497" s="103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</row>
    <row r="498" spans="2:17">
      <c r="B498" s="102"/>
      <c r="C498" s="102"/>
      <c r="D498" s="103"/>
      <c r="E498" s="103"/>
      <c r="F498" s="103"/>
      <c r="G498" s="103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</row>
    <row r="499" spans="2:17">
      <c r="B499" s="102"/>
      <c r="C499" s="102"/>
      <c r="D499" s="103"/>
      <c r="E499" s="103"/>
      <c r="F499" s="103"/>
      <c r="G499" s="103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</row>
    <row r="500" spans="2:17">
      <c r="B500" s="102"/>
      <c r="C500" s="102"/>
      <c r="D500" s="103"/>
      <c r="E500" s="103"/>
      <c r="F500" s="103"/>
      <c r="G500" s="103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</row>
    <row r="501" spans="2:17">
      <c r="B501" s="102"/>
      <c r="C501" s="102"/>
      <c r="D501" s="103"/>
      <c r="E501" s="103"/>
      <c r="F501" s="103"/>
      <c r="G501" s="103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</row>
    <row r="502" spans="2:17">
      <c r="B502" s="102"/>
      <c r="C502" s="102"/>
      <c r="D502" s="103"/>
      <c r="E502" s="103"/>
      <c r="F502" s="103"/>
      <c r="G502" s="103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</row>
    <row r="503" spans="2:17">
      <c r="B503" s="102"/>
      <c r="C503" s="102"/>
      <c r="D503" s="103"/>
      <c r="E503" s="103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</row>
    <row r="504" spans="2:17">
      <c r="B504" s="102"/>
      <c r="C504" s="102"/>
      <c r="D504" s="103"/>
      <c r="E504" s="103"/>
      <c r="F504" s="103"/>
      <c r="G504" s="103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</row>
    <row r="505" spans="2:17">
      <c r="B505" s="102"/>
      <c r="C505" s="102"/>
      <c r="D505" s="103"/>
      <c r="E505" s="103"/>
      <c r="F505" s="103"/>
      <c r="G505" s="103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</row>
    <row r="506" spans="2:17">
      <c r="B506" s="102"/>
      <c r="C506" s="102"/>
      <c r="D506" s="103"/>
      <c r="E506" s="103"/>
      <c r="F506" s="103"/>
      <c r="G506" s="103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</row>
    <row r="507" spans="2:17">
      <c r="B507" s="102"/>
      <c r="C507" s="102"/>
      <c r="D507" s="103"/>
      <c r="E507" s="103"/>
      <c r="F507" s="103"/>
      <c r="G507" s="103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</row>
    <row r="508" spans="2:17">
      <c r="B508" s="102"/>
      <c r="C508" s="102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</row>
    <row r="509" spans="2:17">
      <c r="B509" s="102"/>
      <c r="C509" s="102"/>
      <c r="D509" s="103"/>
      <c r="E509" s="103"/>
      <c r="F509" s="103"/>
      <c r="G509" s="103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</row>
    <row r="510" spans="2:17">
      <c r="B510" s="102"/>
      <c r="C510" s="102"/>
      <c r="D510" s="103"/>
      <c r="E510" s="103"/>
      <c r="F510" s="103"/>
      <c r="G510" s="103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</row>
    <row r="511" spans="2:17">
      <c r="B511" s="102"/>
      <c r="C511" s="102"/>
      <c r="D511" s="103"/>
      <c r="E511" s="103"/>
      <c r="F511" s="103"/>
      <c r="G511" s="103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</row>
    <row r="512" spans="2:17">
      <c r="B512" s="102"/>
      <c r="C512" s="102"/>
      <c r="D512" s="103"/>
      <c r="E512" s="103"/>
      <c r="F512" s="103"/>
      <c r="G512" s="103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</row>
    <row r="513" spans="2:17">
      <c r="B513" s="102"/>
      <c r="C513" s="102"/>
      <c r="D513" s="103"/>
      <c r="E513" s="103"/>
      <c r="F513" s="103"/>
      <c r="G513" s="103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</row>
    <row r="514" spans="2:17">
      <c r="B514" s="102"/>
      <c r="C514" s="102"/>
      <c r="D514" s="103"/>
      <c r="E514" s="103"/>
      <c r="F514" s="103"/>
      <c r="G514" s="103"/>
      <c r="H514" s="103"/>
      <c r="I514" s="103"/>
      <c r="J514" s="103"/>
      <c r="K514" s="103"/>
      <c r="L514" s="103"/>
      <c r="M514" s="103"/>
      <c r="N514" s="103"/>
      <c r="O514" s="103"/>
      <c r="P514" s="103"/>
      <c r="Q514" s="103"/>
    </row>
    <row r="515" spans="2:17">
      <c r="B515" s="102"/>
      <c r="C515" s="102"/>
      <c r="D515" s="103"/>
      <c r="E515" s="103"/>
      <c r="F515" s="103"/>
      <c r="G515" s="103"/>
      <c r="H515" s="103"/>
      <c r="I515" s="103"/>
      <c r="J515" s="103"/>
      <c r="K515" s="103"/>
      <c r="L515" s="103"/>
      <c r="M515" s="103"/>
      <c r="N515" s="103"/>
      <c r="O515" s="103"/>
      <c r="P515" s="103"/>
      <c r="Q515" s="103"/>
    </row>
    <row r="516" spans="2:17">
      <c r="B516" s="102"/>
      <c r="C516" s="102"/>
      <c r="D516" s="103"/>
      <c r="E516" s="103"/>
      <c r="F516" s="103"/>
      <c r="G516" s="103"/>
      <c r="H516" s="103"/>
      <c r="I516" s="103"/>
      <c r="J516" s="103"/>
      <c r="K516" s="103"/>
      <c r="L516" s="103"/>
      <c r="M516" s="103"/>
      <c r="N516" s="103"/>
      <c r="O516" s="103"/>
      <c r="P516" s="103"/>
      <c r="Q516" s="103"/>
    </row>
    <row r="517" spans="2:17">
      <c r="B517" s="102"/>
      <c r="C517" s="102"/>
      <c r="D517" s="103"/>
      <c r="E517" s="103"/>
      <c r="F517" s="103"/>
      <c r="G517" s="103"/>
      <c r="H517" s="103"/>
      <c r="I517" s="103"/>
      <c r="J517" s="103"/>
      <c r="K517" s="103"/>
      <c r="L517" s="103"/>
      <c r="M517" s="103"/>
      <c r="N517" s="103"/>
      <c r="O517" s="103"/>
      <c r="P517" s="103"/>
      <c r="Q517" s="103"/>
    </row>
    <row r="518" spans="2:17">
      <c r="B518" s="102"/>
      <c r="C518" s="102"/>
      <c r="D518" s="103"/>
      <c r="E518" s="103"/>
      <c r="F518" s="103"/>
      <c r="G518" s="103"/>
      <c r="H518" s="103"/>
      <c r="I518" s="103"/>
      <c r="J518" s="103"/>
      <c r="K518" s="103"/>
      <c r="L518" s="103"/>
      <c r="M518" s="103"/>
      <c r="N518" s="103"/>
      <c r="O518" s="103"/>
      <c r="P518" s="103"/>
      <c r="Q518" s="103"/>
    </row>
    <row r="519" spans="2:17">
      <c r="B519" s="102"/>
      <c r="C519" s="102"/>
      <c r="D519" s="103"/>
      <c r="E519" s="103"/>
      <c r="F519" s="103"/>
      <c r="G519" s="103"/>
      <c r="H519" s="103"/>
      <c r="I519" s="103"/>
      <c r="J519" s="103"/>
      <c r="K519" s="103"/>
      <c r="L519" s="103"/>
      <c r="M519" s="103"/>
      <c r="N519" s="103"/>
      <c r="O519" s="103"/>
      <c r="P519" s="103"/>
      <c r="Q519" s="103"/>
    </row>
    <row r="520" spans="2:17">
      <c r="B520" s="102"/>
      <c r="C520" s="102"/>
      <c r="D520" s="103"/>
      <c r="E520" s="103"/>
      <c r="F520" s="103"/>
      <c r="G520" s="103"/>
      <c r="H520" s="103"/>
      <c r="I520" s="103"/>
      <c r="J520" s="103"/>
      <c r="K520" s="103"/>
      <c r="L520" s="103"/>
      <c r="M520" s="103"/>
      <c r="N520" s="103"/>
      <c r="O520" s="103"/>
      <c r="P520" s="103"/>
      <c r="Q520" s="103"/>
    </row>
    <row r="521" spans="2:17">
      <c r="B521" s="102"/>
      <c r="C521" s="102"/>
      <c r="D521" s="103"/>
      <c r="E521" s="103"/>
      <c r="F521" s="103"/>
      <c r="G521" s="103"/>
      <c r="H521" s="103"/>
      <c r="I521" s="103"/>
      <c r="J521" s="103"/>
      <c r="K521" s="103"/>
      <c r="L521" s="103"/>
      <c r="M521" s="103"/>
      <c r="N521" s="103"/>
      <c r="O521" s="103"/>
      <c r="P521" s="103"/>
      <c r="Q521" s="103"/>
    </row>
    <row r="522" spans="2:17">
      <c r="B522" s="102"/>
      <c r="C522" s="102"/>
      <c r="D522" s="103"/>
      <c r="E522" s="103"/>
      <c r="F522" s="103"/>
      <c r="G522" s="103"/>
      <c r="H522" s="103"/>
      <c r="I522" s="103"/>
      <c r="J522" s="103"/>
      <c r="K522" s="103"/>
      <c r="L522" s="103"/>
      <c r="M522" s="103"/>
      <c r="N522" s="103"/>
      <c r="O522" s="103"/>
      <c r="P522" s="103"/>
      <c r="Q522" s="103"/>
    </row>
    <row r="523" spans="2:17">
      <c r="B523" s="102"/>
      <c r="C523" s="102"/>
      <c r="D523" s="103"/>
      <c r="E523" s="103"/>
      <c r="F523" s="103"/>
      <c r="G523" s="103"/>
      <c r="H523" s="103"/>
      <c r="I523" s="103"/>
      <c r="J523" s="103"/>
      <c r="K523" s="103"/>
      <c r="L523" s="103"/>
      <c r="M523" s="103"/>
      <c r="N523" s="103"/>
      <c r="O523" s="103"/>
      <c r="P523" s="103"/>
      <c r="Q523" s="103"/>
    </row>
    <row r="524" spans="2:17">
      <c r="B524" s="102"/>
      <c r="C524" s="102"/>
      <c r="D524" s="103"/>
      <c r="E524" s="103"/>
      <c r="F524" s="103"/>
      <c r="G524" s="103"/>
      <c r="H524" s="103"/>
      <c r="I524" s="103"/>
      <c r="J524" s="103"/>
      <c r="K524" s="103"/>
      <c r="L524" s="103"/>
      <c r="M524" s="103"/>
      <c r="N524" s="103"/>
      <c r="O524" s="103"/>
      <c r="P524" s="103"/>
      <c r="Q524" s="103"/>
    </row>
    <row r="525" spans="2:17">
      <c r="B525" s="102"/>
      <c r="C525" s="102"/>
      <c r="D525" s="103"/>
      <c r="E525" s="103"/>
      <c r="F525" s="103"/>
      <c r="G525" s="103"/>
      <c r="H525" s="103"/>
      <c r="I525" s="103"/>
      <c r="J525" s="103"/>
      <c r="K525" s="103"/>
      <c r="L525" s="103"/>
      <c r="M525" s="103"/>
      <c r="N525" s="103"/>
      <c r="O525" s="103"/>
      <c r="P525" s="103"/>
      <c r="Q525" s="103"/>
    </row>
    <row r="526" spans="2:17">
      <c r="B526" s="102"/>
      <c r="C526" s="102"/>
      <c r="D526" s="103"/>
      <c r="E526" s="103"/>
      <c r="F526" s="103"/>
      <c r="G526" s="103"/>
      <c r="H526" s="103"/>
      <c r="I526" s="103"/>
      <c r="J526" s="103"/>
      <c r="K526" s="103"/>
      <c r="L526" s="103"/>
      <c r="M526" s="103"/>
      <c r="N526" s="103"/>
      <c r="O526" s="103"/>
      <c r="P526" s="103"/>
      <c r="Q526" s="103"/>
    </row>
    <row r="527" spans="2:17">
      <c r="B527" s="102"/>
      <c r="C527" s="102"/>
      <c r="D527" s="103"/>
      <c r="E527" s="103"/>
      <c r="F527" s="103"/>
      <c r="G527" s="103"/>
      <c r="H527" s="103"/>
      <c r="I527" s="103"/>
      <c r="J527" s="103"/>
      <c r="K527" s="103"/>
      <c r="L527" s="103"/>
      <c r="M527" s="103"/>
      <c r="N527" s="103"/>
      <c r="O527" s="103"/>
      <c r="P527" s="103"/>
      <c r="Q527" s="103"/>
    </row>
    <row r="528" spans="2:17">
      <c r="B528" s="102"/>
      <c r="C528" s="102"/>
      <c r="D528" s="103"/>
      <c r="E528" s="103"/>
      <c r="F528" s="103"/>
      <c r="G528" s="103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</row>
    <row r="529" spans="2:17">
      <c r="B529" s="102"/>
      <c r="C529" s="102"/>
      <c r="D529" s="103"/>
      <c r="E529" s="103"/>
      <c r="F529" s="103"/>
      <c r="G529" s="103"/>
      <c r="H529" s="103"/>
      <c r="I529" s="103"/>
      <c r="J529" s="103"/>
      <c r="K529" s="103"/>
      <c r="L529" s="103"/>
      <c r="M529" s="103"/>
      <c r="N529" s="103"/>
      <c r="O529" s="103"/>
      <c r="P529" s="103"/>
      <c r="Q529" s="103"/>
    </row>
    <row r="530" spans="2:17">
      <c r="B530" s="102"/>
      <c r="C530" s="102"/>
      <c r="D530" s="103"/>
      <c r="E530" s="103"/>
      <c r="F530" s="103"/>
      <c r="G530" s="103"/>
      <c r="H530" s="103"/>
      <c r="I530" s="103"/>
      <c r="J530" s="103"/>
      <c r="K530" s="103"/>
      <c r="L530" s="103"/>
      <c r="M530" s="103"/>
      <c r="N530" s="103"/>
      <c r="O530" s="103"/>
      <c r="P530" s="103"/>
      <c r="Q530" s="103"/>
    </row>
    <row r="531" spans="2:17">
      <c r="B531" s="102"/>
      <c r="C531" s="102"/>
      <c r="D531" s="103"/>
      <c r="E531" s="103"/>
      <c r="F531" s="103"/>
      <c r="G531" s="103"/>
      <c r="H531" s="103"/>
      <c r="I531" s="103"/>
      <c r="J531" s="103"/>
      <c r="K531" s="103"/>
      <c r="L531" s="103"/>
      <c r="M531" s="103"/>
      <c r="N531" s="103"/>
      <c r="O531" s="103"/>
      <c r="P531" s="103"/>
      <c r="Q531" s="103"/>
    </row>
    <row r="532" spans="2:17">
      <c r="B532" s="102"/>
      <c r="C532" s="102"/>
      <c r="D532" s="103"/>
      <c r="E532" s="103"/>
      <c r="F532" s="103"/>
      <c r="G532" s="103"/>
      <c r="H532" s="103"/>
      <c r="I532" s="103"/>
      <c r="J532" s="103"/>
      <c r="K532" s="103"/>
      <c r="L532" s="103"/>
      <c r="M532" s="103"/>
      <c r="N532" s="103"/>
      <c r="O532" s="103"/>
      <c r="P532" s="103"/>
      <c r="Q532" s="103"/>
    </row>
    <row r="533" spans="2:17">
      <c r="B533" s="102"/>
      <c r="C533" s="102"/>
      <c r="D533" s="103"/>
      <c r="E533" s="103"/>
      <c r="F533" s="103"/>
      <c r="G533" s="103"/>
      <c r="H533" s="103"/>
      <c r="I533" s="103"/>
      <c r="J533" s="103"/>
      <c r="K533" s="103"/>
      <c r="L533" s="103"/>
      <c r="M533" s="103"/>
      <c r="N533" s="103"/>
      <c r="O533" s="103"/>
      <c r="P533" s="103"/>
      <c r="Q533" s="103"/>
    </row>
    <row r="534" spans="2:17">
      <c r="B534" s="102"/>
      <c r="C534" s="102"/>
      <c r="D534" s="103"/>
      <c r="E534" s="103"/>
      <c r="F534" s="103"/>
      <c r="G534" s="103"/>
      <c r="H534" s="103"/>
      <c r="I534" s="103"/>
      <c r="J534" s="103"/>
      <c r="K534" s="103"/>
      <c r="L534" s="103"/>
      <c r="M534" s="103"/>
      <c r="N534" s="103"/>
      <c r="O534" s="103"/>
      <c r="P534" s="103"/>
      <c r="Q534" s="103"/>
    </row>
    <row r="535" spans="2:17">
      <c r="B535" s="102"/>
      <c r="C535" s="102"/>
      <c r="D535" s="103"/>
      <c r="E535" s="103"/>
      <c r="F535" s="103"/>
      <c r="G535" s="103"/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</row>
    <row r="536" spans="2:17">
      <c r="B536" s="102"/>
      <c r="C536" s="102"/>
      <c r="D536" s="103"/>
      <c r="E536" s="103"/>
      <c r="F536" s="103"/>
      <c r="G536" s="103"/>
      <c r="H536" s="103"/>
      <c r="I536" s="103"/>
      <c r="J536" s="103"/>
      <c r="K536" s="103"/>
      <c r="L536" s="103"/>
      <c r="M536" s="103"/>
      <c r="N536" s="103"/>
      <c r="O536" s="103"/>
      <c r="P536" s="103"/>
      <c r="Q536" s="103"/>
    </row>
    <row r="537" spans="2:17">
      <c r="B537" s="102"/>
      <c r="C537" s="102"/>
      <c r="D537" s="103"/>
      <c r="E537" s="103"/>
      <c r="F537" s="103"/>
      <c r="G537" s="103"/>
      <c r="H537" s="103"/>
      <c r="I537" s="103"/>
      <c r="J537" s="103"/>
      <c r="K537" s="103"/>
      <c r="L537" s="103"/>
      <c r="M537" s="103"/>
      <c r="N537" s="103"/>
      <c r="O537" s="103"/>
      <c r="P537" s="103"/>
      <c r="Q537" s="103"/>
    </row>
    <row r="538" spans="2:17">
      <c r="B538" s="102"/>
      <c r="C538" s="102"/>
      <c r="D538" s="103"/>
      <c r="E538" s="103"/>
      <c r="F538" s="103"/>
      <c r="G538" s="103"/>
      <c r="H538" s="103"/>
      <c r="I538" s="103"/>
      <c r="J538" s="103"/>
      <c r="K538" s="103"/>
      <c r="L538" s="103"/>
      <c r="M538" s="103"/>
      <c r="N538" s="103"/>
      <c r="O538" s="103"/>
      <c r="P538" s="103"/>
      <c r="Q538" s="103"/>
    </row>
    <row r="539" spans="2:17">
      <c r="B539" s="102"/>
      <c r="C539" s="102"/>
      <c r="D539" s="103"/>
      <c r="E539" s="103"/>
      <c r="F539" s="103"/>
      <c r="G539" s="103"/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</row>
    <row r="540" spans="2:17">
      <c r="B540" s="102"/>
      <c r="C540" s="102"/>
      <c r="D540" s="103"/>
      <c r="E540" s="103"/>
      <c r="F540" s="103"/>
      <c r="G540" s="103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</row>
    <row r="541" spans="2:17">
      <c r="B541" s="102"/>
      <c r="C541" s="102"/>
      <c r="D541" s="103"/>
      <c r="E541" s="103"/>
      <c r="F541" s="103"/>
      <c r="G541" s="103"/>
      <c r="H541" s="103"/>
      <c r="I541" s="103"/>
      <c r="J541" s="103"/>
      <c r="K541" s="103"/>
      <c r="L541" s="103"/>
      <c r="M541" s="103"/>
      <c r="N541" s="103"/>
      <c r="O541" s="103"/>
      <c r="P541" s="103"/>
      <c r="Q541" s="103"/>
    </row>
    <row r="542" spans="2:17">
      <c r="B542" s="102"/>
      <c r="C542" s="102"/>
      <c r="D542" s="103"/>
      <c r="E542" s="103"/>
      <c r="F542" s="103"/>
      <c r="G542" s="103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</row>
    <row r="543" spans="2:17">
      <c r="B543" s="102"/>
      <c r="C543" s="102"/>
      <c r="D543" s="103"/>
      <c r="E543" s="103"/>
      <c r="F543" s="103"/>
      <c r="G543" s="103"/>
      <c r="H543" s="103"/>
      <c r="I543" s="103"/>
      <c r="J543" s="103"/>
      <c r="K543" s="103"/>
      <c r="L543" s="103"/>
      <c r="M543" s="103"/>
      <c r="N543" s="103"/>
      <c r="O543" s="103"/>
      <c r="P543" s="103"/>
      <c r="Q543" s="103"/>
    </row>
    <row r="544" spans="2:17">
      <c r="B544" s="102"/>
      <c r="C544" s="102"/>
      <c r="D544" s="103"/>
      <c r="E544" s="103"/>
      <c r="F544" s="103"/>
      <c r="G544" s="103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</row>
    <row r="545" spans="2:17">
      <c r="B545" s="102"/>
      <c r="C545" s="102"/>
      <c r="D545" s="103"/>
      <c r="E545" s="103"/>
      <c r="F545" s="103"/>
      <c r="G545" s="103"/>
      <c r="H545" s="103"/>
      <c r="I545" s="103"/>
      <c r="J545" s="103"/>
      <c r="K545" s="103"/>
      <c r="L545" s="103"/>
      <c r="M545" s="103"/>
      <c r="N545" s="103"/>
      <c r="O545" s="103"/>
      <c r="P545" s="103"/>
      <c r="Q545" s="103"/>
    </row>
    <row r="546" spans="2:17">
      <c r="B546" s="102"/>
      <c r="C546" s="102"/>
      <c r="D546" s="103"/>
      <c r="E546" s="103"/>
      <c r="F546" s="103"/>
      <c r="G546" s="103"/>
      <c r="H546" s="103"/>
      <c r="I546" s="103"/>
      <c r="J546" s="103"/>
      <c r="K546" s="103"/>
      <c r="L546" s="103"/>
      <c r="M546" s="103"/>
      <c r="N546" s="103"/>
      <c r="O546" s="103"/>
      <c r="P546" s="103"/>
      <c r="Q546" s="103"/>
    </row>
    <row r="547" spans="2:17">
      <c r="B547" s="102"/>
      <c r="C547" s="102"/>
      <c r="D547" s="103"/>
      <c r="E547" s="103"/>
      <c r="F547" s="103"/>
      <c r="G547" s="103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</row>
    <row r="548" spans="2:17">
      <c r="B548" s="102"/>
      <c r="C548" s="102"/>
      <c r="D548" s="103"/>
      <c r="E548" s="103"/>
      <c r="F548" s="103"/>
      <c r="G548" s="103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</row>
    <row r="549" spans="2:17">
      <c r="B549" s="102"/>
      <c r="C549" s="102"/>
      <c r="D549" s="103"/>
      <c r="E549" s="103"/>
      <c r="F549" s="103"/>
      <c r="G549" s="103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</row>
    <row r="550" spans="2:17">
      <c r="B550" s="102"/>
      <c r="C550" s="102"/>
      <c r="D550" s="103"/>
      <c r="E550" s="103"/>
      <c r="F550" s="103"/>
      <c r="G550" s="103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</row>
    <row r="551" spans="2:17">
      <c r="B551" s="102"/>
      <c r="C551" s="102"/>
      <c r="D551" s="103"/>
      <c r="E551" s="103"/>
      <c r="F551" s="103"/>
      <c r="G551" s="103"/>
      <c r="H551" s="103"/>
      <c r="I551" s="103"/>
      <c r="J551" s="103"/>
      <c r="K551" s="103"/>
      <c r="L551" s="103"/>
      <c r="M551" s="103"/>
      <c r="N551" s="103"/>
      <c r="O551" s="103"/>
      <c r="P551" s="103"/>
      <c r="Q551" s="103"/>
    </row>
    <row r="552" spans="2:17">
      <c r="B552" s="102"/>
      <c r="C552" s="102"/>
      <c r="D552" s="103"/>
      <c r="E552" s="103"/>
      <c r="F552" s="103"/>
      <c r="G552" s="103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</row>
    <row r="553" spans="2:17">
      <c r="B553" s="102"/>
      <c r="C553" s="102"/>
      <c r="D553" s="103"/>
      <c r="E553" s="103"/>
      <c r="F553" s="103"/>
      <c r="G553" s="103"/>
      <c r="H553" s="103"/>
      <c r="I553" s="103"/>
      <c r="J553" s="103"/>
      <c r="K553" s="103"/>
      <c r="L553" s="103"/>
      <c r="M553" s="103"/>
      <c r="N553" s="103"/>
      <c r="O553" s="103"/>
      <c r="P553" s="103"/>
      <c r="Q553" s="103"/>
    </row>
    <row r="554" spans="2:17">
      <c r="B554" s="102"/>
      <c r="C554" s="102"/>
      <c r="D554" s="103"/>
      <c r="E554" s="103"/>
      <c r="F554" s="103"/>
      <c r="G554" s="103"/>
      <c r="H554" s="103"/>
      <c r="I554" s="103"/>
      <c r="J554" s="103"/>
      <c r="K554" s="103"/>
      <c r="L554" s="103"/>
      <c r="M554" s="103"/>
      <c r="N554" s="103"/>
      <c r="O554" s="103"/>
      <c r="P554" s="103"/>
      <c r="Q554" s="103"/>
    </row>
    <row r="555" spans="2:17">
      <c r="B555" s="102"/>
      <c r="C555" s="102"/>
      <c r="D555" s="103"/>
      <c r="E555" s="103"/>
      <c r="F555" s="103"/>
      <c r="G555" s="103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</row>
    <row r="556" spans="2:17">
      <c r="B556" s="102"/>
      <c r="C556" s="102"/>
      <c r="D556" s="103"/>
      <c r="E556" s="103"/>
      <c r="F556" s="103"/>
      <c r="G556" s="103"/>
      <c r="H556" s="103"/>
      <c r="I556" s="103"/>
      <c r="J556" s="103"/>
      <c r="K556" s="103"/>
      <c r="L556" s="103"/>
      <c r="M556" s="103"/>
      <c r="N556" s="103"/>
      <c r="O556" s="103"/>
      <c r="P556" s="103"/>
      <c r="Q556" s="103"/>
    </row>
    <row r="557" spans="2:17">
      <c r="B557" s="102"/>
      <c r="C557" s="102"/>
      <c r="D557" s="103"/>
      <c r="E557" s="103"/>
      <c r="F557" s="103"/>
      <c r="G557" s="103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</row>
    <row r="558" spans="2:17">
      <c r="B558" s="102"/>
      <c r="C558" s="102"/>
      <c r="D558" s="103"/>
      <c r="E558" s="103"/>
      <c r="F558" s="103"/>
      <c r="G558" s="103"/>
      <c r="H558" s="103"/>
      <c r="I558" s="103"/>
      <c r="J558" s="103"/>
      <c r="K558" s="103"/>
      <c r="L558" s="103"/>
      <c r="M558" s="103"/>
      <c r="N558" s="103"/>
      <c r="O558" s="103"/>
      <c r="P558" s="103"/>
      <c r="Q558" s="103"/>
    </row>
    <row r="559" spans="2:17">
      <c r="D559" s="1"/>
    </row>
    <row r="560" spans="2:17">
      <c r="D560" s="1"/>
    </row>
    <row r="561" spans="4:4">
      <c r="D561" s="1"/>
    </row>
    <row r="562" spans="4:4">
      <c r="D562" s="1"/>
    </row>
    <row r="563" spans="4:4">
      <c r="D563" s="1"/>
    </row>
    <row r="564" spans="4:4">
      <c r="D564" s="1"/>
    </row>
    <row r="565" spans="4:4">
      <c r="D565" s="1"/>
    </row>
    <row r="566" spans="4:4">
      <c r="D566" s="1"/>
    </row>
  </sheetData>
  <sheetProtection sheet="1" objects="1" scenarios="1"/>
  <mergeCells count="2">
    <mergeCell ref="B6:Q6"/>
    <mergeCell ref="B7:Q7"/>
  </mergeCells>
  <phoneticPr fontId="3" type="noConversion"/>
  <conditionalFormatting sqref="B16:B110">
    <cfRule type="cellIs" dxfId="5" priority="1" operator="equal">
      <formula>"NR3"</formula>
    </cfRule>
  </conditionalFormatting>
  <dataValidations count="1">
    <dataValidation allowBlank="1" showInputMessage="1" showErrorMessage="1" sqref="C5:C1048576 A1:B1048576 D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>
    <tabColor indexed="52"/>
    <pageSetUpPr fitToPage="1"/>
  </sheetPr>
  <dimension ref="B1:R1066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63.140625" style="2" bestFit="1" customWidth="1"/>
    <col min="4" max="5" width="6.5703125" style="2" bestFit="1" customWidth="1"/>
    <col min="6" max="6" width="4.5703125" style="1" bestFit="1" customWidth="1"/>
    <col min="7" max="7" width="7.140625" style="1" bestFit="1" customWidth="1"/>
    <col min="8" max="8" width="7.85546875" style="1" bestFit="1" customWidth="1"/>
    <col min="9" max="9" width="5.140625" style="1" bestFit="1" customWidth="1"/>
    <col min="10" max="10" width="4.5703125" style="1" bestFit="1" customWidth="1"/>
    <col min="11" max="11" width="5.28515625" style="1" bestFit="1" customWidth="1"/>
    <col min="12" max="12" width="6.7109375" style="1" bestFit="1" customWidth="1"/>
    <col min="13" max="13" width="7.5703125" style="1" bestFit="1" customWidth="1"/>
    <col min="14" max="14" width="7" style="1" bestFit="1" customWidth="1"/>
    <col min="15" max="15" width="6.42578125" style="1" bestFit="1" customWidth="1"/>
    <col min="16" max="16" width="8" style="1" bestFit="1" customWidth="1"/>
    <col min="17" max="17" width="10" style="1" bestFit="1" customWidth="1"/>
    <col min="18" max="18" width="9" style="1" customWidth="1"/>
    <col min="19" max="16384" width="9.140625" style="1"/>
  </cols>
  <sheetData>
    <row r="1" spans="2:18">
      <c r="B1" s="46" t="s">
        <v>124</v>
      </c>
      <c r="C1" s="67" t="s" vm="1">
        <v>201</v>
      </c>
    </row>
    <row r="2" spans="2:18">
      <c r="B2" s="46" t="s">
        <v>123</v>
      </c>
      <c r="C2" s="67" t="s">
        <v>202</v>
      </c>
    </row>
    <row r="3" spans="2:18">
      <c r="B3" s="46" t="s">
        <v>125</v>
      </c>
      <c r="C3" s="67" t="s">
        <v>203</v>
      </c>
    </row>
    <row r="4" spans="2:18">
      <c r="B4" s="46" t="s">
        <v>126</v>
      </c>
      <c r="C4" s="67">
        <v>12147</v>
      </c>
    </row>
    <row r="6" spans="2:18" ht="26.25" customHeight="1">
      <c r="B6" s="129" t="s">
        <v>153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1"/>
    </row>
    <row r="7" spans="2:18" s="3" customFormat="1" ht="78.75">
      <c r="B7" s="47" t="s">
        <v>95</v>
      </c>
      <c r="C7" s="48" t="s">
        <v>165</v>
      </c>
      <c r="D7" s="48" t="s">
        <v>34</v>
      </c>
      <c r="E7" s="48" t="s">
        <v>96</v>
      </c>
      <c r="F7" s="48" t="s">
        <v>14</v>
      </c>
      <c r="G7" s="48" t="s">
        <v>83</v>
      </c>
      <c r="H7" s="48" t="s">
        <v>49</v>
      </c>
      <c r="I7" s="48" t="s">
        <v>17</v>
      </c>
      <c r="J7" s="48" t="s">
        <v>200</v>
      </c>
      <c r="K7" s="48" t="s">
        <v>82</v>
      </c>
      <c r="L7" s="48" t="s">
        <v>29</v>
      </c>
      <c r="M7" s="48" t="s">
        <v>18</v>
      </c>
      <c r="N7" s="48" t="s">
        <v>179</v>
      </c>
      <c r="O7" s="48" t="s">
        <v>178</v>
      </c>
      <c r="P7" s="48" t="s">
        <v>90</v>
      </c>
      <c r="Q7" s="48" t="s">
        <v>127</v>
      </c>
      <c r="R7" s="50" t="s">
        <v>129</v>
      </c>
    </row>
    <row r="8" spans="2:18" s="3" customFormat="1" ht="24" customHeight="1">
      <c r="B8" s="14"/>
      <c r="C8" s="57"/>
      <c r="D8" s="15"/>
      <c r="E8" s="15"/>
      <c r="F8" s="15"/>
      <c r="G8" s="15" t="s">
        <v>21</v>
      </c>
      <c r="H8" s="15"/>
      <c r="I8" s="15" t="s">
        <v>20</v>
      </c>
      <c r="J8" s="15"/>
      <c r="K8" s="15"/>
      <c r="L8" s="15" t="s">
        <v>19</v>
      </c>
      <c r="M8" s="15" t="s">
        <v>19</v>
      </c>
      <c r="N8" s="15" t="s">
        <v>186</v>
      </c>
      <c r="O8" s="15"/>
      <c r="P8" s="15" t="s">
        <v>182</v>
      </c>
      <c r="Q8" s="15" t="s">
        <v>19</v>
      </c>
      <c r="R8" s="16" t="s">
        <v>19</v>
      </c>
    </row>
    <row r="9" spans="2:18" s="4" customFormat="1" ht="18" customHeight="1">
      <c r="B9" s="17"/>
      <c r="C9" s="12" t="s">
        <v>0</v>
      </c>
      <c r="D9" s="12" t="s">
        <v>1</v>
      </c>
      <c r="E9" s="12" t="s">
        <v>2</v>
      </c>
      <c r="F9" s="12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8" t="s">
        <v>9</v>
      </c>
      <c r="M9" s="18" t="s">
        <v>10</v>
      </c>
      <c r="N9" s="18" t="s">
        <v>11</v>
      </c>
      <c r="O9" s="18" t="s">
        <v>12</v>
      </c>
      <c r="P9" s="18" t="s">
        <v>13</v>
      </c>
      <c r="Q9" s="18" t="s">
        <v>92</v>
      </c>
      <c r="R9" s="19" t="s">
        <v>93</v>
      </c>
    </row>
    <row r="10" spans="2:18" s="4" customFormat="1" ht="18" customHeight="1">
      <c r="B10" s="106" t="s">
        <v>1892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107">
        <v>0</v>
      </c>
      <c r="Q10" s="108">
        <v>0</v>
      </c>
      <c r="R10" s="108">
        <v>0</v>
      </c>
    </row>
    <row r="11" spans="2:18" ht="21.75" customHeight="1">
      <c r="B11" s="110" t="s">
        <v>194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</row>
    <row r="12" spans="2:18">
      <c r="B12" s="110" t="s">
        <v>91</v>
      </c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</row>
    <row r="13" spans="2:18">
      <c r="B13" s="110" t="s">
        <v>177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</row>
    <row r="14" spans="2:18">
      <c r="B14" s="110" t="s">
        <v>185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</row>
    <row r="15" spans="2:18"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</row>
    <row r="16" spans="2:18"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</row>
    <row r="17" spans="2:18"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</row>
    <row r="18" spans="2:18"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</row>
    <row r="19" spans="2:18"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</row>
    <row r="20" spans="2:18"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</row>
    <row r="21" spans="2:18"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</row>
    <row r="22" spans="2:18"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</row>
    <row r="23" spans="2:18"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</row>
    <row r="24" spans="2:18"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</row>
    <row r="25" spans="2:18"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</row>
    <row r="26" spans="2:18"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</row>
    <row r="27" spans="2:18"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</row>
    <row r="28" spans="2:18"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</row>
    <row r="29" spans="2:18"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</row>
    <row r="30" spans="2:18"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</row>
    <row r="31" spans="2:18"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</row>
    <row r="32" spans="2:18"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</row>
    <row r="33" spans="2:18"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</row>
    <row r="34" spans="2:18"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</row>
    <row r="35" spans="2:18"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</row>
    <row r="36" spans="2:18"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</row>
    <row r="37" spans="2:18"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</row>
    <row r="38" spans="2:18"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</row>
    <row r="39" spans="2:18"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</row>
    <row r="40" spans="2:18"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</row>
    <row r="41" spans="2:18"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</row>
    <row r="42" spans="2:18"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</row>
    <row r="43" spans="2:18"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</row>
    <row r="44" spans="2:18"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</row>
    <row r="45" spans="2:18"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</row>
    <row r="46" spans="2:18"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</row>
    <row r="47" spans="2:18"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</row>
    <row r="48" spans="2:18"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</row>
    <row r="49" spans="2:18"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</row>
    <row r="50" spans="2:18"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</row>
    <row r="51" spans="2:18"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</row>
    <row r="52" spans="2:18"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</row>
    <row r="53" spans="2:18"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</row>
    <row r="54" spans="2:18"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</row>
    <row r="55" spans="2:18"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</row>
    <row r="56" spans="2:18"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</row>
    <row r="57" spans="2:18"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</row>
    <row r="58" spans="2:18"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</row>
    <row r="59" spans="2:18"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</row>
    <row r="60" spans="2:18"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</row>
    <row r="61" spans="2:18"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</row>
    <row r="62" spans="2:18"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</row>
    <row r="63" spans="2:18"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</row>
    <row r="64" spans="2:18"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</row>
    <row r="65" spans="2:18"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</row>
    <row r="66" spans="2:18"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</row>
    <row r="67" spans="2:18"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</row>
    <row r="68" spans="2:18"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</row>
    <row r="69" spans="2:18"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</row>
    <row r="70" spans="2:18"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</row>
    <row r="71" spans="2:18"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</row>
    <row r="72" spans="2:18"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</row>
    <row r="73" spans="2:18"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</row>
    <row r="74" spans="2:18"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</row>
    <row r="75" spans="2:18"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</row>
    <row r="76" spans="2:18"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</row>
    <row r="77" spans="2:18"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</row>
    <row r="78" spans="2:18"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</row>
    <row r="79" spans="2:18"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</row>
    <row r="80" spans="2:18"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</row>
    <row r="81" spans="2:18"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</row>
    <row r="82" spans="2:18"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</row>
    <row r="83" spans="2:18"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</row>
    <row r="84" spans="2:18"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</row>
    <row r="85" spans="2:18"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</row>
    <row r="86" spans="2:18"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</row>
    <row r="87" spans="2:18"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</row>
    <row r="88" spans="2:18"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</row>
    <row r="89" spans="2:18"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</row>
    <row r="90" spans="2:18"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</row>
    <row r="91" spans="2:18"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</row>
    <row r="92" spans="2:18"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</row>
    <row r="93" spans="2:18"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</row>
    <row r="94" spans="2:18"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</row>
    <row r="95" spans="2:18"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</row>
    <row r="96" spans="2:18"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</row>
    <row r="97" spans="2:18"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</row>
    <row r="98" spans="2:18"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</row>
    <row r="99" spans="2:18"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</row>
    <row r="100" spans="2:18"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</row>
    <row r="101" spans="2:18"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</row>
    <row r="102" spans="2:18"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</row>
    <row r="103" spans="2:18"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</row>
    <row r="104" spans="2:18"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</row>
    <row r="105" spans="2:18"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</row>
    <row r="106" spans="2:18"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</row>
    <row r="107" spans="2:18"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</row>
    <row r="108" spans="2:18"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</row>
    <row r="109" spans="2:18"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</row>
    <row r="110" spans="2:18">
      <c r="B110" s="102"/>
      <c r="C110" s="102"/>
      <c r="D110" s="102"/>
      <c r="E110" s="102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</row>
    <row r="111" spans="2:18">
      <c r="B111" s="102"/>
      <c r="C111" s="102"/>
      <c r="D111" s="102"/>
      <c r="E111" s="102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</row>
    <row r="112" spans="2:18">
      <c r="B112" s="102"/>
      <c r="C112" s="102"/>
      <c r="D112" s="102"/>
      <c r="E112" s="102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</row>
    <row r="113" spans="2:18">
      <c r="B113" s="102"/>
      <c r="C113" s="102"/>
      <c r="D113" s="102"/>
      <c r="E113" s="102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</row>
    <row r="114" spans="2:18">
      <c r="B114" s="102"/>
      <c r="C114" s="102"/>
      <c r="D114" s="102"/>
      <c r="E114" s="102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</row>
    <row r="115" spans="2:18">
      <c r="B115" s="102"/>
      <c r="C115" s="102"/>
      <c r="D115" s="102"/>
      <c r="E115" s="102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</row>
    <row r="116" spans="2:18">
      <c r="B116" s="102"/>
      <c r="C116" s="102"/>
      <c r="D116" s="102"/>
      <c r="E116" s="102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</row>
    <row r="117" spans="2:18">
      <c r="B117" s="102"/>
      <c r="C117" s="102"/>
      <c r="D117" s="102"/>
      <c r="E117" s="102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</row>
    <row r="118" spans="2:18">
      <c r="B118" s="102"/>
      <c r="C118" s="102"/>
      <c r="D118" s="102"/>
      <c r="E118" s="102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</row>
    <row r="119" spans="2:18">
      <c r="B119" s="102"/>
      <c r="C119" s="102"/>
      <c r="D119" s="102"/>
      <c r="E119" s="102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</row>
    <row r="120" spans="2:18">
      <c r="B120" s="102"/>
      <c r="C120" s="102"/>
      <c r="D120" s="102"/>
      <c r="E120" s="102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</row>
    <row r="121" spans="2:18">
      <c r="B121" s="102"/>
      <c r="C121" s="102"/>
      <c r="D121" s="102"/>
      <c r="E121" s="102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</row>
    <row r="122" spans="2:18">
      <c r="B122" s="102"/>
      <c r="C122" s="102"/>
      <c r="D122" s="102"/>
      <c r="E122" s="102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</row>
    <row r="123" spans="2:18">
      <c r="B123" s="102"/>
      <c r="C123" s="102"/>
      <c r="D123" s="102"/>
      <c r="E123" s="102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</row>
    <row r="124" spans="2:18">
      <c r="B124" s="102"/>
      <c r="C124" s="102"/>
      <c r="D124" s="102"/>
      <c r="E124" s="102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</row>
    <row r="125" spans="2:18">
      <c r="B125" s="102"/>
      <c r="C125" s="102"/>
      <c r="D125" s="102"/>
      <c r="E125" s="102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</row>
    <row r="126" spans="2:18">
      <c r="B126" s="102"/>
      <c r="C126" s="102"/>
      <c r="D126" s="102"/>
      <c r="E126" s="102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</row>
    <row r="127" spans="2:18">
      <c r="B127" s="102"/>
      <c r="C127" s="102"/>
      <c r="D127" s="102"/>
      <c r="E127" s="102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</row>
    <row r="128" spans="2:18">
      <c r="B128" s="102"/>
      <c r="C128" s="102"/>
      <c r="D128" s="102"/>
      <c r="E128" s="102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</row>
    <row r="129" spans="2:18">
      <c r="B129" s="102"/>
      <c r="C129" s="102"/>
      <c r="D129" s="102"/>
      <c r="E129" s="102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</row>
    <row r="130" spans="2:18">
      <c r="B130" s="102"/>
      <c r="C130" s="102"/>
      <c r="D130" s="102"/>
      <c r="E130" s="102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</row>
    <row r="131" spans="2:18">
      <c r="B131" s="102"/>
      <c r="C131" s="102"/>
      <c r="D131" s="102"/>
      <c r="E131" s="102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</row>
    <row r="132" spans="2:18">
      <c r="B132" s="102"/>
      <c r="C132" s="102"/>
      <c r="D132" s="102"/>
      <c r="E132" s="102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</row>
    <row r="133" spans="2:18">
      <c r="B133" s="102"/>
      <c r="C133" s="102"/>
      <c r="D133" s="102"/>
      <c r="E133" s="102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</row>
    <row r="134" spans="2:18">
      <c r="B134" s="102"/>
      <c r="C134" s="102"/>
      <c r="D134" s="102"/>
      <c r="E134" s="102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</row>
    <row r="135" spans="2:18">
      <c r="B135" s="102"/>
      <c r="C135" s="102"/>
      <c r="D135" s="102"/>
      <c r="E135" s="102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</row>
    <row r="136" spans="2:18">
      <c r="B136" s="102"/>
      <c r="C136" s="102"/>
      <c r="D136" s="102"/>
      <c r="E136" s="102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</row>
    <row r="137" spans="2:18">
      <c r="B137" s="102"/>
      <c r="C137" s="102"/>
      <c r="D137" s="102"/>
      <c r="E137" s="102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</row>
    <row r="138" spans="2:18">
      <c r="B138" s="102"/>
      <c r="C138" s="102"/>
      <c r="D138" s="102"/>
      <c r="E138" s="102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</row>
    <row r="139" spans="2:18">
      <c r="B139" s="102"/>
      <c r="C139" s="102"/>
      <c r="D139" s="102"/>
      <c r="E139" s="102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</row>
    <row r="140" spans="2:18">
      <c r="B140" s="102"/>
      <c r="C140" s="102"/>
      <c r="D140" s="102"/>
      <c r="E140" s="102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</row>
    <row r="141" spans="2:18">
      <c r="B141" s="102"/>
      <c r="C141" s="102"/>
      <c r="D141" s="102"/>
      <c r="E141" s="102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</row>
    <row r="142" spans="2:18">
      <c r="B142" s="102"/>
      <c r="C142" s="102"/>
      <c r="D142" s="102"/>
      <c r="E142" s="102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</row>
    <row r="143" spans="2:18">
      <c r="B143" s="102"/>
      <c r="C143" s="102"/>
      <c r="D143" s="102"/>
      <c r="E143" s="102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</row>
    <row r="144" spans="2:18">
      <c r="B144" s="102"/>
      <c r="C144" s="102"/>
      <c r="D144" s="102"/>
      <c r="E144" s="102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</row>
    <row r="145" spans="2:18">
      <c r="B145" s="102"/>
      <c r="C145" s="102"/>
      <c r="D145" s="102"/>
      <c r="E145" s="102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</row>
    <row r="146" spans="2:18">
      <c r="B146" s="102"/>
      <c r="C146" s="102"/>
      <c r="D146" s="102"/>
      <c r="E146" s="102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</row>
    <row r="147" spans="2:18">
      <c r="B147" s="102"/>
      <c r="C147" s="102"/>
      <c r="D147" s="102"/>
      <c r="E147" s="102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</row>
    <row r="148" spans="2:18">
      <c r="B148" s="102"/>
      <c r="C148" s="102"/>
      <c r="D148" s="102"/>
      <c r="E148" s="102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</row>
    <row r="149" spans="2:18">
      <c r="B149" s="102"/>
      <c r="C149" s="102"/>
      <c r="D149" s="102"/>
      <c r="E149" s="102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</row>
    <row r="150" spans="2:18">
      <c r="B150" s="102"/>
      <c r="C150" s="102"/>
      <c r="D150" s="102"/>
      <c r="E150" s="102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</row>
    <row r="151" spans="2:18">
      <c r="B151" s="102"/>
      <c r="C151" s="102"/>
      <c r="D151" s="102"/>
      <c r="E151" s="102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</row>
    <row r="152" spans="2:18">
      <c r="B152" s="102"/>
      <c r="C152" s="102"/>
      <c r="D152" s="102"/>
      <c r="E152" s="102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</row>
    <row r="153" spans="2:18">
      <c r="B153" s="102"/>
      <c r="C153" s="102"/>
      <c r="D153" s="102"/>
      <c r="E153" s="102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</row>
    <row r="154" spans="2:18">
      <c r="B154" s="102"/>
      <c r="C154" s="102"/>
      <c r="D154" s="102"/>
      <c r="E154" s="102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</row>
    <row r="155" spans="2:18">
      <c r="B155" s="102"/>
      <c r="C155" s="102"/>
      <c r="D155" s="102"/>
      <c r="E155" s="102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</row>
    <row r="156" spans="2:18">
      <c r="B156" s="102"/>
      <c r="C156" s="102"/>
      <c r="D156" s="102"/>
      <c r="E156" s="102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</row>
    <row r="157" spans="2:18">
      <c r="B157" s="102"/>
      <c r="C157" s="102"/>
      <c r="D157" s="102"/>
      <c r="E157" s="102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</row>
    <row r="158" spans="2:18">
      <c r="B158" s="102"/>
      <c r="C158" s="102"/>
      <c r="D158" s="102"/>
      <c r="E158" s="102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</row>
    <row r="159" spans="2:18">
      <c r="B159" s="102"/>
      <c r="C159" s="102"/>
      <c r="D159" s="102"/>
      <c r="E159" s="102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</row>
    <row r="160" spans="2:18">
      <c r="B160" s="102"/>
      <c r="C160" s="102"/>
      <c r="D160" s="102"/>
      <c r="E160" s="102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</row>
    <row r="161" spans="2:18">
      <c r="B161" s="102"/>
      <c r="C161" s="102"/>
      <c r="D161" s="102"/>
      <c r="E161" s="102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</row>
    <row r="162" spans="2:18">
      <c r="B162" s="102"/>
      <c r="C162" s="102"/>
      <c r="D162" s="102"/>
      <c r="E162" s="102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</row>
    <row r="163" spans="2:18">
      <c r="B163" s="102"/>
      <c r="C163" s="102"/>
      <c r="D163" s="102"/>
      <c r="E163" s="102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</row>
    <row r="164" spans="2:18">
      <c r="B164" s="102"/>
      <c r="C164" s="102"/>
      <c r="D164" s="102"/>
      <c r="E164" s="102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</row>
    <row r="165" spans="2:18">
      <c r="B165" s="102"/>
      <c r="C165" s="102"/>
      <c r="D165" s="102"/>
      <c r="E165" s="102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</row>
    <row r="166" spans="2:18">
      <c r="B166" s="102"/>
      <c r="C166" s="102"/>
      <c r="D166" s="102"/>
      <c r="E166" s="102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</row>
    <row r="167" spans="2:18">
      <c r="B167" s="102"/>
      <c r="C167" s="102"/>
      <c r="D167" s="102"/>
      <c r="E167" s="102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</row>
    <row r="168" spans="2:18">
      <c r="B168" s="102"/>
      <c r="C168" s="102"/>
      <c r="D168" s="102"/>
      <c r="E168" s="102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</row>
    <row r="169" spans="2:18">
      <c r="B169" s="102"/>
      <c r="C169" s="102"/>
      <c r="D169" s="102"/>
      <c r="E169" s="102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</row>
    <row r="170" spans="2:18">
      <c r="B170" s="102"/>
      <c r="C170" s="102"/>
      <c r="D170" s="102"/>
      <c r="E170" s="102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</row>
    <row r="171" spans="2:18">
      <c r="B171" s="102"/>
      <c r="C171" s="102"/>
      <c r="D171" s="102"/>
      <c r="E171" s="102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</row>
    <row r="172" spans="2:18">
      <c r="B172" s="102"/>
      <c r="C172" s="102"/>
      <c r="D172" s="102"/>
      <c r="E172" s="102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</row>
    <row r="173" spans="2:18">
      <c r="B173" s="102"/>
      <c r="C173" s="102"/>
      <c r="D173" s="102"/>
      <c r="E173" s="102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</row>
    <row r="174" spans="2:18">
      <c r="B174" s="102"/>
      <c r="C174" s="102"/>
      <c r="D174" s="102"/>
      <c r="E174" s="102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</row>
    <row r="175" spans="2:18">
      <c r="B175" s="102"/>
      <c r="C175" s="102"/>
      <c r="D175" s="102"/>
      <c r="E175" s="102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</row>
    <row r="176" spans="2:18">
      <c r="B176" s="102"/>
      <c r="C176" s="102"/>
      <c r="D176" s="102"/>
      <c r="E176" s="102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</row>
    <row r="177" spans="2:18">
      <c r="B177" s="102"/>
      <c r="C177" s="102"/>
      <c r="D177" s="102"/>
      <c r="E177" s="102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</row>
    <row r="178" spans="2:18">
      <c r="B178" s="102"/>
      <c r="C178" s="102"/>
      <c r="D178" s="102"/>
      <c r="E178" s="102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</row>
    <row r="179" spans="2:18">
      <c r="B179" s="102"/>
      <c r="C179" s="102"/>
      <c r="D179" s="102"/>
      <c r="E179" s="102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</row>
    <row r="180" spans="2:18">
      <c r="B180" s="102"/>
      <c r="C180" s="102"/>
      <c r="D180" s="102"/>
      <c r="E180" s="102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</row>
    <row r="181" spans="2:18">
      <c r="B181" s="102"/>
      <c r="C181" s="102"/>
      <c r="D181" s="102"/>
      <c r="E181" s="102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</row>
    <row r="182" spans="2:18">
      <c r="B182" s="102"/>
      <c r="C182" s="102"/>
      <c r="D182" s="102"/>
      <c r="E182" s="102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</row>
    <row r="183" spans="2:18">
      <c r="B183" s="102"/>
      <c r="C183" s="102"/>
      <c r="D183" s="102"/>
      <c r="E183" s="102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</row>
    <row r="184" spans="2:18">
      <c r="B184" s="102"/>
      <c r="C184" s="102"/>
      <c r="D184" s="102"/>
      <c r="E184" s="102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</row>
    <row r="185" spans="2:18">
      <c r="B185" s="102"/>
      <c r="C185" s="102"/>
      <c r="D185" s="102"/>
      <c r="E185" s="102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</row>
    <row r="186" spans="2:18">
      <c r="B186" s="102"/>
      <c r="C186" s="102"/>
      <c r="D186" s="102"/>
      <c r="E186" s="102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</row>
    <row r="187" spans="2:18">
      <c r="B187" s="102"/>
      <c r="C187" s="102"/>
      <c r="D187" s="102"/>
      <c r="E187" s="102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</row>
    <row r="188" spans="2:18">
      <c r="B188" s="102"/>
      <c r="C188" s="102"/>
      <c r="D188" s="102"/>
      <c r="E188" s="102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</row>
    <row r="189" spans="2:18">
      <c r="B189" s="102"/>
      <c r="C189" s="102"/>
      <c r="D189" s="102"/>
      <c r="E189" s="102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</row>
    <row r="190" spans="2:18">
      <c r="B190" s="102"/>
      <c r="C190" s="102"/>
      <c r="D190" s="102"/>
      <c r="E190" s="102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</row>
    <row r="191" spans="2:18">
      <c r="B191" s="102"/>
      <c r="C191" s="102"/>
      <c r="D191" s="102"/>
      <c r="E191" s="102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</row>
    <row r="192" spans="2:18">
      <c r="B192" s="102"/>
      <c r="C192" s="102"/>
      <c r="D192" s="102"/>
      <c r="E192" s="102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</row>
    <row r="193" spans="2:18">
      <c r="B193" s="102"/>
      <c r="C193" s="102"/>
      <c r="D193" s="102"/>
      <c r="E193" s="102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</row>
    <row r="194" spans="2:18">
      <c r="B194" s="102"/>
      <c r="C194" s="102"/>
      <c r="D194" s="102"/>
      <c r="E194" s="102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</row>
    <row r="195" spans="2:18">
      <c r="B195" s="102"/>
      <c r="C195" s="102"/>
      <c r="D195" s="102"/>
      <c r="E195" s="102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</row>
    <row r="196" spans="2:18">
      <c r="B196" s="102"/>
      <c r="C196" s="102"/>
      <c r="D196" s="102"/>
      <c r="E196" s="102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</row>
    <row r="197" spans="2:18">
      <c r="B197" s="102"/>
      <c r="C197" s="102"/>
      <c r="D197" s="102"/>
      <c r="E197" s="102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</row>
    <row r="198" spans="2:18">
      <c r="B198" s="102"/>
      <c r="C198" s="102"/>
      <c r="D198" s="102"/>
      <c r="E198" s="102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</row>
    <row r="199" spans="2:18">
      <c r="B199" s="102"/>
      <c r="C199" s="102"/>
      <c r="D199" s="102"/>
      <c r="E199" s="102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</row>
    <row r="200" spans="2:18">
      <c r="B200" s="102"/>
      <c r="C200" s="102"/>
      <c r="D200" s="102"/>
      <c r="E200" s="102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</row>
    <row r="201" spans="2:18">
      <c r="B201" s="102"/>
      <c r="C201" s="102"/>
      <c r="D201" s="102"/>
      <c r="E201" s="102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</row>
    <row r="202" spans="2:18">
      <c r="B202" s="102"/>
      <c r="C202" s="102"/>
      <c r="D202" s="102"/>
      <c r="E202" s="102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</row>
    <row r="203" spans="2:18">
      <c r="B203" s="102"/>
      <c r="C203" s="102"/>
      <c r="D203" s="102"/>
      <c r="E203" s="102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</row>
    <row r="204" spans="2:18">
      <c r="B204" s="102"/>
      <c r="C204" s="102"/>
      <c r="D204" s="102"/>
      <c r="E204" s="102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</row>
    <row r="205" spans="2:18">
      <c r="B205" s="102"/>
      <c r="C205" s="102"/>
      <c r="D205" s="102"/>
      <c r="E205" s="102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</row>
    <row r="206" spans="2:18">
      <c r="B206" s="102"/>
      <c r="C206" s="102"/>
      <c r="D206" s="102"/>
      <c r="E206" s="102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</row>
    <row r="207" spans="2:18">
      <c r="B207" s="102"/>
      <c r="C207" s="102"/>
      <c r="D207" s="102"/>
      <c r="E207" s="102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</row>
    <row r="208" spans="2:18">
      <c r="B208" s="102"/>
      <c r="C208" s="102"/>
      <c r="D208" s="102"/>
      <c r="E208" s="102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</row>
    <row r="209" spans="2:18">
      <c r="B209" s="102"/>
      <c r="C209" s="102"/>
      <c r="D209" s="102"/>
      <c r="E209" s="102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</row>
    <row r="210" spans="2:18">
      <c r="B210" s="102"/>
      <c r="C210" s="102"/>
      <c r="D210" s="102"/>
      <c r="E210" s="102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</row>
    <row r="211" spans="2:18">
      <c r="B211" s="102"/>
      <c r="C211" s="102"/>
      <c r="D211" s="102"/>
      <c r="E211" s="102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</row>
    <row r="212" spans="2:18">
      <c r="B212" s="102"/>
      <c r="C212" s="102"/>
      <c r="D212" s="102"/>
      <c r="E212" s="102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</row>
    <row r="213" spans="2:18">
      <c r="B213" s="102"/>
      <c r="C213" s="102"/>
      <c r="D213" s="102"/>
      <c r="E213" s="102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</row>
    <row r="214" spans="2:18">
      <c r="B214" s="102"/>
      <c r="C214" s="102"/>
      <c r="D214" s="102"/>
      <c r="E214" s="102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</row>
    <row r="215" spans="2:18">
      <c r="B215" s="102"/>
      <c r="C215" s="102"/>
      <c r="D215" s="102"/>
      <c r="E215" s="102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</row>
    <row r="216" spans="2:18">
      <c r="B216" s="102"/>
      <c r="C216" s="102"/>
      <c r="D216" s="102"/>
      <c r="E216" s="102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</row>
    <row r="217" spans="2:18">
      <c r="B217" s="102"/>
      <c r="C217" s="102"/>
      <c r="D217" s="102"/>
      <c r="E217" s="102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</row>
    <row r="218" spans="2:18">
      <c r="B218" s="102"/>
      <c r="C218" s="102"/>
      <c r="D218" s="102"/>
      <c r="E218" s="102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</row>
    <row r="219" spans="2:18">
      <c r="B219" s="102"/>
      <c r="C219" s="102"/>
      <c r="D219" s="102"/>
      <c r="E219" s="102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</row>
    <row r="220" spans="2:18">
      <c r="B220" s="102"/>
      <c r="C220" s="102"/>
      <c r="D220" s="102"/>
      <c r="E220" s="102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</row>
    <row r="221" spans="2:18">
      <c r="B221" s="102"/>
      <c r="C221" s="102"/>
      <c r="D221" s="102"/>
      <c r="E221" s="102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</row>
    <row r="222" spans="2:18">
      <c r="B222" s="102"/>
      <c r="C222" s="102"/>
      <c r="D222" s="102"/>
      <c r="E222" s="102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</row>
    <row r="223" spans="2:18">
      <c r="B223" s="102"/>
      <c r="C223" s="102"/>
      <c r="D223" s="102"/>
      <c r="E223" s="102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</row>
    <row r="224" spans="2:18">
      <c r="B224" s="102"/>
      <c r="C224" s="102"/>
      <c r="D224" s="102"/>
      <c r="E224" s="102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</row>
    <row r="225" spans="2:18">
      <c r="B225" s="102"/>
      <c r="C225" s="102"/>
      <c r="D225" s="102"/>
      <c r="E225" s="102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</row>
    <row r="226" spans="2:18">
      <c r="B226" s="102"/>
      <c r="C226" s="102"/>
      <c r="D226" s="102"/>
      <c r="E226" s="102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</row>
    <row r="227" spans="2:18">
      <c r="B227" s="102"/>
      <c r="C227" s="102"/>
      <c r="D227" s="102"/>
      <c r="E227" s="102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</row>
    <row r="228" spans="2:18">
      <c r="B228" s="102"/>
      <c r="C228" s="102"/>
      <c r="D228" s="102"/>
      <c r="E228" s="102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</row>
    <row r="229" spans="2:18">
      <c r="B229" s="102"/>
      <c r="C229" s="102"/>
      <c r="D229" s="102"/>
      <c r="E229" s="102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</row>
    <row r="230" spans="2:18">
      <c r="B230" s="102"/>
      <c r="C230" s="102"/>
      <c r="D230" s="102"/>
      <c r="E230" s="102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</row>
    <row r="231" spans="2:18">
      <c r="B231" s="102"/>
      <c r="C231" s="102"/>
      <c r="D231" s="102"/>
      <c r="E231" s="102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</row>
    <row r="232" spans="2:18">
      <c r="B232" s="102"/>
      <c r="C232" s="102"/>
      <c r="D232" s="102"/>
      <c r="E232" s="102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</row>
    <row r="233" spans="2:18">
      <c r="B233" s="102"/>
      <c r="C233" s="102"/>
      <c r="D233" s="102"/>
      <c r="E233" s="102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</row>
    <row r="234" spans="2:18">
      <c r="B234" s="102"/>
      <c r="C234" s="102"/>
      <c r="D234" s="102"/>
      <c r="E234" s="102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</row>
    <row r="235" spans="2:18">
      <c r="B235" s="102"/>
      <c r="C235" s="102"/>
      <c r="D235" s="102"/>
      <c r="E235" s="102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</row>
    <row r="236" spans="2:18">
      <c r="B236" s="102"/>
      <c r="C236" s="102"/>
      <c r="D236" s="102"/>
      <c r="E236" s="102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</row>
    <row r="237" spans="2:18">
      <c r="B237" s="102"/>
      <c r="C237" s="102"/>
      <c r="D237" s="102"/>
      <c r="E237" s="102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</row>
    <row r="238" spans="2:18">
      <c r="B238" s="102"/>
      <c r="C238" s="102"/>
      <c r="D238" s="102"/>
      <c r="E238" s="102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</row>
    <row r="239" spans="2:18">
      <c r="B239" s="102"/>
      <c r="C239" s="102"/>
      <c r="D239" s="102"/>
      <c r="E239" s="102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</row>
    <row r="240" spans="2:18">
      <c r="B240" s="102"/>
      <c r="C240" s="102"/>
      <c r="D240" s="102"/>
      <c r="E240" s="102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</row>
    <row r="241" spans="2:18">
      <c r="B241" s="102"/>
      <c r="C241" s="102"/>
      <c r="D241" s="102"/>
      <c r="E241" s="102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</row>
    <row r="242" spans="2:18">
      <c r="B242" s="102"/>
      <c r="C242" s="102"/>
      <c r="D242" s="102"/>
      <c r="E242" s="102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</row>
    <row r="243" spans="2:18">
      <c r="B243" s="102"/>
      <c r="C243" s="102"/>
      <c r="D243" s="102"/>
      <c r="E243" s="102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</row>
    <row r="244" spans="2:18">
      <c r="B244" s="102"/>
      <c r="C244" s="102"/>
      <c r="D244" s="102"/>
      <c r="E244" s="102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</row>
    <row r="245" spans="2:18">
      <c r="B245" s="102"/>
      <c r="C245" s="102"/>
      <c r="D245" s="102"/>
      <c r="E245" s="102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</row>
    <row r="246" spans="2:18">
      <c r="B246" s="102"/>
      <c r="C246" s="102"/>
      <c r="D246" s="102"/>
      <c r="E246" s="102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</row>
    <row r="247" spans="2:18">
      <c r="B247" s="102"/>
      <c r="C247" s="102"/>
      <c r="D247" s="102"/>
      <c r="E247" s="102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</row>
    <row r="248" spans="2:18">
      <c r="B248" s="102"/>
      <c r="C248" s="102"/>
      <c r="D248" s="102"/>
      <c r="E248" s="102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</row>
    <row r="249" spans="2:18">
      <c r="B249" s="102"/>
      <c r="C249" s="102"/>
      <c r="D249" s="102"/>
      <c r="E249" s="102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</row>
    <row r="250" spans="2:18">
      <c r="B250" s="102"/>
      <c r="C250" s="102"/>
      <c r="D250" s="102"/>
      <c r="E250" s="102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</row>
    <row r="251" spans="2:18">
      <c r="B251" s="102"/>
      <c r="C251" s="102"/>
      <c r="D251" s="102"/>
      <c r="E251" s="102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</row>
    <row r="252" spans="2:18">
      <c r="B252" s="102"/>
      <c r="C252" s="102"/>
      <c r="D252" s="102"/>
      <c r="E252" s="102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</row>
    <row r="253" spans="2:18">
      <c r="B253" s="102"/>
      <c r="C253" s="102"/>
      <c r="D253" s="102"/>
      <c r="E253" s="102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</row>
    <row r="254" spans="2:18">
      <c r="B254" s="102"/>
      <c r="C254" s="102"/>
      <c r="D254" s="102"/>
      <c r="E254" s="102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</row>
    <row r="255" spans="2:18">
      <c r="B255" s="102"/>
      <c r="C255" s="102"/>
      <c r="D255" s="102"/>
      <c r="E255" s="102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</row>
    <row r="256" spans="2:18">
      <c r="B256" s="102"/>
      <c r="C256" s="102"/>
      <c r="D256" s="102"/>
      <c r="E256" s="102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</row>
    <row r="257" spans="2:18">
      <c r="B257" s="102"/>
      <c r="C257" s="102"/>
      <c r="D257" s="102"/>
      <c r="E257" s="102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</row>
    <row r="258" spans="2:18">
      <c r="B258" s="102"/>
      <c r="C258" s="102"/>
      <c r="D258" s="102"/>
      <c r="E258" s="102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</row>
    <row r="259" spans="2:18">
      <c r="B259" s="102"/>
      <c r="C259" s="102"/>
      <c r="D259" s="102"/>
      <c r="E259" s="102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</row>
    <row r="260" spans="2:18">
      <c r="B260" s="102"/>
      <c r="C260" s="102"/>
      <c r="D260" s="102"/>
      <c r="E260" s="102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</row>
    <row r="261" spans="2:18">
      <c r="B261" s="102"/>
      <c r="C261" s="102"/>
      <c r="D261" s="102"/>
      <c r="E261" s="102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</row>
    <row r="262" spans="2:18">
      <c r="B262" s="102"/>
      <c r="C262" s="102"/>
      <c r="D262" s="102"/>
      <c r="E262" s="102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</row>
    <row r="263" spans="2:18">
      <c r="B263" s="102"/>
      <c r="C263" s="102"/>
      <c r="D263" s="102"/>
      <c r="E263" s="102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</row>
    <row r="264" spans="2:18">
      <c r="B264" s="102"/>
      <c r="C264" s="102"/>
      <c r="D264" s="102"/>
      <c r="E264" s="102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</row>
    <row r="265" spans="2:18">
      <c r="B265" s="102"/>
      <c r="C265" s="102"/>
      <c r="D265" s="102"/>
      <c r="E265" s="102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</row>
    <row r="266" spans="2:18">
      <c r="B266" s="102"/>
      <c r="C266" s="102"/>
      <c r="D266" s="102"/>
      <c r="E266" s="102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</row>
    <row r="267" spans="2:18">
      <c r="B267" s="102"/>
      <c r="C267" s="102"/>
      <c r="D267" s="102"/>
      <c r="E267" s="102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</row>
    <row r="268" spans="2:18">
      <c r="B268" s="102"/>
      <c r="C268" s="102"/>
      <c r="D268" s="102"/>
      <c r="E268" s="102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</row>
    <row r="269" spans="2:18">
      <c r="B269" s="102"/>
      <c r="C269" s="102"/>
      <c r="D269" s="102"/>
      <c r="E269" s="102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</row>
    <row r="270" spans="2:18">
      <c r="B270" s="102"/>
      <c r="C270" s="102"/>
      <c r="D270" s="102"/>
      <c r="E270" s="102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</row>
    <row r="271" spans="2:18">
      <c r="B271" s="102"/>
      <c r="C271" s="102"/>
      <c r="D271" s="102"/>
      <c r="E271" s="102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</row>
    <row r="272" spans="2:18">
      <c r="B272" s="102"/>
      <c r="C272" s="102"/>
      <c r="D272" s="102"/>
      <c r="E272" s="102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</row>
    <row r="273" spans="2:18">
      <c r="B273" s="102"/>
      <c r="C273" s="102"/>
      <c r="D273" s="102"/>
      <c r="E273" s="102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</row>
    <row r="274" spans="2:18">
      <c r="B274" s="102"/>
      <c r="C274" s="102"/>
      <c r="D274" s="102"/>
      <c r="E274" s="102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</row>
    <row r="275" spans="2:18">
      <c r="B275" s="102"/>
      <c r="C275" s="102"/>
      <c r="D275" s="102"/>
      <c r="E275" s="102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</row>
    <row r="276" spans="2:18">
      <c r="B276" s="102"/>
      <c r="C276" s="102"/>
      <c r="D276" s="102"/>
      <c r="E276" s="102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</row>
    <row r="277" spans="2:18">
      <c r="B277" s="102"/>
      <c r="C277" s="102"/>
      <c r="D277" s="102"/>
      <c r="E277" s="102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</row>
    <row r="278" spans="2:18">
      <c r="B278" s="102"/>
      <c r="C278" s="102"/>
      <c r="D278" s="102"/>
      <c r="E278" s="102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</row>
    <row r="279" spans="2:18">
      <c r="B279" s="102"/>
      <c r="C279" s="102"/>
      <c r="D279" s="102"/>
      <c r="E279" s="102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</row>
    <row r="280" spans="2:18">
      <c r="B280" s="102"/>
      <c r="C280" s="102"/>
      <c r="D280" s="102"/>
      <c r="E280" s="102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</row>
    <row r="281" spans="2:18">
      <c r="B281" s="102"/>
      <c r="C281" s="102"/>
      <c r="D281" s="102"/>
      <c r="E281" s="102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</row>
    <row r="282" spans="2:18">
      <c r="B282" s="102"/>
      <c r="C282" s="102"/>
      <c r="D282" s="102"/>
      <c r="E282" s="102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</row>
    <row r="283" spans="2:18">
      <c r="B283" s="102"/>
      <c r="C283" s="102"/>
      <c r="D283" s="102"/>
      <c r="E283" s="102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</row>
    <row r="284" spans="2:18">
      <c r="B284" s="102"/>
      <c r="C284" s="102"/>
      <c r="D284" s="102"/>
      <c r="E284" s="102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</row>
    <row r="285" spans="2:18">
      <c r="B285" s="102"/>
      <c r="C285" s="102"/>
      <c r="D285" s="102"/>
      <c r="E285" s="102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</row>
    <row r="286" spans="2:18">
      <c r="B286" s="102"/>
      <c r="C286" s="102"/>
      <c r="D286" s="102"/>
      <c r="E286" s="102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</row>
    <row r="287" spans="2:18">
      <c r="B287" s="102"/>
      <c r="C287" s="102"/>
      <c r="D287" s="102"/>
      <c r="E287" s="102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</row>
    <row r="288" spans="2:18">
      <c r="B288" s="102"/>
      <c r="C288" s="102"/>
      <c r="D288" s="102"/>
      <c r="E288" s="102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</row>
    <row r="289" spans="2:18">
      <c r="B289" s="102"/>
      <c r="C289" s="102"/>
      <c r="D289" s="102"/>
      <c r="E289" s="102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</row>
    <row r="290" spans="2:18">
      <c r="B290" s="102"/>
      <c r="C290" s="102"/>
      <c r="D290" s="102"/>
      <c r="E290" s="102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</row>
    <row r="291" spans="2:18">
      <c r="B291" s="102"/>
      <c r="C291" s="102"/>
      <c r="D291" s="102"/>
      <c r="E291" s="102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</row>
    <row r="292" spans="2:18">
      <c r="B292" s="102"/>
      <c r="C292" s="102"/>
      <c r="D292" s="102"/>
      <c r="E292" s="102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</row>
    <row r="293" spans="2:18">
      <c r="B293" s="102"/>
      <c r="C293" s="102"/>
      <c r="D293" s="102"/>
      <c r="E293" s="102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</row>
    <row r="294" spans="2:18">
      <c r="B294" s="102"/>
      <c r="C294" s="102"/>
      <c r="D294" s="102"/>
      <c r="E294" s="102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</row>
    <row r="295" spans="2:18">
      <c r="B295" s="102"/>
      <c r="C295" s="102"/>
      <c r="D295" s="102"/>
      <c r="E295" s="102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</row>
    <row r="296" spans="2:18">
      <c r="B296" s="102"/>
      <c r="C296" s="102"/>
      <c r="D296" s="102"/>
      <c r="E296" s="102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</row>
    <row r="297" spans="2:18">
      <c r="B297" s="102"/>
      <c r="C297" s="102"/>
      <c r="D297" s="102"/>
      <c r="E297" s="102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</row>
    <row r="298" spans="2:18">
      <c r="B298" s="102"/>
      <c r="C298" s="102"/>
      <c r="D298" s="102"/>
      <c r="E298" s="102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</row>
    <row r="299" spans="2:18">
      <c r="B299" s="102"/>
      <c r="C299" s="102"/>
      <c r="D299" s="102"/>
      <c r="E299" s="102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</row>
    <row r="300" spans="2:18">
      <c r="B300" s="102"/>
      <c r="C300" s="102"/>
      <c r="D300" s="102"/>
      <c r="E300" s="102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</row>
    <row r="301" spans="2:18">
      <c r="B301" s="102"/>
      <c r="C301" s="102"/>
      <c r="D301" s="102"/>
      <c r="E301" s="102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</row>
    <row r="302" spans="2:18">
      <c r="B302" s="102"/>
      <c r="C302" s="102"/>
      <c r="D302" s="102"/>
      <c r="E302" s="102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</row>
    <row r="303" spans="2:18">
      <c r="B303" s="102"/>
      <c r="C303" s="102"/>
      <c r="D303" s="102"/>
      <c r="E303" s="102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</row>
    <row r="304" spans="2:18">
      <c r="B304" s="102"/>
      <c r="C304" s="102"/>
      <c r="D304" s="102"/>
      <c r="E304" s="102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</row>
    <row r="305" spans="2:18">
      <c r="B305" s="102"/>
      <c r="C305" s="102"/>
      <c r="D305" s="102"/>
      <c r="E305" s="102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</row>
    <row r="306" spans="2:18">
      <c r="B306" s="102"/>
      <c r="C306" s="102"/>
      <c r="D306" s="102"/>
      <c r="E306" s="102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</row>
    <row r="307" spans="2:18">
      <c r="B307" s="102"/>
      <c r="C307" s="102"/>
      <c r="D307" s="102"/>
      <c r="E307" s="102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</row>
    <row r="308" spans="2:18">
      <c r="B308" s="102"/>
      <c r="C308" s="102"/>
      <c r="D308" s="102"/>
      <c r="E308" s="102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</row>
    <row r="309" spans="2:18">
      <c r="B309" s="102"/>
      <c r="C309" s="102"/>
      <c r="D309" s="102"/>
      <c r="E309" s="102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</row>
    <row r="310" spans="2:18">
      <c r="B310" s="102"/>
      <c r="C310" s="102"/>
      <c r="D310" s="102"/>
      <c r="E310" s="102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</row>
    <row r="311" spans="2:18">
      <c r="B311" s="102"/>
      <c r="C311" s="102"/>
      <c r="D311" s="102"/>
      <c r="E311" s="102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</row>
    <row r="312" spans="2:18">
      <c r="B312" s="102"/>
      <c r="C312" s="102"/>
      <c r="D312" s="102"/>
      <c r="E312" s="102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</row>
    <row r="313" spans="2:18">
      <c r="B313" s="102"/>
      <c r="C313" s="102"/>
      <c r="D313" s="102"/>
      <c r="E313" s="102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</row>
    <row r="314" spans="2:18">
      <c r="B314" s="102"/>
      <c r="C314" s="102"/>
      <c r="D314" s="102"/>
      <c r="E314" s="102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</row>
    <row r="315" spans="2:18">
      <c r="B315" s="102"/>
      <c r="C315" s="102"/>
      <c r="D315" s="102"/>
      <c r="E315" s="102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</row>
    <row r="316" spans="2:18">
      <c r="B316" s="102"/>
      <c r="C316" s="102"/>
      <c r="D316" s="102"/>
      <c r="E316" s="102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</row>
    <row r="317" spans="2:18">
      <c r="B317" s="102"/>
      <c r="C317" s="102"/>
      <c r="D317" s="102"/>
      <c r="E317" s="102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</row>
    <row r="318" spans="2:18">
      <c r="B318" s="102"/>
      <c r="C318" s="102"/>
      <c r="D318" s="102"/>
      <c r="E318" s="102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</row>
    <row r="319" spans="2:18">
      <c r="B319" s="102"/>
      <c r="C319" s="102"/>
      <c r="D319" s="102"/>
      <c r="E319" s="102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</row>
    <row r="320" spans="2:18">
      <c r="B320" s="102"/>
      <c r="C320" s="102"/>
      <c r="D320" s="102"/>
      <c r="E320" s="102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</row>
    <row r="321" spans="2:18">
      <c r="B321" s="102"/>
      <c r="C321" s="102"/>
      <c r="D321" s="102"/>
      <c r="E321" s="102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</row>
    <row r="322" spans="2:18">
      <c r="B322" s="102"/>
      <c r="C322" s="102"/>
      <c r="D322" s="102"/>
      <c r="E322" s="102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</row>
    <row r="323" spans="2:18">
      <c r="B323" s="102"/>
      <c r="C323" s="102"/>
      <c r="D323" s="102"/>
      <c r="E323" s="102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</row>
    <row r="324" spans="2:18">
      <c r="B324" s="102"/>
      <c r="C324" s="102"/>
      <c r="D324" s="102"/>
      <c r="E324" s="102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</row>
    <row r="325" spans="2:18">
      <c r="B325" s="102"/>
      <c r="C325" s="102"/>
      <c r="D325" s="102"/>
      <c r="E325" s="102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</row>
    <row r="326" spans="2:18">
      <c r="B326" s="102"/>
      <c r="C326" s="102"/>
      <c r="D326" s="102"/>
      <c r="E326" s="102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</row>
    <row r="327" spans="2:18">
      <c r="B327" s="102"/>
      <c r="C327" s="102"/>
      <c r="D327" s="102"/>
      <c r="E327" s="102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</row>
    <row r="328" spans="2:18">
      <c r="B328" s="102"/>
      <c r="C328" s="102"/>
      <c r="D328" s="102"/>
      <c r="E328" s="102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</row>
    <row r="329" spans="2:18">
      <c r="B329" s="102"/>
      <c r="C329" s="102"/>
      <c r="D329" s="102"/>
      <c r="E329" s="102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</row>
    <row r="330" spans="2:18">
      <c r="B330" s="102"/>
      <c r="C330" s="102"/>
      <c r="D330" s="102"/>
      <c r="E330" s="102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</row>
    <row r="331" spans="2:18">
      <c r="B331" s="102"/>
      <c r="C331" s="102"/>
      <c r="D331" s="102"/>
      <c r="E331" s="102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</row>
    <row r="332" spans="2:18">
      <c r="B332" s="102"/>
      <c r="C332" s="102"/>
      <c r="D332" s="102"/>
      <c r="E332" s="102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</row>
    <row r="333" spans="2:18">
      <c r="B333" s="102"/>
      <c r="C333" s="102"/>
      <c r="D333" s="102"/>
      <c r="E333" s="102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</row>
    <row r="334" spans="2:18">
      <c r="B334" s="102"/>
      <c r="C334" s="102"/>
      <c r="D334" s="102"/>
      <c r="E334" s="102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</row>
    <row r="335" spans="2:18">
      <c r="B335" s="102"/>
      <c r="C335" s="102"/>
      <c r="D335" s="102"/>
      <c r="E335" s="102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</row>
    <row r="336" spans="2:18">
      <c r="B336" s="102"/>
      <c r="C336" s="102"/>
      <c r="D336" s="102"/>
      <c r="E336" s="102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</row>
    <row r="337" spans="2:18">
      <c r="B337" s="102"/>
      <c r="C337" s="102"/>
      <c r="D337" s="102"/>
      <c r="E337" s="102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</row>
    <row r="338" spans="2:18">
      <c r="B338" s="102"/>
      <c r="C338" s="102"/>
      <c r="D338" s="102"/>
      <c r="E338" s="102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</row>
    <row r="339" spans="2:18">
      <c r="B339" s="102"/>
      <c r="C339" s="102"/>
      <c r="D339" s="102"/>
      <c r="E339" s="102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</row>
    <row r="340" spans="2:18">
      <c r="B340" s="102"/>
      <c r="C340" s="102"/>
      <c r="D340" s="102"/>
      <c r="E340" s="102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</row>
    <row r="341" spans="2:18">
      <c r="B341" s="102"/>
      <c r="C341" s="102"/>
      <c r="D341" s="102"/>
      <c r="E341" s="102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</row>
    <row r="342" spans="2:18">
      <c r="B342" s="102"/>
      <c r="C342" s="102"/>
      <c r="D342" s="102"/>
      <c r="E342" s="102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</row>
    <row r="343" spans="2:18">
      <c r="B343" s="102"/>
      <c r="C343" s="102"/>
      <c r="D343" s="102"/>
      <c r="E343" s="102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</row>
    <row r="344" spans="2:18">
      <c r="B344" s="102"/>
      <c r="C344" s="102"/>
      <c r="D344" s="102"/>
      <c r="E344" s="102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</row>
    <row r="345" spans="2:18">
      <c r="B345" s="102"/>
      <c r="C345" s="102"/>
      <c r="D345" s="102"/>
      <c r="E345" s="102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</row>
    <row r="346" spans="2:18">
      <c r="B346" s="102"/>
      <c r="C346" s="102"/>
      <c r="D346" s="102"/>
      <c r="E346" s="102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</row>
    <row r="347" spans="2:18">
      <c r="B347" s="102"/>
      <c r="C347" s="102"/>
      <c r="D347" s="102"/>
      <c r="E347" s="102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</row>
    <row r="348" spans="2:18">
      <c r="B348" s="102"/>
      <c r="C348" s="102"/>
      <c r="D348" s="102"/>
      <c r="E348" s="102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</row>
    <row r="349" spans="2:18">
      <c r="B349" s="102"/>
      <c r="C349" s="102"/>
      <c r="D349" s="102"/>
      <c r="E349" s="102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</row>
    <row r="350" spans="2:18">
      <c r="B350" s="102"/>
      <c r="C350" s="102"/>
      <c r="D350" s="102"/>
      <c r="E350" s="102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</row>
    <row r="351" spans="2:18">
      <c r="B351" s="102"/>
      <c r="C351" s="102"/>
      <c r="D351" s="102"/>
      <c r="E351" s="102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</row>
    <row r="352" spans="2:18">
      <c r="B352" s="102"/>
      <c r="C352" s="102"/>
      <c r="D352" s="102"/>
      <c r="E352" s="102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</row>
    <row r="353" spans="2:18">
      <c r="B353" s="102"/>
      <c r="C353" s="102"/>
      <c r="D353" s="102"/>
      <c r="E353" s="102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</row>
    <row r="354" spans="2:18">
      <c r="B354" s="102"/>
      <c r="C354" s="102"/>
      <c r="D354" s="102"/>
      <c r="E354" s="102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</row>
    <row r="355" spans="2:18">
      <c r="B355" s="102"/>
      <c r="C355" s="102"/>
      <c r="D355" s="102"/>
      <c r="E355" s="102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</row>
    <row r="356" spans="2:18">
      <c r="B356" s="102"/>
      <c r="C356" s="102"/>
      <c r="D356" s="102"/>
      <c r="E356" s="102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</row>
    <row r="357" spans="2:18">
      <c r="B357" s="102"/>
      <c r="C357" s="102"/>
      <c r="D357" s="102"/>
      <c r="E357" s="102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</row>
    <row r="358" spans="2:18">
      <c r="B358" s="102"/>
      <c r="C358" s="102"/>
      <c r="D358" s="102"/>
      <c r="E358" s="102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</row>
    <row r="359" spans="2:18">
      <c r="B359" s="102"/>
      <c r="C359" s="102"/>
      <c r="D359" s="102"/>
      <c r="E359" s="102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</row>
    <row r="360" spans="2:18">
      <c r="B360" s="102"/>
      <c r="C360" s="102"/>
      <c r="D360" s="102"/>
      <c r="E360" s="102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</row>
    <row r="361" spans="2:18">
      <c r="B361" s="102"/>
      <c r="C361" s="102"/>
      <c r="D361" s="102"/>
      <c r="E361" s="102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</row>
    <row r="362" spans="2:18">
      <c r="B362" s="102"/>
      <c r="C362" s="102"/>
      <c r="D362" s="102"/>
      <c r="E362" s="102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</row>
    <row r="363" spans="2:18">
      <c r="B363" s="102"/>
      <c r="C363" s="102"/>
      <c r="D363" s="102"/>
      <c r="E363" s="102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</row>
    <row r="364" spans="2:18">
      <c r="B364" s="102"/>
      <c r="C364" s="102"/>
      <c r="D364" s="102"/>
      <c r="E364" s="102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</row>
    <row r="365" spans="2:18">
      <c r="B365" s="102"/>
      <c r="C365" s="102"/>
      <c r="D365" s="102"/>
      <c r="E365" s="102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</row>
    <row r="366" spans="2:18">
      <c r="B366" s="102"/>
      <c r="C366" s="102"/>
      <c r="D366" s="102"/>
      <c r="E366" s="102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</row>
    <row r="367" spans="2:18">
      <c r="B367" s="102"/>
      <c r="C367" s="102"/>
      <c r="D367" s="102"/>
      <c r="E367" s="102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</row>
    <row r="368" spans="2:18">
      <c r="B368" s="102"/>
      <c r="C368" s="102"/>
      <c r="D368" s="102"/>
      <c r="E368" s="102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</row>
    <row r="369" spans="2:18">
      <c r="B369" s="102"/>
      <c r="C369" s="102"/>
      <c r="D369" s="102"/>
      <c r="E369" s="102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</row>
    <row r="370" spans="2:18">
      <c r="B370" s="102"/>
      <c r="C370" s="102"/>
      <c r="D370" s="102"/>
      <c r="E370" s="102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</row>
    <row r="371" spans="2:18">
      <c r="B371" s="102"/>
      <c r="C371" s="102"/>
      <c r="D371" s="102"/>
      <c r="E371" s="102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</row>
    <row r="372" spans="2:18">
      <c r="B372" s="102"/>
      <c r="C372" s="102"/>
      <c r="D372" s="102"/>
      <c r="E372" s="102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</row>
    <row r="373" spans="2:18">
      <c r="B373" s="102"/>
      <c r="C373" s="102"/>
      <c r="D373" s="102"/>
      <c r="E373" s="102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</row>
    <row r="374" spans="2:18">
      <c r="B374" s="102"/>
      <c r="C374" s="102"/>
      <c r="D374" s="102"/>
      <c r="E374" s="102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</row>
    <row r="375" spans="2:18">
      <c r="B375" s="102"/>
      <c r="C375" s="102"/>
      <c r="D375" s="102"/>
      <c r="E375" s="102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</row>
    <row r="376" spans="2:18">
      <c r="B376" s="102"/>
      <c r="C376" s="102"/>
      <c r="D376" s="102"/>
      <c r="E376" s="102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</row>
    <row r="377" spans="2:18">
      <c r="B377" s="102"/>
      <c r="C377" s="102"/>
      <c r="D377" s="102"/>
      <c r="E377" s="102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</row>
    <row r="378" spans="2:18">
      <c r="B378" s="102"/>
      <c r="C378" s="102"/>
      <c r="D378" s="102"/>
      <c r="E378" s="102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</row>
    <row r="379" spans="2:18">
      <c r="B379" s="102"/>
      <c r="C379" s="102"/>
      <c r="D379" s="102"/>
      <c r="E379" s="102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</row>
    <row r="380" spans="2:18">
      <c r="B380" s="102"/>
      <c r="C380" s="102"/>
      <c r="D380" s="102"/>
      <c r="E380" s="102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</row>
    <row r="381" spans="2:18">
      <c r="B381" s="102"/>
      <c r="C381" s="102"/>
      <c r="D381" s="102"/>
      <c r="E381" s="102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</row>
    <row r="382" spans="2:18">
      <c r="B382" s="102"/>
      <c r="C382" s="102"/>
      <c r="D382" s="102"/>
      <c r="E382" s="102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</row>
    <row r="383" spans="2:18">
      <c r="B383" s="102"/>
      <c r="C383" s="102"/>
      <c r="D383" s="102"/>
      <c r="E383" s="102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</row>
    <row r="384" spans="2:18">
      <c r="B384" s="102"/>
      <c r="C384" s="102"/>
      <c r="D384" s="102"/>
      <c r="E384" s="102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</row>
    <row r="385" spans="2:18">
      <c r="B385" s="102"/>
      <c r="C385" s="102"/>
      <c r="D385" s="102"/>
      <c r="E385" s="102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</row>
    <row r="386" spans="2:18">
      <c r="B386" s="102"/>
      <c r="C386" s="102"/>
      <c r="D386" s="102"/>
      <c r="E386" s="102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</row>
    <row r="387" spans="2:18">
      <c r="B387" s="102"/>
      <c r="C387" s="102"/>
      <c r="D387" s="102"/>
      <c r="E387" s="102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</row>
    <row r="388" spans="2:18">
      <c r="B388" s="102"/>
      <c r="C388" s="102"/>
      <c r="D388" s="102"/>
      <c r="E388" s="102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</row>
    <row r="389" spans="2:18">
      <c r="B389" s="102"/>
      <c r="C389" s="102"/>
      <c r="D389" s="102"/>
      <c r="E389" s="102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</row>
    <row r="390" spans="2:18">
      <c r="B390" s="102"/>
      <c r="C390" s="102"/>
      <c r="D390" s="102"/>
      <c r="E390" s="102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</row>
    <row r="391" spans="2:18">
      <c r="B391" s="102"/>
      <c r="C391" s="102"/>
      <c r="D391" s="102"/>
      <c r="E391" s="102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</row>
    <row r="392" spans="2:18">
      <c r="B392" s="102"/>
      <c r="C392" s="102"/>
      <c r="D392" s="102"/>
      <c r="E392" s="102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</row>
    <row r="393" spans="2:18">
      <c r="B393" s="102"/>
      <c r="C393" s="102"/>
      <c r="D393" s="102"/>
      <c r="E393" s="102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</row>
    <row r="394" spans="2:18">
      <c r="B394" s="102"/>
      <c r="C394" s="102"/>
      <c r="D394" s="102"/>
      <c r="E394" s="102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</row>
    <row r="395" spans="2:18">
      <c r="B395" s="102"/>
      <c r="C395" s="102"/>
      <c r="D395" s="102"/>
      <c r="E395" s="102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</row>
    <row r="396" spans="2:18">
      <c r="B396" s="102"/>
      <c r="C396" s="102"/>
      <c r="D396" s="102"/>
      <c r="E396" s="102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</row>
    <row r="397" spans="2:18">
      <c r="B397" s="102"/>
      <c r="C397" s="102"/>
      <c r="D397" s="102"/>
      <c r="E397" s="102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</row>
    <row r="398" spans="2:18">
      <c r="B398" s="102"/>
      <c r="C398" s="102"/>
      <c r="D398" s="102"/>
      <c r="E398" s="102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</row>
    <row r="399" spans="2:18">
      <c r="B399" s="102"/>
      <c r="C399" s="102"/>
      <c r="D399" s="102"/>
      <c r="E399" s="102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</row>
    <row r="400" spans="2:18">
      <c r="B400" s="102"/>
      <c r="C400" s="102"/>
      <c r="D400" s="102"/>
      <c r="E400" s="102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</row>
    <row r="401" spans="2:18">
      <c r="B401" s="102"/>
      <c r="C401" s="102"/>
      <c r="D401" s="102"/>
      <c r="E401" s="102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</row>
    <row r="402" spans="2:18">
      <c r="B402" s="102"/>
      <c r="C402" s="102"/>
      <c r="D402" s="102"/>
      <c r="E402" s="102"/>
      <c r="F402" s="103"/>
      <c r="G402" s="103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</row>
    <row r="403" spans="2:18">
      <c r="B403" s="102"/>
      <c r="C403" s="102"/>
      <c r="D403" s="102"/>
      <c r="E403" s="102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</row>
    <row r="404" spans="2:18">
      <c r="B404" s="102"/>
      <c r="C404" s="102"/>
      <c r="D404" s="102"/>
      <c r="E404" s="102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</row>
    <row r="405" spans="2:18">
      <c r="B405" s="102"/>
      <c r="C405" s="102"/>
      <c r="D405" s="102"/>
      <c r="E405" s="102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</row>
    <row r="406" spans="2:18">
      <c r="B406" s="102"/>
      <c r="C406" s="102"/>
      <c r="D406" s="102"/>
      <c r="E406" s="102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</row>
    <row r="407" spans="2:18">
      <c r="B407" s="102"/>
      <c r="C407" s="102"/>
      <c r="D407" s="102"/>
      <c r="E407" s="102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</row>
    <row r="408" spans="2:18">
      <c r="B408" s="102"/>
      <c r="C408" s="102"/>
      <c r="D408" s="102"/>
      <c r="E408" s="102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</row>
    <row r="409" spans="2:18">
      <c r="B409" s="102"/>
      <c r="C409" s="102"/>
      <c r="D409" s="102"/>
      <c r="E409" s="102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</row>
    <row r="410" spans="2:18">
      <c r="B410" s="102"/>
      <c r="C410" s="102"/>
      <c r="D410" s="102"/>
      <c r="E410" s="102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</row>
    <row r="411" spans="2:18">
      <c r="B411" s="102"/>
      <c r="C411" s="102"/>
      <c r="D411" s="102"/>
      <c r="E411" s="102"/>
      <c r="F411" s="103"/>
      <c r="G411" s="103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</row>
    <row r="412" spans="2:18">
      <c r="B412" s="102"/>
      <c r="C412" s="102"/>
      <c r="D412" s="102"/>
      <c r="E412" s="102"/>
      <c r="F412" s="103"/>
      <c r="G412" s="103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</row>
    <row r="413" spans="2:18">
      <c r="B413" s="102"/>
      <c r="C413" s="102"/>
      <c r="D413" s="102"/>
      <c r="E413" s="102"/>
      <c r="F413" s="103"/>
      <c r="G413" s="103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  <c r="R413" s="103"/>
    </row>
    <row r="414" spans="2:18">
      <c r="B414" s="102"/>
      <c r="C414" s="102"/>
      <c r="D414" s="102"/>
      <c r="E414" s="102"/>
      <c r="F414" s="103"/>
      <c r="G414" s="103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</row>
    <row r="415" spans="2:18">
      <c r="B415" s="102"/>
      <c r="C415" s="102"/>
      <c r="D415" s="102"/>
      <c r="E415" s="102"/>
      <c r="F415" s="103"/>
      <c r="G415" s="103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</row>
    <row r="416" spans="2:18">
      <c r="B416" s="102"/>
      <c r="C416" s="102"/>
      <c r="D416" s="102"/>
      <c r="E416" s="102"/>
      <c r="F416" s="103"/>
      <c r="G416" s="103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</row>
    <row r="417" spans="2:18">
      <c r="B417" s="102"/>
      <c r="C417" s="102"/>
      <c r="D417" s="102"/>
      <c r="E417" s="102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</row>
    <row r="418" spans="2:18">
      <c r="B418" s="102"/>
      <c r="C418" s="102"/>
      <c r="D418" s="102"/>
      <c r="E418" s="102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</row>
    <row r="419" spans="2:18">
      <c r="B419" s="102"/>
      <c r="C419" s="102"/>
      <c r="D419" s="102"/>
      <c r="E419" s="102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3"/>
    </row>
    <row r="420" spans="2:18">
      <c r="B420" s="102"/>
      <c r="C420" s="102"/>
      <c r="D420" s="102"/>
      <c r="E420" s="102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  <c r="R420" s="103"/>
    </row>
    <row r="421" spans="2:18">
      <c r="B421" s="102"/>
      <c r="C421" s="102"/>
      <c r="D421" s="102"/>
      <c r="E421" s="102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</row>
    <row r="422" spans="2:18">
      <c r="B422" s="102"/>
      <c r="C422" s="102"/>
      <c r="D422" s="102"/>
      <c r="E422" s="102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</row>
    <row r="423" spans="2:18">
      <c r="B423" s="102"/>
      <c r="C423" s="102"/>
      <c r="D423" s="102"/>
      <c r="E423" s="102"/>
      <c r="F423" s="103"/>
      <c r="G423" s="103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</row>
    <row r="424" spans="2:18">
      <c r="B424" s="102"/>
      <c r="C424" s="102"/>
      <c r="D424" s="102"/>
      <c r="E424" s="102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</row>
    <row r="425" spans="2:18">
      <c r="B425" s="102"/>
      <c r="C425" s="102"/>
      <c r="D425" s="102"/>
      <c r="E425" s="102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</row>
    <row r="426" spans="2:18">
      <c r="B426" s="102"/>
      <c r="C426" s="102"/>
      <c r="D426" s="102"/>
      <c r="E426" s="102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</row>
    <row r="427" spans="2:18">
      <c r="B427" s="102"/>
      <c r="C427" s="102"/>
      <c r="D427" s="102"/>
      <c r="E427" s="102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</row>
    <row r="428" spans="2:18">
      <c r="B428" s="102"/>
      <c r="C428" s="102"/>
      <c r="D428" s="102"/>
      <c r="E428" s="102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  <c r="R428" s="103"/>
    </row>
    <row r="429" spans="2:18">
      <c r="B429" s="102"/>
      <c r="C429" s="102"/>
      <c r="D429" s="102"/>
      <c r="E429" s="102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</row>
    <row r="430" spans="2:18">
      <c r="B430" s="102"/>
      <c r="C430" s="102"/>
      <c r="D430" s="102"/>
      <c r="E430" s="102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</row>
    <row r="431" spans="2:18">
      <c r="B431" s="102"/>
      <c r="C431" s="102"/>
      <c r="D431" s="102"/>
      <c r="E431" s="102"/>
      <c r="F431" s="103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</row>
    <row r="432" spans="2:18">
      <c r="B432" s="102"/>
      <c r="C432" s="102"/>
      <c r="D432" s="102"/>
      <c r="E432" s="102"/>
      <c r="F432" s="103"/>
      <c r="G432" s="103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  <c r="R432" s="103"/>
    </row>
    <row r="433" spans="2:18">
      <c r="B433" s="102"/>
      <c r="C433" s="102"/>
      <c r="D433" s="102"/>
      <c r="E433" s="102"/>
      <c r="F433" s="103"/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  <c r="R433" s="103"/>
    </row>
    <row r="434" spans="2:18">
      <c r="B434" s="102"/>
      <c r="C434" s="102"/>
      <c r="D434" s="102"/>
      <c r="E434" s="102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</row>
    <row r="435" spans="2:18">
      <c r="B435" s="102"/>
      <c r="C435" s="102"/>
      <c r="D435" s="102"/>
      <c r="E435" s="102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</row>
    <row r="436" spans="2:18">
      <c r="B436" s="102"/>
      <c r="C436" s="102"/>
      <c r="D436" s="102"/>
      <c r="E436" s="102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</row>
    <row r="437" spans="2:18">
      <c r="B437" s="102"/>
      <c r="C437" s="102"/>
      <c r="D437" s="102"/>
      <c r="E437" s="102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  <c r="R437" s="103"/>
    </row>
    <row r="438" spans="2:18">
      <c r="B438" s="102"/>
      <c r="C438" s="102"/>
      <c r="D438" s="102"/>
      <c r="E438" s="102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  <c r="R438" s="103"/>
    </row>
    <row r="439" spans="2:18">
      <c r="B439" s="102"/>
      <c r="C439" s="102"/>
      <c r="D439" s="102"/>
      <c r="E439" s="102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  <c r="R439" s="103"/>
    </row>
    <row r="440" spans="2:18">
      <c r="B440" s="102"/>
      <c r="C440" s="102"/>
      <c r="D440" s="102"/>
      <c r="E440" s="102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  <c r="R440" s="103"/>
    </row>
    <row r="441" spans="2:18">
      <c r="B441" s="102"/>
      <c r="C441" s="102"/>
      <c r="D441" s="102"/>
      <c r="E441" s="102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  <c r="R441" s="103"/>
    </row>
    <row r="442" spans="2:18">
      <c r="B442" s="102"/>
      <c r="C442" s="102"/>
      <c r="D442" s="102"/>
      <c r="E442" s="102"/>
      <c r="F442" s="103"/>
      <c r="G442" s="103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</row>
    <row r="443" spans="2:18">
      <c r="B443" s="102"/>
      <c r="C443" s="102"/>
      <c r="D443" s="102"/>
      <c r="E443" s="102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</row>
    <row r="444" spans="2:18">
      <c r="B444" s="102"/>
      <c r="C444" s="102"/>
      <c r="D444" s="102"/>
      <c r="E444" s="102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  <c r="R444" s="103"/>
    </row>
    <row r="445" spans="2:18">
      <c r="B445" s="102"/>
      <c r="C445" s="102"/>
      <c r="D445" s="102"/>
      <c r="E445" s="102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  <c r="R445" s="103"/>
    </row>
    <row r="446" spans="2:18">
      <c r="B446" s="102"/>
      <c r="C446" s="102"/>
      <c r="D446" s="102"/>
      <c r="E446" s="102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</row>
    <row r="447" spans="2:18">
      <c r="B447" s="102"/>
      <c r="C447" s="102"/>
      <c r="D447" s="102"/>
      <c r="E447" s="102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  <c r="R447" s="103"/>
    </row>
    <row r="448" spans="2:18">
      <c r="B448" s="102"/>
      <c r="C448" s="102"/>
      <c r="D448" s="102"/>
      <c r="E448" s="102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</row>
    <row r="449" spans="2:18">
      <c r="B449" s="102"/>
      <c r="C449" s="102"/>
      <c r="D449" s="102"/>
      <c r="E449" s="102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  <c r="R449" s="103"/>
    </row>
    <row r="450" spans="2:18">
      <c r="B450" s="102"/>
      <c r="C450" s="102"/>
      <c r="D450" s="102"/>
      <c r="E450" s="102"/>
      <c r="F450" s="103"/>
      <c r="G450" s="103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  <c r="R450" s="103"/>
    </row>
    <row r="451" spans="2:18">
      <c r="B451" s="102"/>
      <c r="C451" s="102"/>
      <c r="D451" s="102"/>
      <c r="E451" s="102"/>
      <c r="F451" s="103"/>
      <c r="G451" s="103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</row>
    <row r="452" spans="2:18">
      <c r="B452" s="102"/>
      <c r="C452" s="102"/>
      <c r="D452" s="102"/>
      <c r="E452" s="102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  <c r="R452" s="103"/>
    </row>
    <row r="453" spans="2:18">
      <c r="B453" s="102"/>
      <c r="C453" s="102"/>
      <c r="D453" s="102"/>
      <c r="E453" s="102"/>
      <c r="F453" s="103"/>
      <c r="G453" s="103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  <c r="R453" s="103"/>
    </row>
    <row r="454" spans="2:18">
      <c r="B454" s="102"/>
      <c r="C454" s="102"/>
      <c r="D454" s="102"/>
      <c r="E454" s="102"/>
      <c r="F454" s="103"/>
      <c r="G454" s="103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  <c r="R454" s="103"/>
    </row>
    <row r="455" spans="2:18">
      <c r="B455" s="102"/>
      <c r="C455" s="102"/>
      <c r="D455" s="102"/>
      <c r="E455" s="102"/>
      <c r="F455" s="103"/>
      <c r="G455" s="103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  <c r="R455" s="103"/>
    </row>
    <row r="456" spans="2:18">
      <c r="B456" s="102"/>
      <c r="C456" s="102"/>
      <c r="D456" s="102"/>
      <c r="E456" s="102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</row>
    <row r="457" spans="2:18">
      <c r="B457" s="102"/>
      <c r="C457" s="102"/>
      <c r="D457" s="102"/>
      <c r="E457" s="102"/>
      <c r="F457" s="103"/>
      <c r="G457" s="103"/>
      <c r="H457" s="103"/>
      <c r="I457" s="103"/>
      <c r="J457" s="103"/>
      <c r="K457" s="103"/>
      <c r="L457" s="103"/>
      <c r="M457" s="103"/>
      <c r="N457" s="103"/>
      <c r="O457" s="103"/>
      <c r="P457" s="103"/>
      <c r="Q457" s="103"/>
      <c r="R457" s="103"/>
    </row>
    <row r="458" spans="2:18">
      <c r="B458" s="102"/>
      <c r="C458" s="102"/>
      <c r="D458" s="102"/>
      <c r="E458" s="102"/>
      <c r="F458" s="103"/>
      <c r="G458" s="103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  <c r="R458" s="103"/>
    </row>
    <row r="459" spans="2:18">
      <c r="B459" s="102"/>
      <c r="C459" s="102"/>
      <c r="D459" s="102"/>
      <c r="E459" s="102"/>
      <c r="F459" s="103"/>
      <c r="G459" s="103"/>
      <c r="H459" s="103"/>
      <c r="I459" s="103"/>
      <c r="J459" s="103"/>
      <c r="K459" s="103"/>
      <c r="L459" s="103"/>
      <c r="M459" s="103"/>
      <c r="N459" s="103"/>
      <c r="O459" s="103"/>
      <c r="P459" s="103"/>
      <c r="Q459" s="103"/>
      <c r="R459" s="103"/>
    </row>
    <row r="460" spans="2:18">
      <c r="B460" s="102"/>
      <c r="C460" s="102"/>
      <c r="D460" s="102"/>
      <c r="E460" s="102"/>
      <c r="F460" s="103"/>
      <c r="G460" s="103"/>
      <c r="H460" s="103"/>
      <c r="I460" s="103"/>
      <c r="J460" s="103"/>
      <c r="K460" s="103"/>
      <c r="L460" s="103"/>
      <c r="M460" s="103"/>
      <c r="N460" s="103"/>
      <c r="O460" s="103"/>
      <c r="P460" s="103"/>
      <c r="Q460" s="103"/>
      <c r="R460" s="103"/>
    </row>
    <row r="461" spans="2:18">
      <c r="B461" s="102"/>
      <c r="C461" s="102"/>
      <c r="D461" s="102"/>
      <c r="E461" s="102"/>
      <c r="F461" s="103"/>
      <c r="G461" s="103"/>
      <c r="H461" s="103"/>
      <c r="I461" s="103"/>
      <c r="J461" s="103"/>
      <c r="K461" s="103"/>
      <c r="L461" s="103"/>
      <c r="M461" s="103"/>
      <c r="N461" s="103"/>
      <c r="O461" s="103"/>
      <c r="P461" s="103"/>
      <c r="Q461" s="103"/>
      <c r="R461" s="103"/>
    </row>
    <row r="462" spans="2:18">
      <c r="B462" s="102"/>
      <c r="C462" s="102"/>
      <c r="D462" s="102"/>
      <c r="E462" s="102"/>
      <c r="F462" s="103"/>
      <c r="G462" s="103"/>
      <c r="H462" s="103"/>
      <c r="I462" s="103"/>
      <c r="J462" s="103"/>
      <c r="K462" s="103"/>
      <c r="L462" s="103"/>
      <c r="M462" s="103"/>
      <c r="N462" s="103"/>
      <c r="O462" s="103"/>
      <c r="P462" s="103"/>
      <c r="Q462" s="103"/>
      <c r="R462" s="103"/>
    </row>
    <row r="463" spans="2:18">
      <c r="B463" s="102"/>
      <c r="C463" s="102"/>
      <c r="D463" s="102"/>
      <c r="E463" s="102"/>
      <c r="F463" s="103"/>
      <c r="G463" s="103"/>
      <c r="H463" s="103"/>
      <c r="I463" s="103"/>
      <c r="J463" s="103"/>
      <c r="K463" s="103"/>
      <c r="L463" s="103"/>
      <c r="M463" s="103"/>
      <c r="N463" s="103"/>
      <c r="O463" s="103"/>
      <c r="P463" s="103"/>
      <c r="Q463" s="103"/>
      <c r="R463" s="103"/>
    </row>
    <row r="464" spans="2:18">
      <c r="B464" s="102"/>
      <c r="C464" s="102"/>
      <c r="D464" s="102"/>
      <c r="E464" s="102"/>
      <c r="F464" s="103"/>
      <c r="G464" s="103"/>
      <c r="H464" s="103"/>
      <c r="I464" s="103"/>
      <c r="J464" s="103"/>
      <c r="K464" s="103"/>
      <c r="L464" s="103"/>
      <c r="M464" s="103"/>
      <c r="N464" s="103"/>
      <c r="O464" s="103"/>
      <c r="P464" s="103"/>
      <c r="Q464" s="103"/>
      <c r="R464" s="103"/>
    </row>
    <row r="465" spans="2:18">
      <c r="B465" s="102"/>
      <c r="C465" s="102"/>
      <c r="D465" s="102"/>
      <c r="E465" s="102"/>
      <c r="F465" s="103"/>
      <c r="G465" s="103"/>
      <c r="H465" s="103"/>
      <c r="I465" s="103"/>
      <c r="J465" s="103"/>
      <c r="K465" s="103"/>
      <c r="L465" s="103"/>
      <c r="M465" s="103"/>
      <c r="N465" s="103"/>
      <c r="O465" s="103"/>
      <c r="P465" s="103"/>
      <c r="Q465" s="103"/>
      <c r="R465" s="103"/>
    </row>
    <row r="466" spans="2:18">
      <c r="B466" s="102"/>
      <c r="C466" s="102"/>
      <c r="D466" s="102"/>
      <c r="E466" s="102"/>
      <c r="F466" s="103"/>
      <c r="G466" s="103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  <c r="R466" s="103"/>
    </row>
    <row r="467" spans="2:18">
      <c r="B467" s="102"/>
      <c r="C467" s="102"/>
      <c r="D467" s="102"/>
      <c r="E467" s="102"/>
      <c r="F467" s="103"/>
      <c r="G467" s="103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</row>
    <row r="468" spans="2:18">
      <c r="B468" s="102"/>
      <c r="C468" s="102"/>
      <c r="D468" s="102"/>
      <c r="E468" s="102"/>
      <c r="F468" s="103"/>
      <c r="G468" s="103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  <c r="R468" s="103"/>
    </row>
    <row r="469" spans="2:18">
      <c r="B469" s="102"/>
      <c r="C469" s="102"/>
      <c r="D469" s="102"/>
      <c r="E469" s="102"/>
      <c r="F469" s="103"/>
      <c r="G469" s="103"/>
      <c r="H469" s="103"/>
      <c r="I469" s="103"/>
      <c r="J469" s="103"/>
      <c r="K469" s="103"/>
      <c r="L469" s="103"/>
      <c r="M469" s="103"/>
      <c r="N469" s="103"/>
      <c r="O469" s="103"/>
      <c r="P469" s="103"/>
      <c r="Q469" s="103"/>
      <c r="R469" s="103"/>
    </row>
    <row r="470" spans="2:18">
      <c r="B470" s="102"/>
      <c r="C470" s="102"/>
      <c r="D470" s="102"/>
      <c r="E470" s="102"/>
      <c r="F470" s="103"/>
      <c r="G470" s="103"/>
      <c r="H470" s="103"/>
      <c r="I470" s="103"/>
      <c r="J470" s="103"/>
      <c r="K470" s="103"/>
      <c r="L470" s="103"/>
      <c r="M470" s="103"/>
      <c r="N470" s="103"/>
      <c r="O470" s="103"/>
      <c r="P470" s="103"/>
      <c r="Q470" s="103"/>
      <c r="R470" s="103"/>
    </row>
    <row r="471" spans="2:18">
      <c r="B471" s="102"/>
      <c r="C471" s="102"/>
      <c r="D471" s="102"/>
      <c r="E471" s="102"/>
      <c r="F471" s="103"/>
      <c r="G471" s="103"/>
      <c r="H471" s="103"/>
      <c r="I471" s="103"/>
      <c r="J471" s="103"/>
      <c r="K471" s="103"/>
      <c r="L471" s="103"/>
      <c r="M471" s="103"/>
      <c r="N471" s="103"/>
      <c r="O471" s="103"/>
      <c r="P471" s="103"/>
      <c r="Q471" s="103"/>
      <c r="R471" s="103"/>
    </row>
    <row r="472" spans="2:18">
      <c r="B472" s="102"/>
      <c r="C472" s="102"/>
      <c r="D472" s="102"/>
      <c r="E472" s="102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  <c r="P472" s="103"/>
      <c r="Q472" s="103"/>
      <c r="R472" s="103"/>
    </row>
    <row r="473" spans="2:18">
      <c r="B473" s="102"/>
      <c r="C473" s="102"/>
      <c r="D473" s="102"/>
      <c r="E473" s="102"/>
      <c r="F473" s="103"/>
      <c r="G473" s="103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  <c r="R473" s="103"/>
    </row>
    <row r="474" spans="2:18">
      <c r="B474" s="102"/>
      <c r="C474" s="102"/>
      <c r="D474" s="102"/>
      <c r="E474" s="102"/>
      <c r="F474" s="103"/>
      <c r="G474" s="103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  <c r="R474" s="103"/>
    </row>
    <row r="475" spans="2:18">
      <c r="B475" s="102"/>
      <c r="C475" s="102"/>
      <c r="D475" s="102"/>
      <c r="E475" s="102"/>
      <c r="F475" s="103"/>
      <c r="G475" s="103"/>
      <c r="H475" s="103"/>
      <c r="I475" s="103"/>
      <c r="J475" s="103"/>
      <c r="K475" s="103"/>
      <c r="L475" s="103"/>
      <c r="M475" s="103"/>
      <c r="N475" s="103"/>
      <c r="O475" s="103"/>
      <c r="P475" s="103"/>
      <c r="Q475" s="103"/>
      <c r="R475" s="103"/>
    </row>
    <row r="476" spans="2:18">
      <c r="B476" s="102"/>
      <c r="C476" s="102"/>
      <c r="D476" s="102"/>
      <c r="E476" s="102"/>
      <c r="F476" s="103"/>
      <c r="G476" s="103"/>
      <c r="H476" s="103"/>
      <c r="I476" s="103"/>
      <c r="J476" s="103"/>
      <c r="K476" s="103"/>
      <c r="L476" s="103"/>
      <c r="M476" s="103"/>
      <c r="N476" s="103"/>
      <c r="O476" s="103"/>
      <c r="P476" s="103"/>
      <c r="Q476" s="103"/>
      <c r="R476" s="103"/>
    </row>
    <row r="477" spans="2:18">
      <c r="B477" s="102"/>
      <c r="C477" s="102"/>
      <c r="D477" s="102"/>
      <c r="E477" s="102"/>
      <c r="F477" s="103"/>
      <c r="G477" s="103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</row>
    <row r="478" spans="2:18">
      <c r="B478" s="102"/>
      <c r="C478" s="102"/>
      <c r="D478" s="102"/>
      <c r="E478" s="102"/>
      <c r="F478" s="103"/>
      <c r="G478" s="103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  <c r="R478" s="103"/>
    </row>
    <row r="479" spans="2:18">
      <c r="B479" s="102"/>
      <c r="C479" s="102"/>
      <c r="D479" s="102"/>
      <c r="E479" s="102"/>
      <c r="F479" s="103"/>
      <c r="G479" s="103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</row>
    <row r="480" spans="2:18">
      <c r="B480" s="102"/>
      <c r="C480" s="102"/>
      <c r="D480" s="102"/>
      <c r="E480" s="102"/>
      <c r="F480" s="103"/>
      <c r="G480" s="103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</row>
    <row r="481" spans="2:18">
      <c r="B481" s="102"/>
      <c r="C481" s="102"/>
      <c r="D481" s="102"/>
      <c r="E481" s="102"/>
      <c r="F481" s="103"/>
      <c r="G481" s="103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</row>
    <row r="482" spans="2:18">
      <c r="B482" s="102"/>
      <c r="C482" s="102"/>
      <c r="D482" s="102"/>
      <c r="E482" s="102"/>
      <c r="F482" s="103"/>
      <c r="G482" s="103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</row>
    <row r="483" spans="2:18">
      <c r="B483" s="102"/>
      <c r="C483" s="102"/>
      <c r="D483" s="102"/>
      <c r="E483" s="102"/>
      <c r="F483" s="103"/>
      <c r="G483" s="103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  <c r="R483" s="103"/>
    </row>
    <row r="484" spans="2:18">
      <c r="B484" s="102"/>
      <c r="C484" s="102"/>
      <c r="D484" s="102"/>
      <c r="E484" s="102"/>
      <c r="F484" s="103"/>
      <c r="G484" s="103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  <c r="R484" s="103"/>
    </row>
    <row r="485" spans="2:18">
      <c r="B485" s="102"/>
      <c r="C485" s="102"/>
      <c r="D485" s="102"/>
      <c r="E485" s="102"/>
      <c r="F485" s="103"/>
      <c r="G485" s="103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</row>
    <row r="486" spans="2:18">
      <c r="B486" s="102"/>
      <c r="C486" s="102"/>
      <c r="D486" s="102"/>
      <c r="E486" s="102"/>
      <c r="F486" s="103"/>
      <c r="G486" s="103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  <c r="R486" s="103"/>
    </row>
    <row r="487" spans="2:18">
      <c r="B487" s="102"/>
      <c r="C487" s="102"/>
      <c r="D487" s="102"/>
      <c r="E487" s="102"/>
      <c r="F487" s="103"/>
      <c r="G487" s="103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</row>
    <row r="488" spans="2:18">
      <c r="B488" s="102"/>
      <c r="C488" s="102"/>
      <c r="D488" s="102"/>
      <c r="E488" s="102"/>
      <c r="F488" s="103"/>
      <c r="G488" s="103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  <c r="R488" s="103"/>
    </row>
    <row r="489" spans="2:18">
      <c r="B489" s="102"/>
      <c r="C489" s="102"/>
      <c r="D489" s="102"/>
      <c r="E489" s="102"/>
      <c r="F489" s="103"/>
      <c r="G489" s="103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  <c r="R489" s="103"/>
    </row>
    <row r="490" spans="2:18">
      <c r="B490" s="102"/>
      <c r="C490" s="102"/>
      <c r="D490" s="102"/>
      <c r="E490" s="102"/>
      <c r="F490" s="103"/>
      <c r="G490" s="103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</row>
    <row r="491" spans="2:18">
      <c r="B491" s="102"/>
      <c r="C491" s="102"/>
      <c r="D491" s="102"/>
      <c r="E491" s="102"/>
      <c r="F491" s="103"/>
      <c r="G491" s="103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  <c r="R491" s="103"/>
    </row>
    <row r="492" spans="2:18">
      <c r="B492" s="102"/>
      <c r="C492" s="102"/>
      <c r="D492" s="102"/>
      <c r="E492" s="102"/>
      <c r="F492" s="103"/>
      <c r="G492" s="103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</row>
    <row r="493" spans="2:18">
      <c r="B493" s="102"/>
      <c r="C493" s="102"/>
      <c r="D493" s="102"/>
      <c r="E493" s="102"/>
      <c r="F493" s="103"/>
      <c r="G493" s="103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  <c r="R493" s="103"/>
    </row>
    <row r="494" spans="2:18">
      <c r="B494" s="102"/>
      <c r="C494" s="102"/>
      <c r="D494" s="102"/>
      <c r="E494" s="102"/>
      <c r="F494" s="103"/>
      <c r="G494" s="103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  <c r="R494" s="103"/>
    </row>
    <row r="495" spans="2:18">
      <c r="B495" s="102"/>
      <c r="C495" s="102"/>
      <c r="D495" s="102"/>
      <c r="E495" s="102"/>
      <c r="F495" s="103"/>
      <c r="G495" s="103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</row>
    <row r="496" spans="2:18">
      <c r="B496" s="102"/>
      <c r="C496" s="102"/>
      <c r="D496" s="102"/>
      <c r="E496" s="102"/>
      <c r="F496" s="103"/>
      <c r="G496" s="103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</row>
    <row r="497" spans="2:18">
      <c r="B497" s="102"/>
      <c r="C497" s="102"/>
      <c r="D497" s="102"/>
      <c r="E497" s="102"/>
      <c r="F497" s="103"/>
      <c r="G497" s="103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  <c r="R497" s="103"/>
    </row>
    <row r="498" spans="2:18">
      <c r="B498" s="102"/>
      <c r="C498" s="102"/>
      <c r="D498" s="102"/>
      <c r="E498" s="102"/>
      <c r="F498" s="103"/>
      <c r="G498" s="103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  <c r="R498" s="103"/>
    </row>
    <row r="499" spans="2:18">
      <c r="B499" s="102"/>
      <c r="C499" s="102"/>
      <c r="D499" s="102"/>
      <c r="E499" s="102"/>
      <c r="F499" s="103"/>
      <c r="G499" s="103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</row>
    <row r="500" spans="2:18">
      <c r="B500" s="102"/>
      <c r="C500" s="102"/>
      <c r="D500" s="102"/>
      <c r="E500" s="102"/>
      <c r="F500" s="103"/>
      <c r="G500" s="103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  <c r="R500" s="103"/>
    </row>
    <row r="501" spans="2:18">
      <c r="B501" s="102"/>
      <c r="C501" s="102"/>
      <c r="D501" s="102"/>
      <c r="E501" s="102"/>
      <c r="F501" s="103"/>
      <c r="G501" s="103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</row>
    <row r="502" spans="2:18">
      <c r="B502" s="102"/>
      <c r="C502" s="102"/>
      <c r="D502" s="102"/>
      <c r="E502" s="102"/>
      <c r="F502" s="103"/>
      <c r="G502" s="103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  <c r="R502" s="103"/>
    </row>
    <row r="503" spans="2:18">
      <c r="B503" s="102"/>
      <c r="C503" s="102"/>
      <c r="D503" s="102"/>
      <c r="E503" s="102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3"/>
    </row>
    <row r="504" spans="2:18">
      <c r="B504" s="102"/>
      <c r="C504" s="102"/>
      <c r="D504" s="102"/>
      <c r="E504" s="102"/>
      <c r="F504" s="103"/>
      <c r="G504" s="103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  <c r="R504" s="103"/>
    </row>
    <row r="505" spans="2:18">
      <c r="B505" s="102"/>
      <c r="C505" s="102"/>
      <c r="D505" s="102"/>
      <c r="E505" s="102"/>
      <c r="F505" s="103"/>
      <c r="G505" s="103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  <c r="R505" s="103"/>
    </row>
    <row r="506" spans="2:18">
      <c r="B506" s="102"/>
      <c r="C506" s="102"/>
      <c r="D506" s="102"/>
      <c r="E506" s="102"/>
      <c r="F506" s="103"/>
      <c r="G506" s="103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  <c r="R506" s="103"/>
    </row>
    <row r="507" spans="2:18">
      <c r="B507" s="102"/>
      <c r="C507" s="102"/>
      <c r="D507" s="102"/>
      <c r="E507" s="102"/>
      <c r="F507" s="103"/>
      <c r="G507" s="103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</row>
    <row r="508" spans="2:18">
      <c r="B508" s="102"/>
      <c r="C508" s="102"/>
      <c r="D508" s="102"/>
      <c r="E508" s="102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</row>
    <row r="509" spans="2:18">
      <c r="B509" s="102"/>
      <c r="C509" s="102"/>
      <c r="D509" s="102"/>
      <c r="E509" s="102"/>
      <c r="F509" s="103"/>
      <c r="G509" s="103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</row>
    <row r="510" spans="2:18">
      <c r="B510" s="102"/>
      <c r="C510" s="102"/>
      <c r="D510" s="102"/>
      <c r="E510" s="102"/>
      <c r="F510" s="103"/>
      <c r="G510" s="103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</row>
    <row r="511" spans="2:18">
      <c r="B511" s="102"/>
      <c r="C511" s="102"/>
      <c r="D511" s="102"/>
      <c r="E511" s="102"/>
      <c r="F511" s="103"/>
      <c r="G511" s="103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</row>
    <row r="512" spans="2:18">
      <c r="B512" s="102"/>
      <c r="C512" s="102"/>
      <c r="D512" s="102"/>
      <c r="E512" s="102"/>
      <c r="F512" s="103"/>
      <c r="G512" s="103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</row>
    <row r="513" spans="2:18">
      <c r="B513" s="102"/>
      <c r="C513" s="102"/>
      <c r="D513" s="102"/>
      <c r="E513" s="102"/>
      <c r="F513" s="103"/>
      <c r="G513" s="103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  <c r="R513" s="103"/>
    </row>
    <row r="514" spans="2:18">
      <c r="B514" s="102"/>
      <c r="C514" s="102"/>
      <c r="D514" s="102"/>
      <c r="E514" s="102"/>
      <c r="F514" s="103"/>
      <c r="G514" s="103"/>
      <c r="H514" s="103"/>
      <c r="I514" s="103"/>
      <c r="J514" s="103"/>
      <c r="K514" s="103"/>
      <c r="L514" s="103"/>
      <c r="M514" s="103"/>
      <c r="N514" s="103"/>
      <c r="O514" s="103"/>
      <c r="P514" s="103"/>
      <c r="Q514" s="103"/>
      <c r="R514" s="103"/>
    </row>
    <row r="515" spans="2:18">
      <c r="B515" s="102"/>
      <c r="C515" s="102"/>
      <c r="D515" s="102"/>
      <c r="E515" s="102"/>
      <c r="F515" s="103"/>
      <c r="G515" s="103"/>
      <c r="H515" s="103"/>
      <c r="I515" s="103"/>
      <c r="J515" s="103"/>
      <c r="K515" s="103"/>
      <c r="L515" s="103"/>
      <c r="M515" s="103"/>
      <c r="N515" s="103"/>
      <c r="O515" s="103"/>
      <c r="P515" s="103"/>
      <c r="Q515" s="103"/>
      <c r="R515" s="103"/>
    </row>
    <row r="516" spans="2:18">
      <c r="B516" s="102"/>
      <c r="C516" s="102"/>
      <c r="D516" s="102"/>
      <c r="E516" s="102"/>
      <c r="F516" s="103"/>
      <c r="G516" s="103"/>
      <c r="H516" s="103"/>
      <c r="I516" s="103"/>
      <c r="J516" s="103"/>
      <c r="K516" s="103"/>
      <c r="L516" s="103"/>
      <c r="M516" s="103"/>
      <c r="N516" s="103"/>
      <c r="O516" s="103"/>
      <c r="P516" s="103"/>
      <c r="Q516" s="103"/>
      <c r="R516" s="103"/>
    </row>
    <row r="517" spans="2:18">
      <c r="B517" s="102"/>
      <c r="C517" s="102"/>
      <c r="D517" s="102"/>
      <c r="E517" s="102"/>
      <c r="F517" s="103"/>
      <c r="G517" s="103"/>
      <c r="H517" s="103"/>
      <c r="I517" s="103"/>
      <c r="J517" s="103"/>
      <c r="K517" s="103"/>
      <c r="L517" s="103"/>
      <c r="M517" s="103"/>
      <c r="N517" s="103"/>
      <c r="O517" s="103"/>
      <c r="P517" s="103"/>
      <c r="Q517" s="103"/>
      <c r="R517" s="103"/>
    </row>
    <row r="518" spans="2:18">
      <c r="B518" s="102"/>
      <c r="C518" s="102"/>
      <c r="D518" s="102"/>
      <c r="E518" s="102"/>
      <c r="F518" s="103"/>
      <c r="G518" s="103"/>
      <c r="H518" s="103"/>
      <c r="I518" s="103"/>
      <c r="J518" s="103"/>
      <c r="K518" s="103"/>
      <c r="L518" s="103"/>
      <c r="M518" s="103"/>
      <c r="N518" s="103"/>
      <c r="O518" s="103"/>
      <c r="P518" s="103"/>
      <c r="Q518" s="103"/>
      <c r="R518" s="103"/>
    </row>
    <row r="519" spans="2:18">
      <c r="B519" s="102"/>
      <c r="C519" s="102"/>
      <c r="D519" s="102"/>
      <c r="E519" s="102"/>
      <c r="F519" s="103"/>
      <c r="G519" s="103"/>
      <c r="H519" s="103"/>
      <c r="I519" s="103"/>
      <c r="J519" s="103"/>
      <c r="K519" s="103"/>
      <c r="L519" s="103"/>
      <c r="M519" s="103"/>
      <c r="N519" s="103"/>
      <c r="O519" s="103"/>
      <c r="P519" s="103"/>
      <c r="Q519" s="103"/>
      <c r="R519" s="103"/>
    </row>
    <row r="520" spans="2:18">
      <c r="B520" s="102"/>
      <c r="C520" s="102"/>
      <c r="D520" s="102"/>
      <c r="E520" s="102"/>
      <c r="F520" s="103"/>
      <c r="G520" s="103"/>
      <c r="H520" s="103"/>
      <c r="I520" s="103"/>
      <c r="J520" s="103"/>
      <c r="K520" s="103"/>
      <c r="L520" s="103"/>
      <c r="M520" s="103"/>
      <c r="N520" s="103"/>
      <c r="O520" s="103"/>
      <c r="P520" s="103"/>
      <c r="Q520" s="103"/>
      <c r="R520" s="103"/>
    </row>
    <row r="521" spans="2:18">
      <c r="B521" s="102"/>
      <c r="C521" s="102"/>
      <c r="D521" s="102"/>
      <c r="E521" s="102"/>
      <c r="F521" s="103"/>
      <c r="G521" s="103"/>
      <c r="H521" s="103"/>
      <c r="I521" s="103"/>
      <c r="J521" s="103"/>
      <c r="K521" s="103"/>
      <c r="L521" s="103"/>
      <c r="M521" s="103"/>
      <c r="N521" s="103"/>
      <c r="O521" s="103"/>
      <c r="P521" s="103"/>
      <c r="Q521" s="103"/>
      <c r="R521" s="103"/>
    </row>
    <row r="522" spans="2:18">
      <c r="B522" s="102"/>
      <c r="C522" s="102"/>
      <c r="D522" s="102"/>
      <c r="E522" s="102"/>
      <c r="F522" s="103"/>
      <c r="G522" s="103"/>
      <c r="H522" s="103"/>
      <c r="I522" s="103"/>
      <c r="J522" s="103"/>
      <c r="K522" s="103"/>
      <c r="L522" s="103"/>
      <c r="M522" s="103"/>
      <c r="N522" s="103"/>
      <c r="O522" s="103"/>
      <c r="P522" s="103"/>
      <c r="Q522" s="103"/>
      <c r="R522" s="103"/>
    </row>
    <row r="523" spans="2:18">
      <c r="B523" s="102"/>
      <c r="C523" s="102"/>
      <c r="D523" s="102"/>
      <c r="E523" s="102"/>
      <c r="F523" s="103"/>
      <c r="G523" s="103"/>
      <c r="H523" s="103"/>
      <c r="I523" s="103"/>
      <c r="J523" s="103"/>
      <c r="K523" s="103"/>
      <c r="L523" s="103"/>
      <c r="M523" s="103"/>
      <c r="N523" s="103"/>
      <c r="O523" s="103"/>
      <c r="P523" s="103"/>
      <c r="Q523" s="103"/>
      <c r="R523" s="103"/>
    </row>
    <row r="524" spans="2:18">
      <c r="B524" s="102"/>
      <c r="C524" s="102"/>
      <c r="D524" s="102"/>
      <c r="E524" s="102"/>
      <c r="F524" s="103"/>
      <c r="G524" s="103"/>
      <c r="H524" s="103"/>
      <c r="I524" s="103"/>
      <c r="J524" s="103"/>
      <c r="K524" s="103"/>
      <c r="L524" s="103"/>
      <c r="M524" s="103"/>
      <c r="N524" s="103"/>
      <c r="O524" s="103"/>
      <c r="P524" s="103"/>
      <c r="Q524" s="103"/>
      <c r="R524" s="103"/>
    </row>
    <row r="525" spans="2:18">
      <c r="B525" s="102"/>
      <c r="C525" s="102"/>
      <c r="D525" s="102"/>
      <c r="E525" s="102"/>
      <c r="F525" s="103"/>
      <c r="G525" s="103"/>
      <c r="H525" s="103"/>
      <c r="I525" s="103"/>
      <c r="J525" s="103"/>
      <c r="K525" s="103"/>
      <c r="L525" s="103"/>
      <c r="M525" s="103"/>
      <c r="N525" s="103"/>
      <c r="O525" s="103"/>
      <c r="P525" s="103"/>
      <c r="Q525" s="103"/>
      <c r="R525" s="103"/>
    </row>
    <row r="526" spans="2:18">
      <c r="B526" s="102"/>
      <c r="C526" s="102"/>
      <c r="D526" s="102"/>
      <c r="E526" s="102"/>
      <c r="F526" s="103"/>
      <c r="G526" s="103"/>
      <c r="H526" s="103"/>
      <c r="I526" s="103"/>
      <c r="J526" s="103"/>
      <c r="K526" s="103"/>
      <c r="L526" s="103"/>
      <c r="M526" s="103"/>
      <c r="N526" s="103"/>
      <c r="O526" s="103"/>
      <c r="P526" s="103"/>
      <c r="Q526" s="103"/>
      <c r="R526" s="103"/>
    </row>
    <row r="527" spans="2:18">
      <c r="B527" s="102"/>
      <c r="C527" s="102"/>
      <c r="D527" s="102"/>
      <c r="E527" s="102"/>
      <c r="F527" s="103"/>
      <c r="G527" s="103"/>
      <c r="H527" s="103"/>
      <c r="I527" s="103"/>
      <c r="J527" s="103"/>
      <c r="K527" s="103"/>
      <c r="L527" s="103"/>
      <c r="M527" s="103"/>
      <c r="N527" s="103"/>
      <c r="O527" s="103"/>
      <c r="P527" s="103"/>
      <c r="Q527" s="103"/>
      <c r="R527" s="103"/>
    </row>
    <row r="528" spans="2:18">
      <c r="B528" s="102"/>
      <c r="C528" s="102"/>
      <c r="D528" s="102"/>
      <c r="E528" s="102"/>
      <c r="F528" s="103"/>
      <c r="G528" s="103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  <c r="R528" s="103"/>
    </row>
    <row r="529" spans="2:18">
      <c r="B529" s="102"/>
      <c r="C529" s="102"/>
      <c r="D529" s="102"/>
      <c r="E529" s="102"/>
      <c r="F529" s="103"/>
      <c r="G529" s="103"/>
      <c r="H529" s="103"/>
      <c r="I529" s="103"/>
      <c r="J529" s="103"/>
      <c r="K529" s="103"/>
      <c r="L529" s="103"/>
      <c r="M529" s="103"/>
      <c r="N529" s="103"/>
      <c r="O529" s="103"/>
      <c r="P529" s="103"/>
      <c r="Q529" s="103"/>
      <c r="R529" s="103"/>
    </row>
    <row r="530" spans="2:18">
      <c r="B530" s="102"/>
      <c r="C530" s="102"/>
      <c r="D530" s="102"/>
      <c r="E530" s="102"/>
      <c r="F530" s="103"/>
      <c r="G530" s="103"/>
      <c r="H530" s="103"/>
      <c r="I530" s="103"/>
      <c r="J530" s="103"/>
      <c r="K530" s="103"/>
      <c r="L530" s="103"/>
      <c r="M530" s="103"/>
      <c r="N530" s="103"/>
      <c r="O530" s="103"/>
      <c r="P530" s="103"/>
      <c r="Q530" s="103"/>
      <c r="R530" s="103"/>
    </row>
    <row r="531" spans="2:18">
      <c r="B531" s="102"/>
      <c r="C531" s="102"/>
      <c r="D531" s="102"/>
      <c r="E531" s="102"/>
      <c r="F531" s="103"/>
      <c r="G531" s="103"/>
      <c r="H531" s="103"/>
      <c r="I531" s="103"/>
      <c r="J531" s="103"/>
      <c r="K531" s="103"/>
      <c r="L531" s="103"/>
      <c r="M531" s="103"/>
      <c r="N531" s="103"/>
      <c r="O531" s="103"/>
      <c r="P531" s="103"/>
      <c r="Q531" s="103"/>
      <c r="R531" s="103"/>
    </row>
    <row r="532" spans="2:18">
      <c r="B532" s="102"/>
      <c r="C532" s="102"/>
      <c r="D532" s="102"/>
      <c r="E532" s="102"/>
      <c r="F532" s="103"/>
      <c r="G532" s="103"/>
      <c r="H532" s="103"/>
      <c r="I532" s="103"/>
      <c r="J532" s="103"/>
      <c r="K532" s="103"/>
      <c r="L532" s="103"/>
      <c r="M532" s="103"/>
      <c r="N532" s="103"/>
      <c r="O532" s="103"/>
      <c r="P532" s="103"/>
      <c r="Q532" s="103"/>
      <c r="R532" s="103"/>
    </row>
    <row r="533" spans="2:18">
      <c r="B533" s="102"/>
      <c r="C533" s="102"/>
      <c r="D533" s="102"/>
      <c r="E533" s="102"/>
      <c r="F533" s="103"/>
      <c r="G533" s="103"/>
      <c r="H533" s="103"/>
      <c r="I533" s="103"/>
      <c r="J533" s="103"/>
      <c r="K533" s="103"/>
      <c r="L533" s="103"/>
      <c r="M533" s="103"/>
      <c r="N533" s="103"/>
      <c r="O533" s="103"/>
      <c r="P533" s="103"/>
      <c r="Q533" s="103"/>
      <c r="R533" s="103"/>
    </row>
    <row r="534" spans="2:18">
      <c r="B534" s="102"/>
      <c r="C534" s="102"/>
      <c r="D534" s="102"/>
      <c r="E534" s="102"/>
      <c r="F534" s="103"/>
      <c r="G534" s="103"/>
      <c r="H534" s="103"/>
      <c r="I534" s="103"/>
      <c r="J534" s="103"/>
      <c r="K534" s="103"/>
      <c r="L534" s="103"/>
      <c r="M534" s="103"/>
      <c r="N534" s="103"/>
      <c r="O534" s="103"/>
      <c r="P534" s="103"/>
      <c r="Q534" s="103"/>
      <c r="R534" s="103"/>
    </row>
    <row r="535" spans="2:18">
      <c r="B535" s="102"/>
      <c r="C535" s="102"/>
      <c r="D535" s="102"/>
      <c r="E535" s="102"/>
      <c r="F535" s="103"/>
      <c r="G535" s="103"/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  <c r="R535" s="103"/>
    </row>
    <row r="536" spans="2:18">
      <c r="B536" s="102"/>
      <c r="C536" s="102"/>
      <c r="D536" s="102"/>
      <c r="E536" s="102"/>
      <c r="F536" s="103"/>
      <c r="G536" s="103"/>
      <c r="H536" s="103"/>
      <c r="I536" s="103"/>
      <c r="J536" s="103"/>
      <c r="K536" s="103"/>
      <c r="L536" s="103"/>
      <c r="M536" s="103"/>
      <c r="N536" s="103"/>
      <c r="O536" s="103"/>
      <c r="P536" s="103"/>
      <c r="Q536" s="103"/>
      <c r="R536" s="103"/>
    </row>
    <row r="537" spans="2:18">
      <c r="B537" s="102"/>
      <c r="C537" s="102"/>
      <c r="D537" s="102"/>
      <c r="E537" s="102"/>
      <c r="F537" s="103"/>
      <c r="G537" s="103"/>
      <c r="H537" s="103"/>
      <c r="I537" s="103"/>
      <c r="J537" s="103"/>
      <c r="K537" s="103"/>
      <c r="L537" s="103"/>
      <c r="M537" s="103"/>
      <c r="N537" s="103"/>
      <c r="O537" s="103"/>
      <c r="P537" s="103"/>
      <c r="Q537" s="103"/>
      <c r="R537" s="103"/>
    </row>
    <row r="538" spans="2:18">
      <c r="B538" s="102"/>
      <c r="C538" s="102"/>
      <c r="D538" s="102"/>
      <c r="E538" s="102"/>
      <c r="F538" s="103"/>
      <c r="G538" s="103"/>
      <c r="H538" s="103"/>
      <c r="I538" s="103"/>
      <c r="J538" s="103"/>
      <c r="K538" s="103"/>
      <c r="L538" s="103"/>
      <c r="M538" s="103"/>
      <c r="N538" s="103"/>
      <c r="O538" s="103"/>
      <c r="P538" s="103"/>
      <c r="Q538" s="103"/>
      <c r="R538" s="103"/>
    </row>
    <row r="539" spans="2:18">
      <c r="B539" s="102"/>
      <c r="C539" s="102"/>
      <c r="D539" s="102"/>
      <c r="E539" s="102"/>
      <c r="F539" s="103"/>
      <c r="G539" s="103"/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  <c r="R539" s="103"/>
    </row>
    <row r="540" spans="2:18">
      <c r="B540" s="102"/>
      <c r="C540" s="102"/>
      <c r="D540" s="102"/>
      <c r="E540" s="102"/>
      <c r="F540" s="103"/>
      <c r="G540" s="103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  <c r="R540" s="103"/>
    </row>
    <row r="541" spans="2:18">
      <c r="B541" s="102"/>
      <c r="C541" s="102"/>
      <c r="D541" s="102"/>
      <c r="E541" s="102"/>
      <c r="F541" s="103"/>
      <c r="G541" s="103"/>
      <c r="H541" s="103"/>
      <c r="I541" s="103"/>
      <c r="J541" s="103"/>
      <c r="K541" s="103"/>
      <c r="L541" s="103"/>
      <c r="M541" s="103"/>
      <c r="N541" s="103"/>
      <c r="O541" s="103"/>
      <c r="P541" s="103"/>
      <c r="Q541" s="103"/>
      <c r="R541" s="103"/>
    </row>
    <row r="542" spans="2:18">
      <c r="B542" s="102"/>
      <c r="C542" s="102"/>
      <c r="D542" s="102"/>
      <c r="E542" s="102"/>
      <c r="F542" s="103"/>
      <c r="G542" s="103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  <c r="R542" s="103"/>
    </row>
    <row r="543" spans="2:18">
      <c r="B543" s="102"/>
      <c r="C543" s="102"/>
      <c r="D543" s="102"/>
      <c r="E543" s="102"/>
      <c r="F543" s="103"/>
      <c r="G543" s="103"/>
      <c r="H543" s="103"/>
      <c r="I543" s="103"/>
      <c r="J543" s="103"/>
      <c r="K543" s="103"/>
      <c r="L543" s="103"/>
      <c r="M543" s="103"/>
      <c r="N543" s="103"/>
      <c r="O543" s="103"/>
      <c r="P543" s="103"/>
      <c r="Q543" s="103"/>
      <c r="R543" s="103"/>
    </row>
    <row r="544" spans="2:18">
      <c r="B544" s="102"/>
      <c r="C544" s="102"/>
      <c r="D544" s="102"/>
      <c r="E544" s="102"/>
      <c r="F544" s="103"/>
      <c r="G544" s="103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  <c r="R544" s="103"/>
    </row>
    <row r="545" spans="2:18">
      <c r="B545" s="102"/>
      <c r="C545" s="102"/>
      <c r="D545" s="102"/>
      <c r="E545" s="102"/>
      <c r="F545" s="103"/>
      <c r="G545" s="103"/>
      <c r="H545" s="103"/>
      <c r="I545" s="103"/>
      <c r="J545" s="103"/>
      <c r="K545" s="103"/>
      <c r="L545" s="103"/>
      <c r="M545" s="103"/>
      <c r="N545" s="103"/>
      <c r="O545" s="103"/>
      <c r="P545" s="103"/>
      <c r="Q545" s="103"/>
      <c r="R545" s="103"/>
    </row>
    <row r="546" spans="2:18">
      <c r="B546" s="102"/>
      <c r="C546" s="102"/>
      <c r="D546" s="102"/>
      <c r="E546" s="102"/>
      <c r="F546" s="103"/>
      <c r="G546" s="103"/>
      <c r="H546" s="103"/>
      <c r="I546" s="103"/>
      <c r="J546" s="103"/>
      <c r="K546" s="103"/>
      <c r="L546" s="103"/>
      <c r="M546" s="103"/>
      <c r="N546" s="103"/>
      <c r="O546" s="103"/>
      <c r="P546" s="103"/>
      <c r="Q546" s="103"/>
      <c r="R546" s="103"/>
    </row>
    <row r="547" spans="2:18">
      <c r="B547" s="102"/>
      <c r="C547" s="102"/>
      <c r="D547" s="102"/>
      <c r="E547" s="102"/>
      <c r="F547" s="103"/>
      <c r="G547" s="103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  <c r="R547" s="103"/>
    </row>
    <row r="548" spans="2:18">
      <c r="B548" s="102"/>
      <c r="C548" s="102"/>
      <c r="D548" s="102"/>
      <c r="E548" s="102"/>
      <c r="F548" s="103"/>
      <c r="G548" s="103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  <c r="R548" s="103"/>
    </row>
    <row r="549" spans="2:18">
      <c r="B549" s="102"/>
      <c r="C549" s="102"/>
      <c r="D549" s="102"/>
      <c r="E549" s="102"/>
      <c r="F549" s="103"/>
      <c r="G549" s="103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  <c r="R549" s="103"/>
    </row>
    <row r="550" spans="2:18">
      <c r="B550" s="102"/>
      <c r="C550" s="102"/>
      <c r="D550" s="102"/>
      <c r="E550" s="102"/>
      <c r="F550" s="103"/>
      <c r="G550" s="103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  <c r="R550" s="103"/>
    </row>
    <row r="551" spans="2:18">
      <c r="B551" s="102"/>
      <c r="C551" s="102"/>
      <c r="D551" s="102"/>
      <c r="E551" s="102"/>
      <c r="F551" s="103"/>
      <c r="G551" s="103"/>
      <c r="H551" s="103"/>
      <c r="I551" s="103"/>
      <c r="J551" s="103"/>
      <c r="K551" s="103"/>
      <c r="L551" s="103"/>
      <c r="M551" s="103"/>
      <c r="N551" s="103"/>
      <c r="O551" s="103"/>
      <c r="P551" s="103"/>
      <c r="Q551" s="103"/>
      <c r="R551" s="103"/>
    </row>
    <row r="552" spans="2:18">
      <c r="B552" s="102"/>
      <c r="C552" s="102"/>
      <c r="D552" s="102"/>
      <c r="E552" s="102"/>
      <c r="F552" s="103"/>
      <c r="G552" s="103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  <c r="R552" s="103"/>
    </row>
    <row r="553" spans="2:18">
      <c r="B553" s="102"/>
      <c r="C553" s="102"/>
      <c r="D553" s="102"/>
      <c r="E553" s="102"/>
      <c r="F553" s="103"/>
      <c r="G553" s="103"/>
      <c r="H553" s="103"/>
      <c r="I553" s="103"/>
      <c r="J553" s="103"/>
      <c r="K553" s="103"/>
      <c r="L553" s="103"/>
      <c r="M553" s="103"/>
      <c r="N553" s="103"/>
      <c r="O553" s="103"/>
      <c r="P553" s="103"/>
      <c r="Q553" s="103"/>
      <c r="R553" s="103"/>
    </row>
    <row r="554" spans="2:18">
      <c r="B554" s="102"/>
      <c r="C554" s="102"/>
      <c r="D554" s="102"/>
      <c r="E554" s="102"/>
      <c r="F554" s="103"/>
      <c r="G554" s="103"/>
      <c r="H554" s="103"/>
      <c r="I554" s="103"/>
      <c r="J554" s="103"/>
      <c r="K554" s="103"/>
      <c r="L554" s="103"/>
      <c r="M554" s="103"/>
      <c r="N554" s="103"/>
      <c r="O554" s="103"/>
      <c r="P554" s="103"/>
      <c r="Q554" s="103"/>
      <c r="R554" s="103"/>
    </row>
    <row r="555" spans="2:18">
      <c r="B555" s="102"/>
      <c r="C555" s="102"/>
      <c r="D555" s="102"/>
      <c r="E555" s="102"/>
      <c r="F555" s="103"/>
      <c r="G555" s="103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  <c r="R555" s="103"/>
    </row>
    <row r="556" spans="2:18">
      <c r="B556" s="102"/>
      <c r="C556" s="102"/>
      <c r="D556" s="102"/>
      <c r="E556" s="102"/>
      <c r="F556" s="103"/>
      <c r="G556" s="103"/>
      <c r="H556" s="103"/>
      <c r="I556" s="103"/>
      <c r="J556" s="103"/>
      <c r="K556" s="103"/>
      <c r="L556" s="103"/>
      <c r="M556" s="103"/>
      <c r="N556" s="103"/>
      <c r="O556" s="103"/>
      <c r="P556" s="103"/>
      <c r="Q556" s="103"/>
      <c r="R556" s="103"/>
    </row>
    <row r="557" spans="2:18">
      <c r="B557" s="102"/>
      <c r="C557" s="102"/>
      <c r="D557" s="102"/>
      <c r="E557" s="102"/>
      <c r="F557" s="103"/>
      <c r="G557" s="103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  <c r="R557" s="103"/>
    </row>
    <row r="558" spans="2:18">
      <c r="B558" s="102"/>
      <c r="C558" s="102"/>
      <c r="D558" s="102"/>
      <c r="E558" s="102"/>
      <c r="F558" s="103"/>
      <c r="G558" s="103"/>
      <c r="H558" s="103"/>
      <c r="I558" s="103"/>
      <c r="J558" s="103"/>
      <c r="K558" s="103"/>
      <c r="L558" s="103"/>
      <c r="M558" s="103"/>
      <c r="N558" s="103"/>
      <c r="O558" s="103"/>
      <c r="P558" s="103"/>
      <c r="Q558" s="103"/>
      <c r="R558" s="103"/>
    </row>
    <row r="559" spans="2:18">
      <c r="B559" s="102"/>
      <c r="C559" s="102"/>
      <c r="D559" s="102"/>
      <c r="E559" s="102"/>
      <c r="F559" s="103"/>
      <c r="G559" s="103"/>
      <c r="H559" s="103"/>
      <c r="I559" s="103"/>
      <c r="J559" s="103"/>
      <c r="K559" s="103"/>
      <c r="L559" s="103"/>
      <c r="M559" s="103"/>
      <c r="N559" s="103"/>
      <c r="O559" s="103"/>
      <c r="P559" s="103"/>
      <c r="Q559" s="103"/>
      <c r="R559" s="103"/>
    </row>
    <row r="560" spans="2:18">
      <c r="B560" s="102"/>
      <c r="C560" s="102"/>
      <c r="D560" s="102"/>
      <c r="E560" s="102"/>
      <c r="F560" s="103"/>
      <c r="G560" s="103"/>
      <c r="H560" s="103"/>
      <c r="I560" s="103"/>
      <c r="J560" s="103"/>
      <c r="K560" s="103"/>
      <c r="L560" s="103"/>
      <c r="M560" s="103"/>
      <c r="N560" s="103"/>
      <c r="O560" s="103"/>
      <c r="P560" s="103"/>
      <c r="Q560" s="103"/>
      <c r="R560" s="103"/>
    </row>
    <row r="561" spans="2:18">
      <c r="B561" s="102"/>
      <c r="C561" s="102"/>
      <c r="D561" s="102"/>
      <c r="E561" s="102"/>
      <c r="F561" s="103"/>
      <c r="G561" s="103"/>
      <c r="H561" s="103"/>
      <c r="I561" s="103"/>
      <c r="J561" s="103"/>
      <c r="K561" s="103"/>
      <c r="L561" s="103"/>
      <c r="M561" s="103"/>
      <c r="N561" s="103"/>
      <c r="O561" s="103"/>
      <c r="P561" s="103"/>
      <c r="Q561" s="103"/>
      <c r="R561" s="103"/>
    </row>
    <row r="562" spans="2:18">
      <c r="B562" s="102"/>
      <c r="C562" s="102"/>
      <c r="D562" s="102"/>
      <c r="E562" s="102"/>
      <c r="F562" s="103"/>
      <c r="G562" s="103"/>
      <c r="H562" s="103"/>
      <c r="I562" s="103"/>
      <c r="J562" s="103"/>
      <c r="K562" s="103"/>
      <c r="L562" s="103"/>
      <c r="M562" s="103"/>
      <c r="N562" s="103"/>
      <c r="O562" s="103"/>
      <c r="P562" s="103"/>
      <c r="Q562" s="103"/>
      <c r="R562" s="103"/>
    </row>
    <row r="563" spans="2:18">
      <c r="B563" s="102"/>
      <c r="C563" s="102"/>
      <c r="D563" s="102"/>
      <c r="E563" s="102"/>
      <c r="F563" s="103"/>
      <c r="G563" s="103"/>
      <c r="H563" s="103"/>
      <c r="I563" s="103"/>
      <c r="J563" s="103"/>
      <c r="K563" s="103"/>
      <c r="L563" s="103"/>
      <c r="M563" s="103"/>
      <c r="N563" s="103"/>
      <c r="O563" s="103"/>
      <c r="P563" s="103"/>
      <c r="Q563" s="103"/>
      <c r="R563" s="103"/>
    </row>
    <row r="564" spans="2:18">
      <c r="B564" s="102"/>
      <c r="C564" s="102"/>
      <c r="D564" s="102"/>
      <c r="E564" s="102"/>
      <c r="F564" s="103"/>
      <c r="G564" s="103"/>
      <c r="H564" s="103"/>
      <c r="I564" s="103"/>
      <c r="J564" s="103"/>
      <c r="K564" s="103"/>
      <c r="L564" s="103"/>
      <c r="M564" s="103"/>
      <c r="N564" s="103"/>
      <c r="O564" s="103"/>
      <c r="P564" s="103"/>
      <c r="Q564" s="103"/>
      <c r="R564" s="103"/>
    </row>
    <row r="565" spans="2:18">
      <c r="B565" s="102"/>
      <c r="C565" s="102"/>
      <c r="D565" s="102"/>
      <c r="E565" s="102"/>
      <c r="F565" s="103"/>
      <c r="G565" s="103"/>
      <c r="H565" s="103"/>
      <c r="I565" s="103"/>
      <c r="J565" s="103"/>
      <c r="K565" s="103"/>
      <c r="L565" s="103"/>
      <c r="M565" s="103"/>
      <c r="N565" s="103"/>
      <c r="O565" s="103"/>
      <c r="P565" s="103"/>
      <c r="Q565" s="103"/>
      <c r="R565" s="103"/>
    </row>
    <row r="566" spans="2:18">
      <c r="B566" s="102"/>
      <c r="C566" s="102"/>
      <c r="D566" s="102"/>
      <c r="E566" s="102"/>
      <c r="F566" s="103"/>
      <c r="G566" s="103"/>
      <c r="H566" s="103"/>
      <c r="I566" s="103"/>
      <c r="J566" s="103"/>
      <c r="K566" s="103"/>
      <c r="L566" s="103"/>
      <c r="M566" s="103"/>
      <c r="N566" s="103"/>
      <c r="O566" s="103"/>
      <c r="P566" s="103"/>
      <c r="Q566" s="103"/>
      <c r="R566" s="103"/>
    </row>
    <row r="567" spans="2:18">
      <c r="B567" s="102"/>
      <c r="C567" s="102"/>
      <c r="D567" s="102"/>
      <c r="E567" s="102"/>
      <c r="F567" s="103"/>
      <c r="G567" s="103"/>
      <c r="H567" s="103"/>
      <c r="I567" s="103"/>
      <c r="J567" s="103"/>
      <c r="K567" s="103"/>
      <c r="L567" s="103"/>
      <c r="M567" s="103"/>
      <c r="N567" s="103"/>
      <c r="O567" s="103"/>
      <c r="P567" s="103"/>
      <c r="Q567" s="103"/>
      <c r="R567" s="103"/>
    </row>
    <row r="568" spans="2:18">
      <c r="B568" s="102"/>
      <c r="C568" s="102"/>
      <c r="D568" s="102"/>
      <c r="E568" s="102"/>
      <c r="F568" s="103"/>
      <c r="G568" s="103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</row>
    <row r="569" spans="2:18">
      <c r="B569" s="102"/>
      <c r="C569" s="102"/>
      <c r="D569" s="102"/>
      <c r="E569" s="102"/>
      <c r="F569" s="103"/>
      <c r="G569" s="103"/>
      <c r="H569" s="103"/>
      <c r="I569" s="103"/>
      <c r="J569" s="103"/>
      <c r="K569" s="103"/>
      <c r="L569" s="103"/>
      <c r="M569" s="103"/>
      <c r="N569" s="103"/>
      <c r="O569" s="103"/>
      <c r="P569" s="103"/>
      <c r="Q569" s="103"/>
      <c r="R569" s="103"/>
    </row>
    <row r="570" spans="2:18">
      <c r="B570" s="102"/>
      <c r="C570" s="102"/>
      <c r="D570" s="102"/>
      <c r="E570" s="102"/>
      <c r="F570" s="103"/>
      <c r="G570" s="103"/>
      <c r="H570" s="103"/>
      <c r="I570" s="103"/>
      <c r="J570" s="103"/>
      <c r="K570" s="103"/>
      <c r="L570" s="103"/>
      <c r="M570" s="103"/>
      <c r="N570" s="103"/>
      <c r="O570" s="103"/>
      <c r="P570" s="103"/>
      <c r="Q570" s="103"/>
      <c r="R570" s="103"/>
    </row>
    <row r="571" spans="2:18">
      <c r="B571" s="102"/>
      <c r="C571" s="102"/>
      <c r="D571" s="102"/>
      <c r="E571" s="102"/>
      <c r="F571" s="103"/>
      <c r="G571" s="103"/>
      <c r="H571" s="103"/>
      <c r="I571" s="103"/>
      <c r="J571" s="103"/>
      <c r="K571" s="103"/>
      <c r="L571" s="103"/>
      <c r="M571" s="103"/>
      <c r="N571" s="103"/>
      <c r="O571" s="103"/>
      <c r="P571" s="103"/>
      <c r="Q571" s="103"/>
      <c r="R571" s="103"/>
    </row>
    <row r="572" spans="2:18">
      <c r="B572" s="102"/>
      <c r="C572" s="102"/>
      <c r="D572" s="102"/>
      <c r="E572" s="102"/>
      <c r="F572" s="103"/>
      <c r="G572" s="103"/>
      <c r="H572" s="103"/>
      <c r="I572" s="103"/>
      <c r="J572" s="103"/>
      <c r="K572" s="103"/>
      <c r="L572" s="103"/>
      <c r="M572" s="103"/>
      <c r="N572" s="103"/>
      <c r="O572" s="103"/>
      <c r="P572" s="103"/>
      <c r="Q572" s="103"/>
      <c r="R572" s="103"/>
    </row>
    <row r="573" spans="2:18">
      <c r="B573" s="102"/>
      <c r="C573" s="102"/>
      <c r="D573" s="102"/>
      <c r="E573" s="102"/>
      <c r="F573" s="103"/>
      <c r="G573" s="103"/>
      <c r="H573" s="103"/>
      <c r="I573" s="103"/>
      <c r="J573" s="103"/>
      <c r="K573" s="103"/>
      <c r="L573" s="103"/>
      <c r="M573" s="103"/>
      <c r="N573" s="103"/>
      <c r="O573" s="103"/>
      <c r="P573" s="103"/>
      <c r="Q573" s="103"/>
      <c r="R573" s="103"/>
    </row>
    <row r="574" spans="2:18">
      <c r="B574" s="102"/>
      <c r="C574" s="102"/>
      <c r="D574" s="102"/>
      <c r="E574" s="102"/>
      <c r="F574" s="103"/>
      <c r="G574" s="103"/>
      <c r="H574" s="103"/>
      <c r="I574" s="103"/>
      <c r="J574" s="103"/>
      <c r="K574" s="103"/>
      <c r="L574" s="103"/>
      <c r="M574" s="103"/>
      <c r="N574" s="103"/>
      <c r="O574" s="103"/>
      <c r="P574" s="103"/>
      <c r="Q574" s="103"/>
      <c r="R574" s="103"/>
    </row>
    <row r="575" spans="2:18">
      <c r="B575" s="102"/>
      <c r="C575" s="102"/>
      <c r="D575" s="102"/>
      <c r="E575" s="102"/>
      <c r="F575" s="103"/>
      <c r="G575" s="103"/>
      <c r="H575" s="103"/>
      <c r="I575" s="103"/>
      <c r="J575" s="103"/>
      <c r="K575" s="103"/>
      <c r="L575" s="103"/>
      <c r="M575" s="103"/>
      <c r="N575" s="103"/>
      <c r="O575" s="103"/>
      <c r="P575" s="103"/>
      <c r="Q575" s="103"/>
      <c r="R575" s="103"/>
    </row>
    <row r="576" spans="2:18">
      <c r="B576" s="102"/>
      <c r="C576" s="102"/>
      <c r="D576" s="102"/>
      <c r="E576" s="102"/>
      <c r="F576" s="103"/>
      <c r="G576" s="103"/>
      <c r="H576" s="103"/>
      <c r="I576" s="103"/>
      <c r="J576" s="103"/>
      <c r="K576" s="103"/>
      <c r="L576" s="103"/>
      <c r="M576" s="103"/>
      <c r="N576" s="103"/>
      <c r="O576" s="103"/>
      <c r="P576" s="103"/>
      <c r="Q576" s="103"/>
      <c r="R576" s="103"/>
    </row>
    <row r="577" spans="2:18">
      <c r="B577" s="102"/>
      <c r="C577" s="102"/>
      <c r="D577" s="102"/>
      <c r="E577" s="102"/>
      <c r="F577" s="103"/>
      <c r="G577" s="103"/>
      <c r="H577" s="103"/>
      <c r="I577" s="103"/>
      <c r="J577" s="103"/>
      <c r="K577" s="103"/>
      <c r="L577" s="103"/>
      <c r="M577" s="103"/>
      <c r="N577" s="103"/>
      <c r="O577" s="103"/>
      <c r="P577" s="103"/>
      <c r="Q577" s="103"/>
      <c r="R577" s="103"/>
    </row>
    <row r="578" spans="2:18">
      <c r="B578" s="102"/>
      <c r="C578" s="102"/>
      <c r="D578" s="102"/>
      <c r="E578" s="102"/>
      <c r="F578" s="103"/>
      <c r="G578" s="103"/>
      <c r="H578" s="103"/>
      <c r="I578" s="103"/>
      <c r="J578" s="103"/>
      <c r="K578" s="103"/>
      <c r="L578" s="103"/>
      <c r="M578" s="103"/>
      <c r="N578" s="103"/>
      <c r="O578" s="103"/>
      <c r="P578" s="103"/>
      <c r="Q578" s="103"/>
      <c r="R578" s="103"/>
    </row>
    <row r="579" spans="2:18">
      <c r="B579" s="102"/>
      <c r="C579" s="102"/>
      <c r="D579" s="102"/>
      <c r="E579" s="102"/>
      <c r="F579" s="103"/>
      <c r="G579" s="103"/>
      <c r="H579" s="103"/>
      <c r="I579" s="103"/>
      <c r="J579" s="103"/>
      <c r="K579" s="103"/>
      <c r="L579" s="103"/>
      <c r="M579" s="103"/>
      <c r="N579" s="103"/>
      <c r="O579" s="103"/>
      <c r="P579" s="103"/>
      <c r="Q579" s="103"/>
      <c r="R579" s="103"/>
    </row>
    <row r="580" spans="2:18">
      <c r="B580" s="102"/>
      <c r="C580" s="102"/>
      <c r="D580" s="102"/>
      <c r="E580" s="102"/>
      <c r="F580" s="103"/>
      <c r="G580" s="103"/>
      <c r="H580" s="103"/>
      <c r="I580" s="103"/>
      <c r="J580" s="103"/>
      <c r="K580" s="103"/>
      <c r="L580" s="103"/>
      <c r="M580" s="103"/>
      <c r="N580" s="103"/>
      <c r="O580" s="103"/>
      <c r="P580" s="103"/>
      <c r="Q580" s="103"/>
      <c r="R580" s="103"/>
    </row>
    <row r="581" spans="2:18">
      <c r="B581" s="102"/>
      <c r="C581" s="102"/>
      <c r="D581" s="102"/>
      <c r="E581" s="102"/>
      <c r="F581" s="103"/>
      <c r="G581" s="103"/>
      <c r="H581" s="103"/>
      <c r="I581" s="103"/>
      <c r="J581" s="103"/>
      <c r="K581" s="103"/>
      <c r="L581" s="103"/>
      <c r="M581" s="103"/>
      <c r="N581" s="103"/>
      <c r="O581" s="103"/>
      <c r="P581" s="103"/>
      <c r="Q581" s="103"/>
      <c r="R581" s="103"/>
    </row>
    <row r="582" spans="2:18">
      <c r="B582" s="102"/>
      <c r="C582" s="102"/>
      <c r="D582" s="102"/>
      <c r="E582" s="102"/>
      <c r="F582" s="103"/>
      <c r="G582" s="103"/>
      <c r="H582" s="103"/>
      <c r="I582" s="103"/>
      <c r="J582" s="103"/>
      <c r="K582" s="103"/>
      <c r="L582" s="103"/>
      <c r="M582" s="103"/>
      <c r="N582" s="103"/>
      <c r="O582" s="103"/>
      <c r="P582" s="103"/>
      <c r="Q582" s="103"/>
      <c r="R582" s="103"/>
    </row>
    <row r="583" spans="2:18">
      <c r="B583" s="102"/>
      <c r="C583" s="102"/>
      <c r="D583" s="102"/>
      <c r="E583" s="102"/>
      <c r="F583" s="103"/>
      <c r="G583" s="103"/>
      <c r="H583" s="103"/>
      <c r="I583" s="103"/>
      <c r="J583" s="103"/>
      <c r="K583" s="103"/>
      <c r="L583" s="103"/>
      <c r="M583" s="103"/>
      <c r="N583" s="103"/>
      <c r="O583" s="103"/>
      <c r="P583" s="103"/>
      <c r="Q583" s="103"/>
      <c r="R583" s="103"/>
    </row>
    <row r="584" spans="2:18">
      <c r="B584" s="102"/>
      <c r="C584" s="102"/>
      <c r="D584" s="102"/>
      <c r="E584" s="102"/>
      <c r="F584" s="103"/>
      <c r="G584" s="103"/>
      <c r="H584" s="103"/>
      <c r="I584" s="103"/>
      <c r="J584" s="103"/>
      <c r="K584" s="103"/>
      <c r="L584" s="103"/>
      <c r="M584" s="103"/>
      <c r="N584" s="103"/>
      <c r="O584" s="103"/>
      <c r="P584" s="103"/>
      <c r="Q584" s="103"/>
      <c r="R584" s="103"/>
    </row>
    <row r="585" spans="2:18">
      <c r="B585" s="102"/>
      <c r="C585" s="102"/>
      <c r="D585" s="102"/>
      <c r="E585" s="102"/>
      <c r="F585" s="103"/>
      <c r="G585" s="103"/>
      <c r="H585" s="103"/>
      <c r="I585" s="103"/>
      <c r="J585" s="103"/>
      <c r="K585" s="103"/>
      <c r="L585" s="103"/>
      <c r="M585" s="103"/>
      <c r="N585" s="103"/>
      <c r="O585" s="103"/>
      <c r="P585" s="103"/>
      <c r="Q585" s="103"/>
      <c r="R585" s="103"/>
    </row>
    <row r="586" spans="2:18">
      <c r="B586" s="102"/>
      <c r="C586" s="102"/>
      <c r="D586" s="102"/>
      <c r="E586" s="102"/>
      <c r="F586" s="103"/>
      <c r="G586" s="103"/>
      <c r="H586" s="103"/>
      <c r="I586" s="103"/>
      <c r="J586" s="103"/>
      <c r="K586" s="103"/>
      <c r="L586" s="103"/>
      <c r="M586" s="103"/>
      <c r="N586" s="103"/>
      <c r="O586" s="103"/>
      <c r="P586" s="103"/>
      <c r="Q586" s="103"/>
      <c r="R586" s="103"/>
    </row>
    <row r="587" spans="2:18">
      <c r="B587" s="102"/>
      <c r="C587" s="102"/>
      <c r="D587" s="102"/>
      <c r="E587" s="102"/>
      <c r="F587" s="103"/>
      <c r="G587" s="103"/>
      <c r="H587" s="103"/>
      <c r="I587" s="103"/>
      <c r="J587" s="103"/>
      <c r="K587" s="103"/>
      <c r="L587" s="103"/>
      <c r="M587" s="103"/>
      <c r="N587" s="103"/>
      <c r="O587" s="103"/>
      <c r="P587" s="103"/>
      <c r="Q587" s="103"/>
      <c r="R587" s="103"/>
    </row>
    <row r="588" spans="2:18">
      <c r="B588" s="102"/>
      <c r="C588" s="102"/>
      <c r="D588" s="102"/>
      <c r="E588" s="102"/>
      <c r="F588" s="103"/>
      <c r="G588" s="103"/>
      <c r="H588" s="103"/>
      <c r="I588" s="103"/>
      <c r="J588" s="103"/>
      <c r="K588" s="103"/>
      <c r="L588" s="103"/>
      <c r="M588" s="103"/>
      <c r="N588" s="103"/>
      <c r="O588" s="103"/>
      <c r="P588" s="103"/>
      <c r="Q588" s="103"/>
      <c r="R588" s="103"/>
    </row>
    <row r="589" spans="2:18">
      <c r="B589" s="102"/>
      <c r="C589" s="102"/>
      <c r="D589" s="102"/>
      <c r="E589" s="102"/>
      <c r="F589" s="103"/>
      <c r="G589" s="103"/>
      <c r="H589" s="103"/>
      <c r="I589" s="103"/>
      <c r="J589" s="103"/>
      <c r="K589" s="103"/>
      <c r="L589" s="103"/>
      <c r="M589" s="103"/>
      <c r="N589" s="103"/>
      <c r="O589" s="103"/>
      <c r="P589" s="103"/>
      <c r="Q589" s="103"/>
      <c r="R589" s="103"/>
    </row>
    <row r="590" spans="2:18">
      <c r="B590" s="102"/>
      <c r="C590" s="102"/>
      <c r="D590" s="102"/>
      <c r="E590" s="102"/>
      <c r="F590" s="103"/>
      <c r="G590" s="103"/>
      <c r="H590" s="103"/>
      <c r="I590" s="103"/>
      <c r="J590" s="103"/>
      <c r="K590" s="103"/>
      <c r="L590" s="103"/>
      <c r="M590" s="103"/>
      <c r="N590" s="103"/>
      <c r="O590" s="103"/>
      <c r="P590" s="103"/>
      <c r="Q590" s="103"/>
      <c r="R590" s="103"/>
    </row>
    <row r="591" spans="2:18">
      <c r="B591" s="102"/>
      <c r="C591" s="102"/>
      <c r="D591" s="102"/>
      <c r="E591" s="102"/>
      <c r="F591" s="103"/>
      <c r="G591" s="103"/>
      <c r="H591" s="103"/>
      <c r="I591" s="103"/>
      <c r="J591" s="103"/>
      <c r="K591" s="103"/>
      <c r="L591" s="103"/>
      <c r="M591" s="103"/>
      <c r="N591" s="103"/>
      <c r="O591" s="103"/>
      <c r="P591" s="103"/>
      <c r="Q591" s="103"/>
      <c r="R591" s="103"/>
    </row>
    <row r="592" spans="2:18">
      <c r="B592" s="102"/>
      <c r="C592" s="102"/>
      <c r="D592" s="102"/>
      <c r="E592" s="102"/>
      <c r="F592" s="103"/>
      <c r="G592" s="103"/>
      <c r="H592" s="103"/>
      <c r="I592" s="103"/>
      <c r="J592" s="103"/>
      <c r="K592" s="103"/>
      <c r="L592" s="103"/>
      <c r="M592" s="103"/>
      <c r="N592" s="103"/>
      <c r="O592" s="103"/>
      <c r="P592" s="103"/>
      <c r="Q592" s="103"/>
      <c r="R592" s="103"/>
    </row>
    <row r="593" spans="2:18">
      <c r="B593" s="102"/>
      <c r="C593" s="102"/>
      <c r="D593" s="102"/>
      <c r="E593" s="102"/>
      <c r="F593" s="103"/>
      <c r="G593" s="103"/>
      <c r="H593" s="103"/>
      <c r="I593" s="103"/>
      <c r="J593" s="103"/>
      <c r="K593" s="103"/>
      <c r="L593" s="103"/>
      <c r="M593" s="103"/>
      <c r="N593" s="103"/>
      <c r="O593" s="103"/>
      <c r="P593" s="103"/>
      <c r="Q593" s="103"/>
      <c r="R593" s="103"/>
    </row>
    <row r="594" spans="2:18">
      <c r="B594" s="102"/>
      <c r="C594" s="102"/>
      <c r="D594" s="102"/>
      <c r="E594" s="102"/>
      <c r="F594" s="103"/>
      <c r="G594" s="103"/>
      <c r="H594" s="103"/>
      <c r="I594" s="103"/>
      <c r="J594" s="103"/>
      <c r="K594" s="103"/>
      <c r="L594" s="103"/>
      <c r="M594" s="103"/>
      <c r="N594" s="103"/>
      <c r="O594" s="103"/>
      <c r="P594" s="103"/>
      <c r="Q594" s="103"/>
      <c r="R594" s="103"/>
    </row>
    <row r="595" spans="2:18">
      <c r="B595" s="102"/>
      <c r="C595" s="102"/>
      <c r="D595" s="102"/>
      <c r="E595" s="102"/>
      <c r="F595" s="103"/>
      <c r="G595" s="103"/>
      <c r="H595" s="103"/>
      <c r="I595" s="103"/>
      <c r="J595" s="103"/>
      <c r="K595" s="103"/>
      <c r="L595" s="103"/>
      <c r="M595" s="103"/>
      <c r="N595" s="103"/>
      <c r="O595" s="103"/>
      <c r="P595" s="103"/>
      <c r="Q595" s="103"/>
      <c r="R595" s="103"/>
    </row>
    <row r="596" spans="2:18">
      <c r="B596" s="102"/>
      <c r="C596" s="102"/>
      <c r="D596" s="102"/>
      <c r="E596" s="102"/>
      <c r="F596" s="103"/>
      <c r="G596" s="103"/>
      <c r="H596" s="103"/>
      <c r="I596" s="103"/>
      <c r="J596" s="103"/>
      <c r="K596" s="103"/>
      <c r="L596" s="103"/>
      <c r="M596" s="103"/>
      <c r="N596" s="103"/>
      <c r="O596" s="103"/>
      <c r="P596" s="103"/>
      <c r="Q596" s="103"/>
      <c r="R596" s="103"/>
    </row>
    <row r="597" spans="2:18">
      <c r="B597" s="102"/>
      <c r="C597" s="102"/>
      <c r="D597" s="102"/>
      <c r="E597" s="102"/>
      <c r="F597" s="103"/>
      <c r="G597" s="103"/>
      <c r="H597" s="103"/>
      <c r="I597" s="103"/>
      <c r="J597" s="103"/>
      <c r="K597" s="103"/>
      <c r="L597" s="103"/>
      <c r="M597" s="103"/>
      <c r="N597" s="103"/>
      <c r="O597" s="103"/>
      <c r="P597" s="103"/>
      <c r="Q597" s="103"/>
      <c r="R597" s="103"/>
    </row>
    <row r="598" spans="2:18">
      <c r="B598" s="102"/>
      <c r="C598" s="102"/>
      <c r="D598" s="102"/>
      <c r="E598" s="102"/>
      <c r="F598" s="103"/>
      <c r="G598" s="103"/>
      <c r="H598" s="103"/>
      <c r="I598" s="103"/>
      <c r="J598" s="103"/>
      <c r="K598" s="103"/>
      <c r="L598" s="103"/>
      <c r="M598" s="103"/>
      <c r="N598" s="103"/>
      <c r="O598" s="103"/>
      <c r="P598" s="103"/>
      <c r="Q598" s="103"/>
      <c r="R598" s="103"/>
    </row>
    <row r="599" spans="2:18">
      <c r="B599" s="102"/>
      <c r="C599" s="102"/>
      <c r="D599" s="102"/>
      <c r="E599" s="102"/>
      <c r="F599" s="103"/>
      <c r="G599" s="103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</row>
    <row r="600" spans="2:18">
      <c r="B600" s="102"/>
      <c r="C600" s="102"/>
      <c r="D600" s="102"/>
      <c r="E600" s="102"/>
      <c r="F600" s="103"/>
      <c r="G600" s="103"/>
      <c r="H600" s="103"/>
      <c r="I600" s="103"/>
      <c r="J600" s="103"/>
      <c r="K600" s="103"/>
      <c r="L600" s="103"/>
      <c r="M600" s="103"/>
      <c r="N600" s="103"/>
      <c r="O600" s="103"/>
      <c r="P600" s="103"/>
      <c r="Q600" s="103"/>
      <c r="R600" s="103"/>
    </row>
    <row r="601" spans="2:18">
      <c r="B601" s="102"/>
      <c r="C601" s="102"/>
      <c r="D601" s="102"/>
      <c r="E601" s="102"/>
      <c r="F601" s="103"/>
      <c r="G601" s="103"/>
      <c r="H601" s="103"/>
      <c r="I601" s="103"/>
      <c r="J601" s="103"/>
      <c r="K601" s="103"/>
      <c r="L601" s="103"/>
      <c r="M601" s="103"/>
      <c r="N601" s="103"/>
      <c r="O601" s="103"/>
      <c r="P601" s="103"/>
      <c r="Q601" s="103"/>
      <c r="R601" s="103"/>
    </row>
    <row r="602" spans="2:18">
      <c r="B602" s="102"/>
      <c r="C602" s="102"/>
      <c r="D602" s="102"/>
      <c r="E602" s="102"/>
      <c r="F602" s="103"/>
      <c r="G602" s="103"/>
      <c r="H602" s="103"/>
      <c r="I602" s="103"/>
      <c r="J602" s="103"/>
      <c r="K602" s="103"/>
      <c r="L602" s="103"/>
      <c r="M602" s="103"/>
      <c r="N602" s="103"/>
      <c r="O602" s="103"/>
      <c r="P602" s="103"/>
      <c r="Q602" s="103"/>
      <c r="R602" s="103"/>
    </row>
    <row r="603" spans="2:18">
      <c r="B603" s="102"/>
      <c r="C603" s="102"/>
      <c r="D603" s="102"/>
      <c r="E603" s="102"/>
      <c r="F603" s="103"/>
      <c r="G603" s="103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</row>
    <row r="604" spans="2:18">
      <c r="B604" s="102"/>
      <c r="C604" s="102"/>
      <c r="D604" s="102"/>
      <c r="E604" s="102"/>
      <c r="F604" s="103"/>
      <c r="G604" s="103"/>
      <c r="H604" s="103"/>
      <c r="I604" s="103"/>
      <c r="J604" s="103"/>
      <c r="K604" s="103"/>
      <c r="L604" s="103"/>
      <c r="M604" s="103"/>
      <c r="N604" s="103"/>
      <c r="O604" s="103"/>
      <c r="P604" s="103"/>
      <c r="Q604" s="103"/>
      <c r="R604" s="103"/>
    </row>
    <row r="605" spans="2:18">
      <c r="B605" s="102"/>
      <c r="C605" s="102"/>
      <c r="D605" s="102"/>
      <c r="E605" s="102"/>
      <c r="F605" s="103"/>
      <c r="G605" s="103"/>
      <c r="H605" s="103"/>
      <c r="I605" s="103"/>
      <c r="J605" s="103"/>
      <c r="K605" s="103"/>
      <c r="L605" s="103"/>
      <c r="M605" s="103"/>
      <c r="N605" s="103"/>
      <c r="O605" s="103"/>
      <c r="P605" s="103"/>
      <c r="Q605" s="103"/>
      <c r="R605" s="103"/>
    </row>
    <row r="606" spans="2:18">
      <c r="B606" s="102"/>
      <c r="C606" s="102"/>
      <c r="D606" s="102"/>
      <c r="E606" s="102"/>
      <c r="F606" s="103"/>
      <c r="G606" s="103"/>
      <c r="H606" s="103"/>
      <c r="I606" s="103"/>
      <c r="J606" s="103"/>
      <c r="K606" s="103"/>
      <c r="L606" s="103"/>
      <c r="M606" s="103"/>
      <c r="N606" s="103"/>
      <c r="O606" s="103"/>
      <c r="P606" s="103"/>
      <c r="Q606" s="103"/>
      <c r="R606" s="103"/>
    </row>
    <row r="607" spans="2:18">
      <c r="B607" s="102"/>
      <c r="C607" s="102"/>
      <c r="D607" s="102"/>
      <c r="E607" s="102"/>
      <c r="F607" s="103"/>
      <c r="G607" s="103"/>
      <c r="H607" s="103"/>
      <c r="I607" s="103"/>
      <c r="J607" s="103"/>
      <c r="K607" s="103"/>
      <c r="L607" s="103"/>
      <c r="M607" s="103"/>
      <c r="N607" s="103"/>
      <c r="O607" s="103"/>
      <c r="P607" s="103"/>
      <c r="Q607" s="103"/>
      <c r="R607" s="103"/>
    </row>
    <row r="608" spans="2:18">
      <c r="B608" s="102"/>
      <c r="C608" s="102"/>
      <c r="D608" s="102"/>
      <c r="E608" s="102"/>
      <c r="F608" s="103"/>
      <c r="G608" s="103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</row>
    <row r="609" spans="2:18">
      <c r="B609" s="102"/>
      <c r="C609" s="102"/>
      <c r="D609" s="102"/>
      <c r="E609" s="102"/>
      <c r="F609" s="103"/>
      <c r="G609" s="103"/>
      <c r="H609" s="103"/>
      <c r="I609" s="103"/>
      <c r="J609" s="103"/>
      <c r="K609" s="103"/>
      <c r="L609" s="103"/>
      <c r="M609" s="103"/>
      <c r="N609" s="103"/>
      <c r="O609" s="103"/>
      <c r="P609" s="103"/>
      <c r="Q609" s="103"/>
      <c r="R609" s="103"/>
    </row>
    <row r="610" spans="2:18">
      <c r="B610" s="102"/>
      <c r="C610" s="102"/>
      <c r="D610" s="102"/>
      <c r="E610" s="102"/>
      <c r="F610" s="103"/>
      <c r="G610" s="103"/>
      <c r="H610" s="103"/>
      <c r="I610" s="103"/>
      <c r="J610" s="103"/>
      <c r="K610" s="103"/>
      <c r="L610" s="103"/>
      <c r="M610" s="103"/>
      <c r="N610" s="103"/>
      <c r="O610" s="103"/>
      <c r="P610" s="103"/>
      <c r="Q610" s="103"/>
      <c r="R610" s="103"/>
    </row>
    <row r="611" spans="2:18">
      <c r="B611" s="102"/>
      <c r="C611" s="102"/>
      <c r="D611" s="102"/>
      <c r="E611" s="102"/>
      <c r="F611" s="103"/>
      <c r="G611" s="103"/>
      <c r="H611" s="103"/>
      <c r="I611" s="103"/>
      <c r="J611" s="103"/>
      <c r="K611" s="103"/>
      <c r="L611" s="103"/>
      <c r="M611" s="103"/>
      <c r="N611" s="103"/>
      <c r="O611" s="103"/>
      <c r="P611" s="103"/>
      <c r="Q611" s="103"/>
      <c r="R611" s="103"/>
    </row>
    <row r="612" spans="2:18">
      <c r="B612" s="102"/>
      <c r="C612" s="102"/>
      <c r="D612" s="102"/>
      <c r="E612" s="102"/>
      <c r="F612" s="103"/>
      <c r="G612" s="103"/>
      <c r="H612" s="103"/>
      <c r="I612" s="103"/>
      <c r="J612" s="103"/>
      <c r="K612" s="103"/>
      <c r="L612" s="103"/>
      <c r="M612" s="103"/>
      <c r="N612" s="103"/>
      <c r="O612" s="103"/>
      <c r="P612" s="103"/>
      <c r="Q612" s="103"/>
      <c r="R612" s="103"/>
    </row>
    <row r="613" spans="2:18">
      <c r="B613" s="102"/>
      <c r="C613" s="102"/>
      <c r="D613" s="102"/>
      <c r="E613" s="102"/>
      <c r="F613" s="103"/>
      <c r="G613" s="103"/>
      <c r="H613" s="103"/>
      <c r="I613" s="103"/>
      <c r="J613" s="103"/>
      <c r="K613" s="103"/>
      <c r="L613" s="103"/>
      <c r="M613" s="103"/>
      <c r="N613" s="103"/>
      <c r="O613" s="103"/>
      <c r="P613" s="103"/>
      <c r="Q613" s="103"/>
      <c r="R613" s="103"/>
    </row>
    <row r="614" spans="2:18">
      <c r="B614" s="102"/>
      <c r="C614" s="102"/>
      <c r="D614" s="102"/>
      <c r="E614" s="102"/>
      <c r="F614" s="103"/>
      <c r="G614" s="103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</row>
    <row r="615" spans="2:18">
      <c r="B615" s="102"/>
      <c r="C615" s="102"/>
      <c r="D615" s="102"/>
      <c r="E615" s="102"/>
      <c r="F615" s="103"/>
      <c r="G615" s="103"/>
      <c r="H615" s="103"/>
      <c r="I615" s="103"/>
      <c r="J615" s="103"/>
      <c r="K615" s="103"/>
      <c r="L615" s="103"/>
      <c r="M615" s="103"/>
      <c r="N615" s="103"/>
      <c r="O615" s="103"/>
      <c r="P615" s="103"/>
      <c r="Q615" s="103"/>
      <c r="R615" s="103"/>
    </row>
    <row r="616" spans="2:18">
      <c r="B616" s="102"/>
      <c r="C616" s="102"/>
      <c r="D616" s="102"/>
      <c r="E616" s="102"/>
      <c r="F616" s="103"/>
      <c r="G616" s="103"/>
      <c r="H616" s="103"/>
      <c r="I616" s="103"/>
      <c r="J616" s="103"/>
      <c r="K616" s="103"/>
      <c r="L616" s="103"/>
      <c r="M616" s="103"/>
      <c r="N616" s="103"/>
      <c r="O616" s="103"/>
      <c r="P616" s="103"/>
      <c r="Q616" s="103"/>
      <c r="R616" s="103"/>
    </row>
    <row r="617" spans="2:18">
      <c r="B617" s="102"/>
      <c r="C617" s="102"/>
      <c r="D617" s="102"/>
      <c r="E617" s="102"/>
      <c r="F617" s="103"/>
      <c r="G617" s="103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</row>
    <row r="618" spans="2:18">
      <c r="B618" s="102"/>
      <c r="C618" s="102"/>
      <c r="D618" s="102"/>
      <c r="E618" s="102"/>
      <c r="F618" s="103"/>
      <c r="G618" s="103"/>
      <c r="H618" s="103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</row>
    <row r="619" spans="2:18">
      <c r="B619" s="102"/>
      <c r="C619" s="102"/>
      <c r="D619" s="102"/>
      <c r="E619" s="102"/>
      <c r="F619" s="103"/>
      <c r="G619" s="103"/>
      <c r="H619" s="103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</row>
    <row r="620" spans="2:18">
      <c r="B620" s="102"/>
      <c r="C620" s="102"/>
      <c r="D620" s="102"/>
      <c r="E620" s="102"/>
      <c r="F620" s="103"/>
      <c r="G620" s="103"/>
      <c r="H620" s="103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</row>
    <row r="621" spans="2:18">
      <c r="B621" s="102"/>
      <c r="C621" s="102"/>
      <c r="D621" s="102"/>
      <c r="E621" s="102"/>
      <c r="F621" s="103"/>
      <c r="G621" s="103"/>
      <c r="H621" s="103"/>
      <c r="I621" s="103"/>
      <c r="J621" s="103"/>
      <c r="K621" s="103"/>
      <c r="L621" s="103"/>
      <c r="M621" s="103"/>
      <c r="N621" s="103"/>
      <c r="O621" s="103"/>
      <c r="P621" s="103"/>
      <c r="Q621" s="103"/>
      <c r="R621" s="103"/>
    </row>
    <row r="622" spans="2:18">
      <c r="B622" s="102"/>
      <c r="C622" s="102"/>
      <c r="D622" s="102"/>
      <c r="E622" s="102"/>
      <c r="F622" s="103"/>
      <c r="G622" s="103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</row>
    <row r="623" spans="2:18">
      <c r="B623" s="102"/>
      <c r="C623" s="102"/>
      <c r="D623" s="102"/>
      <c r="E623" s="102"/>
      <c r="F623" s="103"/>
      <c r="G623" s="103"/>
      <c r="H623" s="103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</row>
    <row r="624" spans="2:18">
      <c r="B624" s="102"/>
      <c r="C624" s="102"/>
      <c r="D624" s="102"/>
      <c r="E624" s="102"/>
      <c r="F624" s="103"/>
      <c r="G624" s="103"/>
      <c r="H624" s="103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</row>
    <row r="625" spans="2:18">
      <c r="B625" s="102"/>
      <c r="C625" s="102"/>
      <c r="D625" s="102"/>
      <c r="E625" s="102"/>
      <c r="F625" s="103"/>
      <c r="G625" s="103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</row>
    <row r="626" spans="2:18">
      <c r="B626" s="102"/>
      <c r="C626" s="102"/>
      <c r="D626" s="102"/>
      <c r="E626" s="102"/>
      <c r="F626" s="103"/>
      <c r="G626" s="103"/>
      <c r="H626" s="103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</row>
    <row r="627" spans="2:18">
      <c r="B627" s="102"/>
      <c r="C627" s="102"/>
      <c r="D627" s="102"/>
      <c r="E627" s="102"/>
      <c r="F627" s="103"/>
      <c r="G627" s="103"/>
      <c r="H627" s="103"/>
      <c r="I627" s="103"/>
      <c r="J627" s="103"/>
      <c r="K627" s="103"/>
      <c r="L627" s="103"/>
      <c r="M627" s="103"/>
      <c r="N627" s="103"/>
      <c r="O627" s="103"/>
      <c r="P627" s="103"/>
      <c r="Q627" s="103"/>
      <c r="R627" s="103"/>
    </row>
    <row r="628" spans="2:18">
      <c r="B628" s="102"/>
      <c r="C628" s="102"/>
      <c r="D628" s="102"/>
      <c r="E628" s="102"/>
      <c r="F628" s="103"/>
      <c r="G628" s="103"/>
      <c r="H628" s="103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</row>
    <row r="629" spans="2:18">
      <c r="B629" s="102"/>
      <c r="C629" s="102"/>
      <c r="D629" s="102"/>
      <c r="E629" s="102"/>
      <c r="F629" s="103"/>
      <c r="G629" s="103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</row>
    <row r="630" spans="2:18">
      <c r="B630" s="102"/>
      <c r="C630" s="102"/>
      <c r="D630" s="102"/>
      <c r="E630" s="102"/>
      <c r="F630" s="103"/>
      <c r="G630" s="103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</row>
    <row r="631" spans="2:18">
      <c r="B631" s="102"/>
      <c r="C631" s="102"/>
      <c r="D631" s="102"/>
      <c r="E631" s="102"/>
      <c r="F631" s="103"/>
      <c r="G631" s="103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</row>
    <row r="632" spans="2:18">
      <c r="B632" s="102"/>
      <c r="C632" s="102"/>
      <c r="D632" s="102"/>
      <c r="E632" s="102"/>
      <c r="F632" s="103"/>
      <c r="G632" s="103"/>
      <c r="H632" s="103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</row>
    <row r="633" spans="2:18">
      <c r="B633" s="102"/>
      <c r="C633" s="102"/>
      <c r="D633" s="102"/>
      <c r="E633" s="102"/>
      <c r="F633" s="103"/>
      <c r="G633" s="103"/>
      <c r="H633" s="103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</row>
    <row r="634" spans="2:18">
      <c r="B634" s="102"/>
      <c r="C634" s="102"/>
      <c r="D634" s="102"/>
      <c r="E634" s="102"/>
      <c r="F634" s="103"/>
      <c r="G634" s="103"/>
      <c r="H634" s="103"/>
      <c r="I634" s="103"/>
      <c r="J634" s="103"/>
      <c r="K634" s="103"/>
      <c r="L634" s="103"/>
      <c r="M634" s="103"/>
      <c r="N634" s="103"/>
      <c r="O634" s="103"/>
      <c r="P634" s="103"/>
      <c r="Q634" s="103"/>
      <c r="R634" s="103"/>
    </row>
    <row r="635" spans="2:18">
      <c r="B635" s="102"/>
      <c r="C635" s="102"/>
      <c r="D635" s="102"/>
      <c r="E635" s="102"/>
      <c r="F635" s="103"/>
      <c r="G635" s="103"/>
      <c r="H635" s="103"/>
      <c r="I635" s="103"/>
      <c r="J635" s="103"/>
      <c r="K635" s="103"/>
      <c r="L635" s="103"/>
      <c r="M635" s="103"/>
      <c r="N635" s="103"/>
      <c r="O635" s="103"/>
      <c r="P635" s="103"/>
      <c r="Q635" s="103"/>
      <c r="R635" s="103"/>
    </row>
    <row r="636" spans="2:18">
      <c r="B636" s="102"/>
      <c r="C636" s="102"/>
      <c r="D636" s="102"/>
      <c r="E636" s="102"/>
      <c r="F636" s="103"/>
      <c r="G636" s="103"/>
      <c r="H636" s="103"/>
      <c r="I636" s="103"/>
      <c r="J636" s="103"/>
      <c r="K636" s="103"/>
      <c r="L636" s="103"/>
      <c r="M636" s="103"/>
      <c r="N636" s="103"/>
      <c r="O636" s="103"/>
      <c r="P636" s="103"/>
      <c r="Q636" s="103"/>
      <c r="R636" s="103"/>
    </row>
    <row r="637" spans="2:18">
      <c r="B637" s="102"/>
      <c r="C637" s="102"/>
      <c r="D637" s="102"/>
      <c r="E637" s="102"/>
      <c r="F637" s="103"/>
      <c r="G637" s="103"/>
      <c r="H637" s="103"/>
      <c r="I637" s="103"/>
      <c r="J637" s="103"/>
      <c r="K637" s="103"/>
      <c r="L637" s="103"/>
      <c r="M637" s="103"/>
      <c r="N637" s="103"/>
      <c r="O637" s="103"/>
      <c r="P637" s="103"/>
      <c r="Q637" s="103"/>
      <c r="R637" s="103"/>
    </row>
    <row r="638" spans="2:18">
      <c r="B638" s="102"/>
      <c r="C638" s="102"/>
      <c r="D638" s="102"/>
      <c r="E638" s="102"/>
      <c r="F638" s="103"/>
      <c r="G638" s="103"/>
      <c r="H638" s="103"/>
      <c r="I638" s="103"/>
      <c r="J638" s="103"/>
      <c r="K638" s="103"/>
      <c r="L638" s="103"/>
      <c r="M638" s="103"/>
      <c r="N638" s="103"/>
      <c r="O638" s="103"/>
      <c r="P638" s="103"/>
      <c r="Q638" s="103"/>
      <c r="R638" s="103"/>
    </row>
    <row r="639" spans="2:18">
      <c r="B639" s="102"/>
      <c r="C639" s="102"/>
      <c r="D639" s="102"/>
      <c r="E639" s="102"/>
      <c r="F639" s="103"/>
      <c r="G639" s="103"/>
      <c r="H639" s="103"/>
      <c r="I639" s="103"/>
      <c r="J639" s="103"/>
      <c r="K639" s="103"/>
      <c r="L639" s="103"/>
      <c r="M639" s="103"/>
      <c r="N639" s="103"/>
      <c r="O639" s="103"/>
      <c r="P639" s="103"/>
      <c r="Q639" s="103"/>
      <c r="R639" s="103"/>
    </row>
    <row r="640" spans="2:18">
      <c r="B640" s="102"/>
      <c r="C640" s="102"/>
      <c r="D640" s="102"/>
      <c r="E640" s="102"/>
      <c r="F640" s="103"/>
      <c r="G640" s="103"/>
      <c r="H640" s="103"/>
      <c r="I640" s="103"/>
      <c r="J640" s="103"/>
      <c r="K640" s="103"/>
      <c r="L640" s="103"/>
      <c r="M640" s="103"/>
      <c r="N640" s="103"/>
      <c r="O640" s="103"/>
      <c r="P640" s="103"/>
      <c r="Q640" s="103"/>
      <c r="R640" s="103"/>
    </row>
    <row r="641" spans="2:18">
      <c r="B641" s="102"/>
      <c r="C641" s="102"/>
      <c r="D641" s="102"/>
      <c r="E641" s="102"/>
      <c r="F641" s="103"/>
      <c r="G641" s="103"/>
      <c r="H641" s="103"/>
      <c r="I641" s="103"/>
      <c r="J641" s="103"/>
      <c r="K641" s="103"/>
      <c r="L641" s="103"/>
      <c r="M641" s="103"/>
      <c r="N641" s="103"/>
      <c r="O641" s="103"/>
      <c r="P641" s="103"/>
      <c r="Q641" s="103"/>
      <c r="R641" s="103"/>
    </row>
    <row r="642" spans="2:18">
      <c r="B642" s="102"/>
      <c r="C642" s="102"/>
      <c r="D642" s="102"/>
      <c r="E642" s="102"/>
      <c r="F642" s="103"/>
      <c r="G642" s="103"/>
      <c r="H642" s="103"/>
      <c r="I642" s="103"/>
      <c r="J642" s="103"/>
      <c r="K642" s="103"/>
      <c r="L642" s="103"/>
      <c r="M642" s="103"/>
      <c r="N642" s="103"/>
      <c r="O642" s="103"/>
      <c r="P642" s="103"/>
      <c r="Q642" s="103"/>
      <c r="R642" s="103"/>
    </row>
    <row r="643" spans="2:18">
      <c r="B643" s="102"/>
      <c r="C643" s="102"/>
      <c r="D643" s="102"/>
      <c r="E643" s="102"/>
      <c r="F643" s="103"/>
      <c r="G643" s="103"/>
      <c r="H643" s="103"/>
      <c r="I643" s="103"/>
      <c r="J643" s="103"/>
      <c r="K643" s="103"/>
      <c r="L643" s="103"/>
      <c r="M643" s="103"/>
      <c r="N643" s="103"/>
      <c r="O643" s="103"/>
      <c r="P643" s="103"/>
      <c r="Q643" s="103"/>
      <c r="R643" s="103"/>
    </row>
    <row r="644" spans="2:18">
      <c r="B644" s="102"/>
      <c r="C644" s="102"/>
      <c r="D644" s="102"/>
      <c r="E644" s="102"/>
      <c r="F644" s="103"/>
      <c r="G644" s="103"/>
      <c r="H644" s="103"/>
      <c r="I644" s="103"/>
      <c r="J644" s="103"/>
      <c r="K644" s="103"/>
      <c r="L644" s="103"/>
      <c r="M644" s="103"/>
      <c r="N644" s="103"/>
      <c r="O644" s="103"/>
      <c r="P644" s="103"/>
      <c r="Q644" s="103"/>
      <c r="R644" s="103"/>
    </row>
    <row r="645" spans="2:18">
      <c r="B645" s="102"/>
      <c r="C645" s="102"/>
      <c r="D645" s="102"/>
      <c r="E645" s="102"/>
      <c r="F645" s="103"/>
      <c r="G645" s="103"/>
      <c r="H645" s="103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</row>
    <row r="646" spans="2:18">
      <c r="B646" s="102"/>
      <c r="C646" s="102"/>
      <c r="D646" s="102"/>
      <c r="E646" s="102"/>
      <c r="F646" s="103"/>
      <c r="G646" s="103"/>
      <c r="H646" s="103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</row>
    <row r="647" spans="2:18">
      <c r="B647" s="102"/>
      <c r="C647" s="102"/>
      <c r="D647" s="102"/>
      <c r="E647" s="102"/>
      <c r="F647" s="103"/>
      <c r="G647" s="103"/>
      <c r="H647" s="103"/>
      <c r="I647" s="103"/>
      <c r="J647" s="103"/>
      <c r="K647" s="103"/>
      <c r="L647" s="103"/>
      <c r="M647" s="103"/>
      <c r="N647" s="103"/>
      <c r="O647" s="103"/>
      <c r="P647" s="103"/>
      <c r="Q647" s="103"/>
      <c r="R647" s="103"/>
    </row>
    <row r="648" spans="2:18">
      <c r="B648" s="102"/>
      <c r="C648" s="102"/>
      <c r="D648" s="102"/>
      <c r="E648" s="102"/>
      <c r="F648" s="103"/>
      <c r="G648" s="103"/>
      <c r="H648" s="103"/>
      <c r="I648" s="103"/>
      <c r="J648" s="103"/>
      <c r="K648" s="103"/>
      <c r="L648" s="103"/>
      <c r="M648" s="103"/>
      <c r="N648" s="103"/>
      <c r="O648" s="103"/>
      <c r="P648" s="103"/>
      <c r="Q648" s="103"/>
      <c r="R648" s="103"/>
    </row>
    <row r="649" spans="2:18">
      <c r="B649" s="102"/>
      <c r="C649" s="102"/>
      <c r="D649" s="102"/>
      <c r="E649" s="102"/>
      <c r="F649" s="103"/>
      <c r="G649" s="103"/>
      <c r="H649" s="103"/>
      <c r="I649" s="103"/>
      <c r="J649" s="103"/>
      <c r="K649" s="103"/>
      <c r="L649" s="103"/>
      <c r="M649" s="103"/>
      <c r="N649" s="103"/>
      <c r="O649" s="103"/>
      <c r="P649" s="103"/>
      <c r="Q649" s="103"/>
      <c r="R649" s="103"/>
    </row>
    <row r="650" spans="2:18">
      <c r="B650" s="102"/>
      <c r="C650" s="102"/>
      <c r="D650" s="102"/>
      <c r="E650" s="102"/>
      <c r="F650" s="103"/>
      <c r="G650" s="103"/>
      <c r="H650" s="103"/>
      <c r="I650" s="103"/>
      <c r="J650" s="103"/>
      <c r="K650" s="103"/>
      <c r="L650" s="103"/>
      <c r="M650" s="103"/>
      <c r="N650" s="103"/>
      <c r="O650" s="103"/>
      <c r="P650" s="103"/>
      <c r="Q650" s="103"/>
      <c r="R650" s="103"/>
    </row>
    <row r="651" spans="2:18">
      <c r="B651" s="102"/>
      <c r="C651" s="102"/>
      <c r="D651" s="102"/>
      <c r="E651" s="102"/>
      <c r="F651" s="103"/>
      <c r="G651" s="103"/>
      <c r="H651" s="103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</row>
    <row r="652" spans="2:18">
      <c r="B652" s="102"/>
      <c r="C652" s="102"/>
      <c r="D652" s="102"/>
      <c r="E652" s="102"/>
      <c r="F652" s="103"/>
      <c r="G652" s="103"/>
      <c r="H652" s="103"/>
      <c r="I652" s="103"/>
      <c r="J652" s="103"/>
      <c r="K652" s="103"/>
      <c r="L652" s="103"/>
      <c r="M652" s="103"/>
      <c r="N652" s="103"/>
      <c r="O652" s="103"/>
      <c r="P652" s="103"/>
      <c r="Q652" s="103"/>
      <c r="R652" s="103"/>
    </row>
    <row r="653" spans="2:18">
      <c r="B653" s="102"/>
      <c r="C653" s="102"/>
      <c r="D653" s="102"/>
      <c r="E653" s="102"/>
      <c r="F653" s="103"/>
      <c r="G653" s="103"/>
      <c r="H653" s="103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</row>
    <row r="654" spans="2:18">
      <c r="B654" s="102"/>
      <c r="C654" s="102"/>
      <c r="D654" s="102"/>
      <c r="E654" s="102"/>
      <c r="F654" s="103"/>
      <c r="G654" s="103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</row>
    <row r="655" spans="2:18">
      <c r="B655" s="102"/>
      <c r="C655" s="102"/>
      <c r="D655" s="102"/>
      <c r="E655" s="102"/>
      <c r="F655" s="103"/>
      <c r="G655" s="103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</row>
    <row r="656" spans="2:18">
      <c r="B656" s="102"/>
      <c r="C656" s="102"/>
      <c r="D656" s="102"/>
      <c r="E656" s="102"/>
      <c r="F656" s="103"/>
      <c r="G656" s="103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</row>
    <row r="657" spans="2:18">
      <c r="B657" s="102"/>
      <c r="C657" s="102"/>
      <c r="D657" s="102"/>
      <c r="E657" s="102"/>
      <c r="F657" s="103"/>
      <c r="G657" s="103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</row>
    <row r="658" spans="2:18">
      <c r="B658" s="102"/>
      <c r="C658" s="102"/>
      <c r="D658" s="102"/>
      <c r="E658" s="102"/>
      <c r="F658" s="103"/>
      <c r="G658" s="103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</row>
    <row r="659" spans="2:18">
      <c r="B659" s="102"/>
      <c r="C659" s="102"/>
      <c r="D659" s="102"/>
      <c r="E659" s="102"/>
      <c r="F659" s="103"/>
      <c r="G659" s="103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</row>
    <row r="660" spans="2:18">
      <c r="B660" s="102"/>
      <c r="C660" s="102"/>
      <c r="D660" s="102"/>
      <c r="E660" s="102"/>
      <c r="F660" s="103"/>
      <c r="G660" s="103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</row>
    <row r="661" spans="2:18">
      <c r="B661" s="102"/>
      <c r="C661" s="102"/>
      <c r="D661" s="102"/>
      <c r="E661" s="102"/>
      <c r="F661" s="103"/>
      <c r="G661" s="103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</row>
    <row r="662" spans="2:18">
      <c r="B662" s="102"/>
      <c r="C662" s="102"/>
      <c r="D662" s="102"/>
      <c r="E662" s="102"/>
      <c r="F662" s="103"/>
      <c r="G662" s="103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</row>
    <row r="663" spans="2:18">
      <c r="B663" s="102"/>
      <c r="C663" s="102"/>
      <c r="D663" s="102"/>
      <c r="E663" s="102"/>
      <c r="F663" s="103"/>
      <c r="G663" s="103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</row>
    <row r="664" spans="2:18">
      <c r="B664" s="102"/>
      <c r="C664" s="102"/>
      <c r="D664" s="102"/>
      <c r="E664" s="102"/>
      <c r="F664" s="103"/>
      <c r="G664" s="103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</row>
    <row r="665" spans="2:18">
      <c r="B665" s="102"/>
      <c r="C665" s="102"/>
      <c r="D665" s="102"/>
      <c r="E665" s="102"/>
      <c r="F665" s="103"/>
      <c r="G665" s="103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</row>
    <row r="666" spans="2:18">
      <c r="B666" s="102"/>
      <c r="C666" s="102"/>
      <c r="D666" s="102"/>
      <c r="E666" s="102"/>
      <c r="F666" s="103"/>
      <c r="G666" s="103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</row>
    <row r="667" spans="2:18">
      <c r="B667" s="102"/>
      <c r="C667" s="102"/>
      <c r="D667" s="102"/>
      <c r="E667" s="102"/>
      <c r="F667" s="103"/>
      <c r="G667" s="103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</row>
    <row r="668" spans="2:18">
      <c r="B668" s="102"/>
      <c r="C668" s="102"/>
      <c r="D668" s="102"/>
      <c r="E668" s="102"/>
      <c r="F668" s="103"/>
      <c r="G668" s="103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</row>
    <row r="669" spans="2:18">
      <c r="B669" s="102"/>
      <c r="C669" s="102"/>
      <c r="D669" s="102"/>
      <c r="E669" s="102"/>
      <c r="F669" s="103"/>
      <c r="G669" s="103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</row>
    <row r="670" spans="2:18">
      <c r="B670" s="102"/>
      <c r="C670" s="102"/>
      <c r="D670" s="102"/>
      <c r="E670" s="102"/>
      <c r="F670" s="103"/>
      <c r="G670" s="103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</row>
    <row r="671" spans="2:18">
      <c r="B671" s="102"/>
      <c r="C671" s="102"/>
      <c r="D671" s="102"/>
      <c r="E671" s="102"/>
      <c r="F671" s="103"/>
      <c r="G671" s="103"/>
      <c r="H671" s="103"/>
      <c r="I671" s="103"/>
      <c r="J671" s="103"/>
      <c r="K671" s="103"/>
      <c r="L671" s="103"/>
      <c r="M671" s="103"/>
      <c r="N671" s="103"/>
      <c r="O671" s="103"/>
      <c r="P671" s="103"/>
      <c r="Q671" s="103"/>
      <c r="R671" s="103"/>
    </row>
    <row r="672" spans="2:18">
      <c r="B672" s="102"/>
      <c r="C672" s="102"/>
      <c r="D672" s="102"/>
      <c r="E672" s="102"/>
      <c r="F672" s="103"/>
      <c r="G672" s="103"/>
      <c r="H672" s="103"/>
      <c r="I672" s="103"/>
      <c r="J672" s="103"/>
      <c r="K672" s="103"/>
      <c r="L672" s="103"/>
      <c r="M672" s="103"/>
      <c r="N672" s="103"/>
      <c r="O672" s="103"/>
      <c r="P672" s="103"/>
      <c r="Q672" s="103"/>
      <c r="R672" s="103"/>
    </row>
    <row r="673" spans="2:18">
      <c r="B673" s="102"/>
      <c r="C673" s="102"/>
      <c r="D673" s="102"/>
      <c r="E673" s="102"/>
      <c r="F673" s="103"/>
      <c r="G673" s="103"/>
      <c r="H673" s="103"/>
      <c r="I673" s="103"/>
      <c r="J673" s="103"/>
      <c r="K673" s="103"/>
      <c r="L673" s="103"/>
      <c r="M673" s="103"/>
      <c r="N673" s="103"/>
      <c r="O673" s="103"/>
      <c r="P673" s="103"/>
      <c r="Q673" s="103"/>
      <c r="R673" s="103"/>
    </row>
    <row r="674" spans="2:18">
      <c r="B674" s="102"/>
      <c r="C674" s="102"/>
      <c r="D674" s="102"/>
      <c r="E674" s="102"/>
      <c r="F674" s="103"/>
      <c r="G674" s="103"/>
      <c r="H674" s="103"/>
      <c r="I674" s="103"/>
      <c r="J674" s="103"/>
      <c r="K674" s="103"/>
      <c r="L674" s="103"/>
      <c r="M674" s="103"/>
      <c r="N674" s="103"/>
      <c r="O674" s="103"/>
      <c r="P674" s="103"/>
      <c r="Q674" s="103"/>
      <c r="R674" s="103"/>
    </row>
    <row r="675" spans="2:18">
      <c r="B675" s="102"/>
      <c r="C675" s="102"/>
      <c r="D675" s="102"/>
      <c r="E675" s="102"/>
      <c r="F675" s="103"/>
      <c r="G675" s="103"/>
      <c r="H675" s="103"/>
      <c r="I675" s="103"/>
      <c r="J675" s="103"/>
      <c r="K675" s="103"/>
      <c r="L675" s="103"/>
      <c r="M675" s="103"/>
      <c r="N675" s="103"/>
      <c r="O675" s="103"/>
      <c r="P675" s="103"/>
      <c r="Q675" s="103"/>
      <c r="R675" s="103"/>
    </row>
    <row r="676" spans="2:18">
      <c r="B676" s="102"/>
      <c r="C676" s="102"/>
      <c r="D676" s="102"/>
      <c r="E676" s="102"/>
      <c r="F676" s="103"/>
      <c r="G676" s="103"/>
      <c r="H676" s="103"/>
      <c r="I676" s="103"/>
      <c r="J676" s="103"/>
      <c r="K676" s="103"/>
      <c r="L676" s="103"/>
      <c r="M676" s="103"/>
      <c r="N676" s="103"/>
      <c r="O676" s="103"/>
      <c r="P676" s="103"/>
      <c r="Q676" s="103"/>
      <c r="R676" s="103"/>
    </row>
    <row r="677" spans="2:18">
      <c r="B677" s="102"/>
      <c r="C677" s="102"/>
      <c r="D677" s="102"/>
      <c r="E677" s="102"/>
      <c r="F677" s="103"/>
      <c r="G677" s="103"/>
      <c r="H677" s="103"/>
      <c r="I677" s="103"/>
      <c r="J677" s="103"/>
      <c r="K677" s="103"/>
      <c r="L677" s="103"/>
      <c r="M677" s="103"/>
      <c r="N677" s="103"/>
      <c r="O677" s="103"/>
      <c r="P677" s="103"/>
      <c r="Q677" s="103"/>
      <c r="R677" s="103"/>
    </row>
    <row r="678" spans="2:18">
      <c r="B678" s="102"/>
      <c r="C678" s="102"/>
      <c r="D678" s="102"/>
      <c r="E678" s="102"/>
      <c r="F678" s="103"/>
      <c r="G678" s="103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</row>
    <row r="679" spans="2:18">
      <c r="B679" s="102"/>
      <c r="C679" s="102"/>
      <c r="D679" s="102"/>
      <c r="E679" s="102"/>
      <c r="F679" s="103"/>
      <c r="G679" s="103"/>
      <c r="H679" s="103"/>
      <c r="I679" s="103"/>
      <c r="J679" s="103"/>
      <c r="K679" s="103"/>
      <c r="L679" s="103"/>
      <c r="M679" s="103"/>
      <c r="N679" s="103"/>
      <c r="O679" s="103"/>
      <c r="P679" s="103"/>
      <c r="Q679" s="103"/>
      <c r="R679" s="103"/>
    </row>
    <row r="680" spans="2:18">
      <c r="B680" s="102"/>
      <c r="C680" s="102"/>
      <c r="D680" s="102"/>
      <c r="E680" s="102"/>
      <c r="F680" s="103"/>
      <c r="G680" s="103"/>
      <c r="H680" s="103"/>
      <c r="I680" s="103"/>
      <c r="J680" s="103"/>
      <c r="K680" s="103"/>
      <c r="L680" s="103"/>
      <c r="M680" s="103"/>
      <c r="N680" s="103"/>
      <c r="O680" s="103"/>
      <c r="P680" s="103"/>
      <c r="Q680" s="103"/>
      <c r="R680" s="103"/>
    </row>
    <row r="681" spans="2:18">
      <c r="B681" s="102"/>
      <c r="C681" s="102"/>
      <c r="D681" s="102"/>
      <c r="E681" s="102"/>
      <c r="F681" s="103"/>
      <c r="G681" s="103"/>
      <c r="H681" s="103"/>
      <c r="I681" s="103"/>
      <c r="J681" s="103"/>
      <c r="K681" s="103"/>
      <c r="L681" s="103"/>
      <c r="M681" s="103"/>
      <c r="N681" s="103"/>
      <c r="O681" s="103"/>
      <c r="P681" s="103"/>
      <c r="Q681" s="103"/>
      <c r="R681" s="103"/>
    </row>
    <row r="682" spans="2:18">
      <c r="B682" s="102"/>
      <c r="C682" s="102"/>
      <c r="D682" s="102"/>
      <c r="E682" s="102"/>
      <c r="F682" s="103"/>
      <c r="G682" s="103"/>
      <c r="H682" s="103"/>
      <c r="I682" s="103"/>
      <c r="J682" s="103"/>
      <c r="K682" s="103"/>
      <c r="L682" s="103"/>
      <c r="M682" s="103"/>
      <c r="N682" s="103"/>
      <c r="O682" s="103"/>
      <c r="P682" s="103"/>
      <c r="Q682" s="103"/>
      <c r="R682" s="103"/>
    </row>
    <row r="683" spans="2:18">
      <c r="B683" s="102"/>
      <c r="C683" s="102"/>
      <c r="D683" s="102"/>
      <c r="E683" s="102"/>
      <c r="F683" s="103"/>
      <c r="G683" s="103"/>
      <c r="H683" s="103"/>
      <c r="I683" s="103"/>
      <c r="J683" s="103"/>
      <c r="K683" s="103"/>
      <c r="L683" s="103"/>
      <c r="M683" s="103"/>
      <c r="N683" s="103"/>
      <c r="O683" s="103"/>
      <c r="P683" s="103"/>
      <c r="Q683" s="103"/>
      <c r="R683" s="103"/>
    </row>
    <row r="684" spans="2:18">
      <c r="B684" s="102"/>
      <c r="C684" s="102"/>
      <c r="D684" s="102"/>
      <c r="E684" s="102"/>
      <c r="F684" s="103"/>
      <c r="G684" s="103"/>
      <c r="H684" s="103"/>
      <c r="I684" s="103"/>
      <c r="J684" s="103"/>
      <c r="K684" s="103"/>
      <c r="L684" s="103"/>
      <c r="M684" s="103"/>
      <c r="N684" s="103"/>
      <c r="O684" s="103"/>
      <c r="P684" s="103"/>
      <c r="Q684" s="103"/>
      <c r="R684" s="103"/>
    </row>
    <row r="685" spans="2:18">
      <c r="B685" s="102"/>
      <c r="C685" s="102"/>
      <c r="D685" s="102"/>
      <c r="E685" s="102"/>
      <c r="F685" s="103"/>
      <c r="G685" s="103"/>
      <c r="H685" s="103"/>
      <c r="I685" s="103"/>
      <c r="J685" s="103"/>
      <c r="K685" s="103"/>
      <c r="L685" s="103"/>
      <c r="M685" s="103"/>
      <c r="N685" s="103"/>
      <c r="O685" s="103"/>
      <c r="P685" s="103"/>
      <c r="Q685" s="103"/>
      <c r="R685" s="103"/>
    </row>
    <row r="686" spans="2:18">
      <c r="B686" s="102"/>
      <c r="C686" s="102"/>
      <c r="D686" s="102"/>
      <c r="E686" s="102"/>
      <c r="F686" s="103"/>
      <c r="G686" s="103"/>
      <c r="H686" s="103"/>
      <c r="I686" s="103"/>
      <c r="J686" s="103"/>
      <c r="K686" s="103"/>
      <c r="L686" s="103"/>
      <c r="M686" s="103"/>
      <c r="N686" s="103"/>
      <c r="O686" s="103"/>
      <c r="P686" s="103"/>
      <c r="Q686" s="103"/>
      <c r="R686" s="103"/>
    </row>
    <row r="687" spans="2:18">
      <c r="B687" s="102"/>
      <c r="C687" s="102"/>
      <c r="D687" s="102"/>
      <c r="E687" s="102"/>
      <c r="F687" s="103"/>
      <c r="G687" s="103"/>
      <c r="H687" s="103"/>
      <c r="I687" s="103"/>
      <c r="J687" s="103"/>
      <c r="K687" s="103"/>
      <c r="L687" s="103"/>
      <c r="M687" s="103"/>
      <c r="N687" s="103"/>
      <c r="O687" s="103"/>
      <c r="P687" s="103"/>
      <c r="Q687" s="103"/>
      <c r="R687" s="103"/>
    </row>
    <row r="688" spans="2:18">
      <c r="B688" s="102"/>
      <c r="C688" s="102"/>
      <c r="D688" s="102"/>
      <c r="E688" s="102"/>
      <c r="F688" s="103"/>
      <c r="G688" s="103"/>
      <c r="H688" s="103"/>
      <c r="I688" s="103"/>
      <c r="J688" s="103"/>
      <c r="K688" s="103"/>
      <c r="L688" s="103"/>
      <c r="M688" s="103"/>
      <c r="N688" s="103"/>
      <c r="O688" s="103"/>
      <c r="P688" s="103"/>
      <c r="Q688" s="103"/>
      <c r="R688" s="103"/>
    </row>
    <row r="689" spans="2:18">
      <c r="B689" s="102"/>
      <c r="C689" s="102"/>
      <c r="D689" s="102"/>
      <c r="E689" s="102"/>
      <c r="F689" s="103"/>
      <c r="G689" s="103"/>
      <c r="H689" s="103"/>
      <c r="I689" s="103"/>
      <c r="J689" s="103"/>
      <c r="K689" s="103"/>
      <c r="L689" s="103"/>
      <c r="M689" s="103"/>
      <c r="N689" s="103"/>
      <c r="O689" s="103"/>
      <c r="P689" s="103"/>
      <c r="Q689" s="103"/>
      <c r="R689" s="103"/>
    </row>
    <row r="690" spans="2:18">
      <c r="B690" s="102"/>
      <c r="C690" s="102"/>
      <c r="D690" s="102"/>
      <c r="E690" s="102"/>
      <c r="F690" s="103"/>
      <c r="G690" s="103"/>
      <c r="H690" s="103"/>
      <c r="I690" s="103"/>
      <c r="J690" s="103"/>
      <c r="K690" s="103"/>
      <c r="L690" s="103"/>
      <c r="M690" s="103"/>
      <c r="N690" s="103"/>
      <c r="O690" s="103"/>
      <c r="P690" s="103"/>
      <c r="Q690" s="103"/>
      <c r="R690" s="103"/>
    </row>
    <row r="691" spans="2:18">
      <c r="B691" s="102"/>
      <c r="C691" s="102"/>
      <c r="D691" s="102"/>
      <c r="E691" s="102"/>
      <c r="F691" s="103"/>
      <c r="G691" s="103"/>
      <c r="H691" s="103"/>
      <c r="I691" s="103"/>
      <c r="J691" s="103"/>
      <c r="K691" s="103"/>
      <c r="L691" s="103"/>
      <c r="M691" s="103"/>
      <c r="N691" s="103"/>
      <c r="O691" s="103"/>
      <c r="P691" s="103"/>
      <c r="Q691" s="103"/>
      <c r="R691" s="103"/>
    </row>
    <row r="692" spans="2:18">
      <c r="B692" s="102"/>
      <c r="C692" s="102"/>
      <c r="D692" s="102"/>
      <c r="E692" s="102"/>
      <c r="F692" s="103"/>
      <c r="G692" s="103"/>
      <c r="H692" s="103"/>
      <c r="I692" s="103"/>
      <c r="J692" s="103"/>
      <c r="K692" s="103"/>
      <c r="L692" s="103"/>
      <c r="M692" s="103"/>
      <c r="N692" s="103"/>
      <c r="O692" s="103"/>
      <c r="P692" s="103"/>
      <c r="Q692" s="103"/>
      <c r="R692" s="103"/>
    </row>
    <row r="693" spans="2:18">
      <c r="B693" s="102"/>
      <c r="C693" s="102"/>
      <c r="D693" s="102"/>
      <c r="E693" s="102"/>
      <c r="F693" s="103"/>
      <c r="G693" s="103"/>
      <c r="H693" s="103"/>
      <c r="I693" s="103"/>
      <c r="J693" s="103"/>
      <c r="K693" s="103"/>
      <c r="L693" s="103"/>
      <c r="M693" s="103"/>
      <c r="N693" s="103"/>
      <c r="O693" s="103"/>
      <c r="P693" s="103"/>
      <c r="Q693" s="103"/>
      <c r="R693" s="103"/>
    </row>
    <row r="694" spans="2:18">
      <c r="B694" s="102"/>
      <c r="C694" s="102"/>
      <c r="D694" s="102"/>
      <c r="E694" s="102"/>
      <c r="F694" s="103"/>
      <c r="G694" s="103"/>
      <c r="H694" s="103"/>
      <c r="I694" s="103"/>
      <c r="J694" s="103"/>
      <c r="K694" s="103"/>
      <c r="L694" s="103"/>
      <c r="M694" s="103"/>
      <c r="N694" s="103"/>
      <c r="O694" s="103"/>
      <c r="P694" s="103"/>
      <c r="Q694" s="103"/>
      <c r="R694" s="103"/>
    </row>
    <row r="695" spans="2:18">
      <c r="B695" s="102"/>
      <c r="C695" s="102"/>
      <c r="D695" s="102"/>
      <c r="E695" s="102"/>
      <c r="F695" s="103"/>
      <c r="G695" s="103"/>
      <c r="H695" s="103"/>
      <c r="I695" s="103"/>
      <c r="J695" s="103"/>
      <c r="K695" s="103"/>
      <c r="L695" s="103"/>
      <c r="M695" s="103"/>
      <c r="N695" s="103"/>
      <c r="O695" s="103"/>
      <c r="P695" s="103"/>
      <c r="Q695" s="103"/>
      <c r="R695" s="103"/>
    </row>
    <row r="696" spans="2:18">
      <c r="B696" s="102"/>
      <c r="C696" s="102"/>
      <c r="D696" s="102"/>
      <c r="E696" s="102"/>
      <c r="F696" s="103"/>
      <c r="G696" s="103"/>
      <c r="H696" s="103"/>
      <c r="I696" s="103"/>
      <c r="J696" s="103"/>
      <c r="K696" s="103"/>
      <c r="L696" s="103"/>
      <c r="M696" s="103"/>
      <c r="N696" s="103"/>
      <c r="O696" s="103"/>
      <c r="P696" s="103"/>
      <c r="Q696" s="103"/>
      <c r="R696" s="103"/>
    </row>
    <row r="697" spans="2:18">
      <c r="B697" s="102"/>
      <c r="C697" s="102"/>
      <c r="D697" s="102"/>
      <c r="E697" s="102"/>
      <c r="F697" s="103"/>
      <c r="G697" s="103"/>
      <c r="H697" s="103"/>
      <c r="I697" s="103"/>
      <c r="J697" s="103"/>
      <c r="K697" s="103"/>
      <c r="L697" s="103"/>
      <c r="M697" s="103"/>
      <c r="N697" s="103"/>
      <c r="O697" s="103"/>
      <c r="P697" s="103"/>
      <c r="Q697" s="103"/>
      <c r="R697" s="103"/>
    </row>
    <row r="698" spans="2:18">
      <c r="B698" s="102"/>
      <c r="C698" s="102"/>
      <c r="D698" s="102"/>
      <c r="E698" s="102"/>
      <c r="F698" s="103"/>
      <c r="G698" s="103"/>
      <c r="H698" s="103"/>
      <c r="I698" s="103"/>
      <c r="J698" s="103"/>
      <c r="K698" s="103"/>
      <c r="L698" s="103"/>
      <c r="M698" s="103"/>
      <c r="N698" s="103"/>
      <c r="O698" s="103"/>
      <c r="P698" s="103"/>
      <c r="Q698" s="103"/>
      <c r="R698" s="103"/>
    </row>
    <row r="699" spans="2:18">
      <c r="B699" s="102"/>
      <c r="C699" s="102"/>
      <c r="D699" s="102"/>
      <c r="E699" s="102"/>
      <c r="F699" s="103"/>
      <c r="G699" s="103"/>
      <c r="H699" s="103"/>
      <c r="I699" s="103"/>
      <c r="J699" s="103"/>
      <c r="K699" s="103"/>
      <c r="L699" s="103"/>
      <c r="M699" s="103"/>
      <c r="N699" s="103"/>
      <c r="O699" s="103"/>
      <c r="P699" s="103"/>
      <c r="Q699" s="103"/>
      <c r="R699" s="103"/>
    </row>
    <row r="700" spans="2:18">
      <c r="B700" s="102"/>
      <c r="C700" s="102"/>
      <c r="D700" s="102"/>
      <c r="E700" s="102"/>
      <c r="F700" s="103"/>
      <c r="G700" s="103"/>
      <c r="H700" s="103"/>
      <c r="I700" s="103"/>
      <c r="J700" s="103"/>
      <c r="K700" s="103"/>
      <c r="L700" s="103"/>
      <c r="M700" s="103"/>
      <c r="N700" s="103"/>
      <c r="O700" s="103"/>
      <c r="P700" s="103"/>
      <c r="Q700" s="103"/>
      <c r="R700" s="103"/>
    </row>
    <row r="701" spans="2:18">
      <c r="B701" s="102"/>
      <c r="C701" s="102"/>
      <c r="D701" s="102"/>
      <c r="E701" s="102"/>
      <c r="F701" s="103"/>
      <c r="G701" s="103"/>
      <c r="H701" s="103"/>
      <c r="I701" s="103"/>
      <c r="J701" s="103"/>
      <c r="K701" s="103"/>
      <c r="L701" s="103"/>
      <c r="M701" s="103"/>
      <c r="N701" s="103"/>
      <c r="O701" s="103"/>
      <c r="P701" s="103"/>
      <c r="Q701" s="103"/>
      <c r="R701" s="103"/>
    </row>
    <row r="702" spans="2:18">
      <c r="B702" s="102"/>
      <c r="C702" s="102"/>
      <c r="D702" s="102"/>
      <c r="E702" s="102"/>
      <c r="F702" s="103"/>
      <c r="G702" s="103"/>
      <c r="H702" s="103"/>
      <c r="I702" s="103"/>
      <c r="J702" s="103"/>
      <c r="K702" s="103"/>
      <c r="L702" s="103"/>
      <c r="M702" s="103"/>
      <c r="N702" s="103"/>
      <c r="O702" s="103"/>
      <c r="P702" s="103"/>
      <c r="Q702" s="103"/>
      <c r="R702" s="103"/>
    </row>
    <row r="703" spans="2:18">
      <c r="B703" s="102"/>
      <c r="C703" s="102"/>
      <c r="D703" s="102"/>
      <c r="E703" s="102"/>
      <c r="F703" s="103"/>
      <c r="G703" s="103"/>
      <c r="H703" s="103"/>
      <c r="I703" s="103"/>
      <c r="J703" s="103"/>
      <c r="K703" s="103"/>
      <c r="L703" s="103"/>
      <c r="M703" s="103"/>
      <c r="N703" s="103"/>
      <c r="O703" s="103"/>
      <c r="P703" s="103"/>
      <c r="Q703" s="103"/>
      <c r="R703" s="103"/>
    </row>
    <row r="704" spans="2:18">
      <c r="B704" s="102"/>
      <c r="C704" s="102"/>
      <c r="D704" s="102"/>
      <c r="E704" s="102"/>
      <c r="F704" s="103"/>
      <c r="G704" s="103"/>
      <c r="H704" s="103"/>
      <c r="I704" s="103"/>
      <c r="J704" s="103"/>
      <c r="K704" s="103"/>
      <c r="L704" s="103"/>
      <c r="M704" s="103"/>
      <c r="N704" s="103"/>
      <c r="O704" s="103"/>
      <c r="P704" s="103"/>
      <c r="Q704" s="103"/>
      <c r="R704" s="103"/>
    </row>
    <row r="705" spans="2:18">
      <c r="B705" s="102"/>
      <c r="C705" s="102"/>
      <c r="D705" s="102"/>
      <c r="E705" s="102"/>
      <c r="F705" s="103"/>
      <c r="G705" s="103"/>
      <c r="H705" s="103"/>
      <c r="I705" s="103"/>
      <c r="J705" s="103"/>
      <c r="K705" s="103"/>
      <c r="L705" s="103"/>
      <c r="M705" s="103"/>
      <c r="N705" s="103"/>
      <c r="O705" s="103"/>
      <c r="P705" s="103"/>
      <c r="Q705" s="103"/>
      <c r="R705" s="103"/>
    </row>
    <row r="706" spans="2:18">
      <c r="B706" s="102"/>
      <c r="C706" s="102"/>
      <c r="D706" s="102"/>
      <c r="E706" s="102"/>
      <c r="F706" s="103"/>
      <c r="G706" s="103"/>
      <c r="H706" s="103"/>
      <c r="I706" s="103"/>
      <c r="J706" s="103"/>
      <c r="K706" s="103"/>
      <c r="L706" s="103"/>
      <c r="M706" s="103"/>
      <c r="N706" s="103"/>
      <c r="O706" s="103"/>
      <c r="P706" s="103"/>
      <c r="Q706" s="103"/>
      <c r="R706" s="103"/>
    </row>
    <row r="707" spans="2:18">
      <c r="B707" s="102"/>
      <c r="C707" s="102"/>
      <c r="D707" s="102"/>
      <c r="E707" s="102"/>
      <c r="F707" s="103"/>
      <c r="G707" s="103"/>
      <c r="H707" s="103"/>
      <c r="I707" s="103"/>
      <c r="J707" s="103"/>
      <c r="K707" s="103"/>
      <c r="L707" s="103"/>
      <c r="M707" s="103"/>
      <c r="N707" s="103"/>
      <c r="O707" s="103"/>
      <c r="P707" s="103"/>
      <c r="Q707" s="103"/>
      <c r="R707" s="103"/>
    </row>
    <row r="708" spans="2:18">
      <c r="B708" s="102"/>
      <c r="C708" s="102"/>
      <c r="D708" s="102"/>
      <c r="E708" s="102"/>
      <c r="F708" s="103"/>
      <c r="G708" s="103"/>
      <c r="H708" s="103"/>
      <c r="I708" s="103"/>
      <c r="J708" s="103"/>
      <c r="K708" s="103"/>
      <c r="L708" s="103"/>
      <c r="M708" s="103"/>
      <c r="N708" s="103"/>
      <c r="O708" s="103"/>
      <c r="P708" s="103"/>
      <c r="Q708" s="103"/>
      <c r="R708" s="103"/>
    </row>
    <row r="709" spans="2:18">
      <c r="B709" s="102"/>
      <c r="C709" s="102"/>
      <c r="D709" s="102"/>
      <c r="E709" s="102"/>
      <c r="F709" s="103"/>
      <c r="G709" s="103"/>
      <c r="H709" s="103"/>
      <c r="I709" s="103"/>
      <c r="J709" s="103"/>
      <c r="K709" s="103"/>
      <c r="L709" s="103"/>
      <c r="M709" s="103"/>
      <c r="N709" s="103"/>
      <c r="O709" s="103"/>
      <c r="P709" s="103"/>
      <c r="Q709" s="103"/>
      <c r="R709" s="103"/>
    </row>
    <row r="710" spans="2:18">
      <c r="B710" s="102"/>
      <c r="C710" s="102"/>
      <c r="D710" s="102"/>
      <c r="E710" s="102"/>
      <c r="F710" s="103"/>
      <c r="G710" s="103"/>
      <c r="H710" s="103"/>
      <c r="I710" s="103"/>
      <c r="J710" s="103"/>
      <c r="K710" s="103"/>
      <c r="L710" s="103"/>
      <c r="M710" s="103"/>
      <c r="N710" s="103"/>
      <c r="O710" s="103"/>
      <c r="P710" s="103"/>
      <c r="Q710" s="103"/>
      <c r="R710" s="103"/>
    </row>
    <row r="711" spans="2:18">
      <c r="B711" s="102"/>
      <c r="C711" s="102"/>
      <c r="D711" s="102"/>
      <c r="E711" s="102"/>
      <c r="F711" s="103"/>
      <c r="G711" s="103"/>
      <c r="H711" s="103"/>
      <c r="I711" s="103"/>
      <c r="J711" s="103"/>
      <c r="K711" s="103"/>
      <c r="L711" s="103"/>
      <c r="M711" s="103"/>
      <c r="N711" s="103"/>
      <c r="O711" s="103"/>
      <c r="P711" s="103"/>
      <c r="Q711" s="103"/>
      <c r="R711" s="103"/>
    </row>
    <row r="712" spans="2:18">
      <c r="B712" s="102"/>
      <c r="C712" s="102"/>
      <c r="D712" s="102"/>
      <c r="E712" s="102"/>
      <c r="F712" s="103"/>
      <c r="G712" s="103"/>
      <c r="H712" s="103"/>
      <c r="I712" s="103"/>
      <c r="J712" s="103"/>
      <c r="K712" s="103"/>
      <c r="L712" s="103"/>
      <c r="M712" s="103"/>
      <c r="N712" s="103"/>
      <c r="O712" s="103"/>
      <c r="P712" s="103"/>
      <c r="Q712" s="103"/>
      <c r="R712" s="103"/>
    </row>
    <row r="713" spans="2:18">
      <c r="B713" s="102"/>
      <c r="C713" s="102"/>
      <c r="D713" s="102"/>
      <c r="E713" s="102"/>
      <c r="F713" s="103"/>
      <c r="G713" s="103"/>
      <c r="H713" s="103"/>
      <c r="I713" s="103"/>
      <c r="J713" s="103"/>
      <c r="K713" s="103"/>
      <c r="L713" s="103"/>
      <c r="M713" s="103"/>
      <c r="N713" s="103"/>
      <c r="O713" s="103"/>
      <c r="P713" s="103"/>
      <c r="Q713" s="103"/>
      <c r="R713" s="103"/>
    </row>
    <row r="714" spans="2:18">
      <c r="B714" s="102"/>
      <c r="C714" s="102"/>
      <c r="D714" s="102"/>
      <c r="E714" s="102"/>
      <c r="F714" s="103"/>
      <c r="G714" s="103"/>
      <c r="H714" s="103"/>
      <c r="I714" s="103"/>
      <c r="J714" s="103"/>
      <c r="K714" s="103"/>
      <c r="L714" s="103"/>
      <c r="M714" s="103"/>
      <c r="N714" s="103"/>
      <c r="O714" s="103"/>
      <c r="P714" s="103"/>
      <c r="Q714" s="103"/>
      <c r="R714" s="103"/>
    </row>
    <row r="715" spans="2:18">
      <c r="B715" s="102"/>
      <c r="C715" s="102"/>
      <c r="D715" s="102"/>
      <c r="E715" s="102"/>
      <c r="F715" s="103"/>
      <c r="G715" s="103"/>
      <c r="H715" s="103"/>
      <c r="I715" s="103"/>
      <c r="J715" s="103"/>
      <c r="K715" s="103"/>
      <c r="L715" s="103"/>
      <c r="M715" s="103"/>
      <c r="N715" s="103"/>
      <c r="O715" s="103"/>
      <c r="P715" s="103"/>
      <c r="Q715" s="103"/>
      <c r="R715" s="103"/>
    </row>
    <row r="716" spans="2:18">
      <c r="B716" s="102"/>
      <c r="C716" s="102"/>
      <c r="D716" s="102"/>
      <c r="E716" s="102"/>
      <c r="F716" s="103"/>
      <c r="G716" s="103"/>
      <c r="H716" s="103"/>
      <c r="I716" s="103"/>
      <c r="J716" s="103"/>
      <c r="K716" s="103"/>
      <c r="L716" s="103"/>
      <c r="M716" s="103"/>
      <c r="N716" s="103"/>
      <c r="O716" s="103"/>
      <c r="P716" s="103"/>
      <c r="Q716" s="103"/>
      <c r="R716" s="103"/>
    </row>
    <row r="717" spans="2:18">
      <c r="B717" s="102"/>
      <c r="C717" s="102"/>
      <c r="D717" s="102"/>
      <c r="E717" s="102"/>
      <c r="F717" s="103"/>
      <c r="G717" s="103"/>
      <c r="H717" s="103"/>
      <c r="I717" s="103"/>
      <c r="J717" s="103"/>
      <c r="K717" s="103"/>
      <c r="L717" s="103"/>
      <c r="M717" s="103"/>
      <c r="N717" s="103"/>
      <c r="O717" s="103"/>
      <c r="P717" s="103"/>
      <c r="Q717" s="103"/>
      <c r="R717" s="103"/>
    </row>
    <row r="718" spans="2:18">
      <c r="B718" s="102"/>
      <c r="C718" s="102"/>
      <c r="D718" s="102"/>
      <c r="E718" s="102"/>
      <c r="F718" s="103"/>
      <c r="G718" s="103"/>
      <c r="H718" s="103"/>
      <c r="I718" s="103"/>
      <c r="J718" s="103"/>
      <c r="K718" s="103"/>
      <c r="L718" s="103"/>
      <c r="M718" s="103"/>
      <c r="N718" s="103"/>
      <c r="O718" s="103"/>
      <c r="P718" s="103"/>
      <c r="Q718" s="103"/>
      <c r="R718" s="103"/>
    </row>
    <row r="719" spans="2:18">
      <c r="B719" s="102"/>
      <c r="C719" s="102"/>
      <c r="D719" s="102"/>
      <c r="E719" s="102"/>
      <c r="F719" s="103"/>
      <c r="G719" s="103"/>
      <c r="H719" s="103"/>
      <c r="I719" s="103"/>
      <c r="J719" s="103"/>
      <c r="K719" s="103"/>
      <c r="L719" s="103"/>
      <c r="M719" s="103"/>
      <c r="N719" s="103"/>
      <c r="O719" s="103"/>
      <c r="P719" s="103"/>
      <c r="Q719" s="103"/>
      <c r="R719" s="103"/>
    </row>
    <row r="720" spans="2:18">
      <c r="B720" s="102"/>
      <c r="C720" s="102"/>
      <c r="D720" s="102"/>
      <c r="E720" s="102"/>
      <c r="F720" s="103"/>
      <c r="G720" s="103"/>
      <c r="H720" s="103"/>
      <c r="I720" s="103"/>
      <c r="J720" s="103"/>
      <c r="K720" s="103"/>
      <c r="L720" s="103"/>
      <c r="M720" s="103"/>
      <c r="N720" s="103"/>
      <c r="O720" s="103"/>
      <c r="P720" s="103"/>
      <c r="Q720" s="103"/>
      <c r="R720" s="103"/>
    </row>
    <row r="721" spans="2:18">
      <c r="B721" s="102"/>
      <c r="C721" s="102"/>
      <c r="D721" s="102"/>
      <c r="E721" s="102"/>
      <c r="F721" s="103"/>
      <c r="G721" s="103"/>
      <c r="H721" s="103"/>
      <c r="I721" s="103"/>
      <c r="J721" s="103"/>
      <c r="K721" s="103"/>
      <c r="L721" s="103"/>
      <c r="M721" s="103"/>
      <c r="N721" s="103"/>
      <c r="O721" s="103"/>
      <c r="P721" s="103"/>
      <c r="Q721" s="103"/>
      <c r="R721" s="103"/>
    </row>
    <row r="722" spans="2:18">
      <c r="B722" s="102"/>
      <c r="C722" s="102"/>
      <c r="D722" s="102"/>
      <c r="E722" s="102"/>
      <c r="F722" s="103"/>
      <c r="G722" s="103"/>
      <c r="H722" s="103"/>
      <c r="I722" s="103"/>
      <c r="J722" s="103"/>
      <c r="K722" s="103"/>
      <c r="L722" s="103"/>
      <c r="M722" s="103"/>
      <c r="N722" s="103"/>
      <c r="O722" s="103"/>
      <c r="P722" s="103"/>
      <c r="Q722" s="103"/>
      <c r="R722" s="103"/>
    </row>
    <row r="723" spans="2:18">
      <c r="B723" s="102"/>
      <c r="C723" s="102"/>
      <c r="D723" s="102"/>
      <c r="E723" s="102"/>
      <c r="F723" s="103"/>
      <c r="G723" s="103"/>
      <c r="H723" s="103"/>
      <c r="I723" s="103"/>
      <c r="J723" s="103"/>
      <c r="K723" s="103"/>
      <c r="L723" s="103"/>
      <c r="M723" s="103"/>
      <c r="N723" s="103"/>
      <c r="O723" s="103"/>
      <c r="P723" s="103"/>
      <c r="Q723" s="103"/>
      <c r="R723" s="103"/>
    </row>
    <row r="724" spans="2:18">
      <c r="B724" s="102"/>
      <c r="C724" s="102"/>
      <c r="D724" s="102"/>
      <c r="E724" s="102"/>
      <c r="F724" s="103"/>
      <c r="G724" s="103"/>
      <c r="H724" s="103"/>
      <c r="I724" s="103"/>
      <c r="J724" s="103"/>
      <c r="K724" s="103"/>
      <c r="L724" s="103"/>
      <c r="M724" s="103"/>
      <c r="N724" s="103"/>
      <c r="O724" s="103"/>
      <c r="P724" s="103"/>
      <c r="Q724" s="103"/>
      <c r="R724" s="103"/>
    </row>
    <row r="725" spans="2:18">
      <c r="B725" s="102"/>
      <c r="C725" s="102"/>
      <c r="D725" s="102"/>
      <c r="E725" s="102"/>
      <c r="F725" s="103"/>
      <c r="G725" s="103"/>
      <c r="H725" s="103"/>
      <c r="I725" s="103"/>
      <c r="J725" s="103"/>
      <c r="K725" s="103"/>
      <c r="L725" s="103"/>
      <c r="M725" s="103"/>
      <c r="N725" s="103"/>
      <c r="O725" s="103"/>
      <c r="P725" s="103"/>
      <c r="Q725" s="103"/>
      <c r="R725" s="103"/>
    </row>
    <row r="726" spans="2:18">
      <c r="B726" s="102"/>
      <c r="C726" s="102"/>
      <c r="D726" s="102"/>
      <c r="E726" s="102"/>
      <c r="F726" s="103"/>
      <c r="G726" s="103"/>
      <c r="H726" s="103"/>
      <c r="I726" s="103"/>
      <c r="J726" s="103"/>
      <c r="K726" s="103"/>
      <c r="L726" s="103"/>
      <c r="M726" s="103"/>
      <c r="N726" s="103"/>
      <c r="O726" s="103"/>
      <c r="P726" s="103"/>
      <c r="Q726" s="103"/>
      <c r="R726" s="103"/>
    </row>
    <row r="727" spans="2:18">
      <c r="B727" s="102"/>
      <c r="C727" s="102"/>
      <c r="D727" s="102"/>
      <c r="E727" s="102"/>
      <c r="F727" s="103"/>
      <c r="G727" s="103"/>
      <c r="H727" s="103"/>
      <c r="I727" s="103"/>
      <c r="J727" s="103"/>
      <c r="K727" s="103"/>
      <c r="L727" s="103"/>
      <c r="M727" s="103"/>
      <c r="N727" s="103"/>
      <c r="O727" s="103"/>
      <c r="P727" s="103"/>
      <c r="Q727" s="103"/>
      <c r="R727" s="103"/>
    </row>
    <row r="728" spans="2:18">
      <c r="B728" s="102"/>
      <c r="C728" s="102"/>
      <c r="D728" s="102"/>
      <c r="E728" s="102"/>
      <c r="F728" s="103"/>
      <c r="G728" s="103"/>
      <c r="H728" s="103"/>
      <c r="I728" s="103"/>
      <c r="J728" s="103"/>
      <c r="K728" s="103"/>
      <c r="L728" s="103"/>
      <c r="M728" s="103"/>
      <c r="N728" s="103"/>
      <c r="O728" s="103"/>
      <c r="P728" s="103"/>
      <c r="Q728" s="103"/>
      <c r="R728" s="103"/>
    </row>
    <row r="729" spans="2:18">
      <c r="B729" s="102"/>
      <c r="C729" s="102"/>
      <c r="D729" s="102"/>
      <c r="E729" s="102"/>
      <c r="F729" s="103"/>
      <c r="G729" s="103"/>
      <c r="H729" s="103"/>
      <c r="I729" s="103"/>
      <c r="J729" s="103"/>
      <c r="K729" s="103"/>
      <c r="L729" s="103"/>
      <c r="M729" s="103"/>
      <c r="N729" s="103"/>
      <c r="O729" s="103"/>
      <c r="P729" s="103"/>
      <c r="Q729" s="103"/>
      <c r="R729" s="103"/>
    </row>
    <row r="730" spans="2:18">
      <c r="B730" s="102"/>
      <c r="C730" s="102"/>
      <c r="D730" s="102"/>
      <c r="E730" s="102"/>
      <c r="F730" s="103"/>
      <c r="G730" s="103"/>
      <c r="H730" s="103"/>
      <c r="I730" s="103"/>
      <c r="J730" s="103"/>
      <c r="K730" s="103"/>
      <c r="L730" s="103"/>
      <c r="M730" s="103"/>
      <c r="N730" s="103"/>
      <c r="O730" s="103"/>
      <c r="P730" s="103"/>
      <c r="Q730" s="103"/>
      <c r="R730" s="103"/>
    </row>
    <row r="731" spans="2:18">
      <c r="B731" s="102"/>
      <c r="C731" s="102"/>
      <c r="D731" s="102"/>
      <c r="E731" s="102"/>
      <c r="F731" s="103"/>
      <c r="G731" s="103"/>
      <c r="H731" s="103"/>
      <c r="I731" s="103"/>
      <c r="J731" s="103"/>
      <c r="K731" s="103"/>
      <c r="L731" s="103"/>
      <c r="M731" s="103"/>
      <c r="N731" s="103"/>
      <c r="O731" s="103"/>
      <c r="P731" s="103"/>
      <c r="Q731" s="103"/>
      <c r="R731" s="103"/>
    </row>
    <row r="732" spans="2:18">
      <c r="B732" s="102"/>
      <c r="C732" s="102"/>
      <c r="D732" s="102"/>
      <c r="E732" s="102"/>
      <c r="F732" s="103"/>
      <c r="G732" s="103"/>
      <c r="H732" s="103"/>
      <c r="I732" s="103"/>
      <c r="J732" s="103"/>
      <c r="K732" s="103"/>
      <c r="L732" s="103"/>
      <c r="M732" s="103"/>
      <c r="N732" s="103"/>
      <c r="O732" s="103"/>
      <c r="P732" s="103"/>
      <c r="Q732" s="103"/>
      <c r="R732" s="103"/>
    </row>
    <row r="733" spans="2:18">
      <c r="B733" s="102"/>
      <c r="C733" s="102"/>
      <c r="D733" s="102"/>
      <c r="E733" s="102"/>
      <c r="F733" s="103"/>
      <c r="G733" s="103"/>
      <c r="H733" s="103"/>
      <c r="I733" s="103"/>
      <c r="J733" s="103"/>
      <c r="K733" s="103"/>
      <c r="L733" s="103"/>
      <c r="M733" s="103"/>
      <c r="N733" s="103"/>
      <c r="O733" s="103"/>
      <c r="P733" s="103"/>
      <c r="Q733" s="103"/>
      <c r="R733" s="103"/>
    </row>
    <row r="734" spans="2:18">
      <c r="B734" s="102"/>
      <c r="C734" s="102"/>
      <c r="D734" s="102"/>
      <c r="E734" s="102"/>
      <c r="F734" s="103"/>
      <c r="G734" s="103"/>
      <c r="H734" s="103"/>
      <c r="I734" s="103"/>
      <c r="J734" s="103"/>
      <c r="K734" s="103"/>
      <c r="L734" s="103"/>
      <c r="M734" s="103"/>
      <c r="N734" s="103"/>
      <c r="O734" s="103"/>
      <c r="P734" s="103"/>
      <c r="Q734" s="103"/>
      <c r="R734" s="103"/>
    </row>
    <row r="735" spans="2:18">
      <c r="B735" s="102"/>
      <c r="C735" s="102"/>
      <c r="D735" s="102"/>
      <c r="E735" s="102"/>
      <c r="F735" s="103"/>
      <c r="G735" s="103"/>
      <c r="H735" s="103"/>
      <c r="I735" s="103"/>
      <c r="J735" s="103"/>
      <c r="K735" s="103"/>
      <c r="L735" s="103"/>
      <c r="M735" s="103"/>
      <c r="N735" s="103"/>
      <c r="O735" s="103"/>
      <c r="P735" s="103"/>
      <c r="Q735" s="103"/>
      <c r="R735" s="103"/>
    </row>
    <row r="736" spans="2:18">
      <c r="B736" s="102"/>
      <c r="C736" s="102"/>
      <c r="D736" s="102"/>
      <c r="E736" s="102"/>
      <c r="F736" s="103"/>
      <c r="G736" s="103"/>
      <c r="H736" s="103"/>
      <c r="I736" s="103"/>
      <c r="J736" s="103"/>
      <c r="K736" s="103"/>
      <c r="L736" s="103"/>
      <c r="M736" s="103"/>
      <c r="N736" s="103"/>
      <c r="O736" s="103"/>
      <c r="P736" s="103"/>
      <c r="Q736" s="103"/>
      <c r="R736" s="103"/>
    </row>
    <row r="737" spans="2:18">
      <c r="B737" s="102"/>
      <c r="C737" s="102"/>
      <c r="D737" s="102"/>
      <c r="E737" s="102"/>
      <c r="F737" s="103"/>
      <c r="G737" s="103"/>
      <c r="H737" s="103"/>
      <c r="I737" s="103"/>
      <c r="J737" s="103"/>
      <c r="K737" s="103"/>
      <c r="L737" s="103"/>
      <c r="M737" s="103"/>
      <c r="N737" s="103"/>
      <c r="O737" s="103"/>
      <c r="P737" s="103"/>
      <c r="Q737" s="103"/>
      <c r="R737" s="103"/>
    </row>
    <row r="738" spans="2:18">
      <c r="B738" s="102"/>
      <c r="C738" s="102"/>
      <c r="D738" s="102"/>
      <c r="E738" s="102"/>
      <c r="F738" s="103"/>
      <c r="G738" s="103"/>
      <c r="H738" s="103"/>
      <c r="I738" s="103"/>
      <c r="J738" s="103"/>
      <c r="K738" s="103"/>
      <c r="L738" s="103"/>
      <c r="M738" s="103"/>
      <c r="N738" s="103"/>
      <c r="O738" s="103"/>
      <c r="P738" s="103"/>
      <c r="Q738" s="103"/>
      <c r="R738" s="103"/>
    </row>
    <row r="739" spans="2:18">
      <c r="B739" s="102"/>
      <c r="C739" s="102"/>
      <c r="D739" s="102"/>
      <c r="E739" s="102"/>
      <c r="F739" s="103"/>
      <c r="G739" s="103"/>
      <c r="H739" s="103"/>
      <c r="I739" s="103"/>
      <c r="J739" s="103"/>
      <c r="K739" s="103"/>
      <c r="L739" s="103"/>
      <c r="M739" s="103"/>
      <c r="N739" s="103"/>
      <c r="O739" s="103"/>
      <c r="P739" s="103"/>
      <c r="Q739" s="103"/>
      <c r="R739" s="103"/>
    </row>
    <row r="740" spans="2:18">
      <c r="B740" s="102"/>
      <c r="C740" s="102"/>
      <c r="D740" s="102"/>
      <c r="E740" s="102"/>
      <c r="F740" s="103"/>
      <c r="G740" s="103"/>
      <c r="H740" s="103"/>
      <c r="I740" s="103"/>
      <c r="J740" s="103"/>
      <c r="K740" s="103"/>
      <c r="L740" s="103"/>
      <c r="M740" s="103"/>
      <c r="N740" s="103"/>
      <c r="O740" s="103"/>
      <c r="P740" s="103"/>
      <c r="Q740" s="103"/>
      <c r="R740" s="103"/>
    </row>
    <row r="741" spans="2:18">
      <c r="B741" s="102"/>
      <c r="C741" s="102"/>
      <c r="D741" s="102"/>
      <c r="E741" s="102"/>
      <c r="F741" s="103"/>
      <c r="G741" s="103"/>
      <c r="H741" s="103"/>
      <c r="I741" s="103"/>
      <c r="J741" s="103"/>
      <c r="K741" s="103"/>
      <c r="L741" s="103"/>
      <c r="M741" s="103"/>
      <c r="N741" s="103"/>
      <c r="O741" s="103"/>
      <c r="P741" s="103"/>
      <c r="Q741" s="103"/>
      <c r="R741" s="103"/>
    </row>
    <row r="742" spans="2:18">
      <c r="B742" s="102"/>
      <c r="C742" s="102"/>
      <c r="D742" s="102"/>
      <c r="E742" s="102"/>
      <c r="F742" s="103"/>
      <c r="G742" s="103"/>
      <c r="H742" s="103"/>
      <c r="I742" s="103"/>
      <c r="J742" s="103"/>
      <c r="K742" s="103"/>
      <c r="L742" s="103"/>
      <c r="M742" s="103"/>
      <c r="N742" s="103"/>
      <c r="O742" s="103"/>
      <c r="P742" s="103"/>
      <c r="Q742" s="103"/>
      <c r="R742" s="103"/>
    </row>
    <row r="743" spans="2:18">
      <c r="B743" s="102"/>
      <c r="C743" s="102"/>
      <c r="D743" s="102"/>
      <c r="E743" s="102"/>
      <c r="F743" s="103"/>
      <c r="G743" s="103"/>
      <c r="H743" s="103"/>
      <c r="I743" s="103"/>
      <c r="J743" s="103"/>
      <c r="K743" s="103"/>
      <c r="L743" s="103"/>
      <c r="M743" s="103"/>
      <c r="N743" s="103"/>
      <c r="O743" s="103"/>
      <c r="P743" s="103"/>
      <c r="Q743" s="103"/>
      <c r="R743" s="103"/>
    </row>
    <row r="744" spans="2:18">
      <c r="B744" s="102"/>
      <c r="C744" s="102"/>
      <c r="D744" s="102"/>
      <c r="E744" s="102"/>
      <c r="F744" s="103"/>
      <c r="G744" s="103"/>
      <c r="H744" s="103"/>
      <c r="I744" s="103"/>
      <c r="J744" s="103"/>
      <c r="K744" s="103"/>
      <c r="L744" s="103"/>
      <c r="M744" s="103"/>
      <c r="N744" s="103"/>
      <c r="O744" s="103"/>
      <c r="P744" s="103"/>
      <c r="Q744" s="103"/>
      <c r="R744" s="103"/>
    </row>
    <row r="745" spans="2:18">
      <c r="B745" s="102"/>
      <c r="C745" s="102"/>
      <c r="D745" s="102"/>
      <c r="E745" s="102"/>
      <c r="F745" s="103"/>
      <c r="G745" s="103"/>
      <c r="H745" s="103"/>
      <c r="I745" s="103"/>
      <c r="J745" s="103"/>
      <c r="K745" s="103"/>
      <c r="L745" s="103"/>
      <c r="M745" s="103"/>
      <c r="N745" s="103"/>
      <c r="O745" s="103"/>
      <c r="P745" s="103"/>
      <c r="Q745" s="103"/>
      <c r="R745" s="103"/>
    </row>
    <row r="746" spans="2:18">
      <c r="B746" s="102"/>
      <c r="C746" s="102"/>
      <c r="D746" s="102"/>
      <c r="E746" s="102"/>
      <c r="F746" s="103"/>
      <c r="G746" s="103"/>
      <c r="H746" s="103"/>
      <c r="I746" s="103"/>
      <c r="J746" s="103"/>
      <c r="K746" s="103"/>
      <c r="L746" s="103"/>
      <c r="M746" s="103"/>
      <c r="N746" s="103"/>
      <c r="O746" s="103"/>
      <c r="P746" s="103"/>
      <c r="Q746" s="103"/>
      <c r="R746" s="103"/>
    </row>
    <row r="747" spans="2:18">
      <c r="B747" s="102"/>
      <c r="C747" s="102"/>
      <c r="D747" s="102"/>
      <c r="E747" s="102"/>
      <c r="F747" s="103"/>
      <c r="G747" s="103"/>
      <c r="H747" s="103"/>
      <c r="I747" s="103"/>
      <c r="J747" s="103"/>
      <c r="K747" s="103"/>
      <c r="L747" s="103"/>
      <c r="M747" s="103"/>
      <c r="N747" s="103"/>
      <c r="O747" s="103"/>
      <c r="P747" s="103"/>
      <c r="Q747" s="103"/>
      <c r="R747" s="103"/>
    </row>
    <row r="748" spans="2:18">
      <c r="B748" s="102"/>
      <c r="C748" s="102"/>
      <c r="D748" s="102"/>
      <c r="E748" s="102"/>
      <c r="F748" s="103"/>
      <c r="G748" s="103"/>
      <c r="H748" s="103"/>
      <c r="I748" s="103"/>
      <c r="J748" s="103"/>
      <c r="K748" s="103"/>
      <c r="L748" s="103"/>
      <c r="M748" s="103"/>
      <c r="N748" s="103"/>
      <c r="O748" s="103"/>
      <c r="P748" s="103"/>
      <c r="Q748" s="103"/>
      <c r="R748" s="103"/>
    </row>
    <row r="749" spans="2:18">
      <c r="B749" s="102"/>
      <c r="C749" s="102"/>
      <c r="D749" s="102"/>
      <c r="E749" s="102"/>
      <c r="F749" s="103"/>
      <c r="G749" s="103"/>
      <c r="H749" s="103"/>
      <c r="I749" s="103"/>
      <c r="J749" s="103"/>
      <c r="K749" s="103"/>
      <c r="L749" s="103"/>
      <c r="M749" s="103"/>
      <c r="N749" s="103"/>
      <c r="O749" s="103"/>
      <c r="P749" s="103"/>
      <c r="Q749" s="103"/>
      <c r="R749" s="103"/>
    </row>
    <row r="750" spans="2:18">
      <c r="B750" s="102"/>
      <c r="C750" s="102"/>
      <c r="D750" s="102"/>
      <c r="E750" s="102"/>
      <c r="F750" s="103"/>
      <c r="G750" s="103"/>
      <c r="H750" s="103"/>
      <c r="I750" s="103"/>
      <c r="J750" s="103"/>
      <c r="K750" s="103"/>
      <c r="L750" s="103"/>
      <c r="M750" s="103"/>
      <c r="N750" s="103"/>
      <c r="O750" s="103"/>
      <c r="P750" s="103"/>
      <c r="Q750" s="103"/>
      <c r="R750" s="103"/>
    </row>
    <row r="751" spans="2:18">
      <c r="B751" s="102"/>
      <c r="C751" s="102"/>
      <c r="D751" s="102"/>
      <c r="E751" s="102"/>
      <c r="F751" s="103"/>
      <c r="G751" s="103"/>
      <c r="H751" s="103"/>
      <c r="I751" s="103"/>
      <c r="J751" s="103"/>
      <c r="K751" s="103"/>
      <c r="L751" s="103"/>
      <c r="M751" s="103"/>
      <c r="N751" s="103"/>
      <c r="O751" s="103"/>
      <c r="P751" s="103"/>
      <c r="Q751" s="103"/>
      <c r="R751" s="103"/>
    </row>
    <row r="752" spans="2:18">
      <c r="B752" s="102"/>
      <c r="C752" s="102"/>
      <c r="D752" s="102"/>
      <c r="E752" s="102"/>
      <c r="F752" s="103"/>
      <c r="G752" s="103"/>
      <c r="H752" s="103"/>
      <c r="I752" s="103"/>
      <c r="J752" s="103"/>
      <c r="K752" s="103"/>
      <c r="L752" s="103"/>
      <c r="M752" s="103"/>
      <c r="N752" s="103"/>
      <c r="O752" s="103"/>
      <c r="P752" s="103"/>
      <c r="Q752" s="103"/>
      <c r="R752" s="103"/>
    </row>
    <row r="753" spans="2:18">
      <c r="B753" s="102"/>
      <c r="C753" s="102"/>
      <c r="D753" s="102"/>
      <c r="E753" s="102"/>
      <c r="F753" s="103"/>
      <c r="G753" s="103"/>
      <c r="H753" s="103"/>
      <c r="I753" s="103"/>
      <c r="J753" s="103"/>
      <c r="K753" s="103"/>
      <c r="L753" s="103"/>
      <c r="M753" s="103"/>
      <c r="N753" s="103"/>
      <c r="O753" s="103"/>
      <c r="P753" s="103"/>
      <c r="Q753" s="103"/>
      <c r="R753" s="103"/>
    </row>
    <row r="754" spans="2:18">
      <c r="B754" s="102"/>
      <c r="C754" s="102"/>
      <c r="D754" s="102"/>
      <c r="E754" s="102"/>
      <c r="F754" s="103"/>
      <c r="G754" s="103"/>
      <c r="H754" s="103"/>
      <c r="I754" s="103"/>
      <c r="J754" s="103"/>
      <c r="K754" s="103"/>
      <c r="L754" s="103"/>
      <c r="M754" s="103"/>
      <c r="N754" s="103"/>
      <c r="O754" s="103"/>
      <c r="P754" s="103"/>
      <c r="Q754" s="103"/>
      <c r="R754" s="103"/>
    </row>
    <row r="755" spans="2:18">
      <c r="B755" s="102"/>
      <c r="C755" s="102"/>
      <c r="D755" s="102"/>
      <c r="E755" s="102"/>
      <c r="F755" s="103"/>
      <c r="G755" s="103"/>
      <c r="H755" s="103"/>
      <c r="I755" s="103"/>
      <c r="J755" s="103"/>
      <c r="K755" s="103"/>
      <c r="L755" s="103"/>
      <c r="M755" s="103"/>
      <c r="N755" s="103"/>
      <c r="O755" s="103"/>
      <c r="P755" s="103"/>
      <c r="Q755" s="103"/>
      <c r="R755" s="103"/>
    </row>
    <row r="756" spans="2:18">
      <c r="B756" s="102"/>
      <c r="C756" s="102"/>
      <c r="D756" s="102"/>
      <c r="E756" s="102"/>
      <c r="F756" s="103"/>
      <c r="G756" s="103"/>
      <c r="H756" s="103"/>
      <c r="I756" s="103"/>
      <c r="J756" s="103"/>
      <c r="K756" s="103"/>
      <c r="L756" s="103"/>
      <c r="M756" s="103"/>
      <c r="N756" s="103"/>
      <c r="O756" s="103"/>
      <c r="P756" s="103"/>
      <c r="Q756" s="103"/>
      <c r="R756" s="103"/>
    </row>
    <row r="757" spans="2:18">
      <c r="B757" s="102"/>
      <c r="C757" s="102"/>
      <c r="D757" s="102"/>
      <c r="E757" s="102"/>
      <c r="F757" s="103"/>
      <c r="G757" s="103"/>
      <c r="H757" s="103"/>
      <c r="I757" s="103"/>
      <c r="J757" s="103"/>
      <c r="K757" s="103"/>
      <c r="L757" s="103"/>
      <c r="M757" s="103"/>
      <c r="N757" s="103"/>
      <c r="O757" s="103"/>
      <c r="P757" s="103"/>
      <c r="Q757" s="103"/>
      <c r="R757" s="103"/>
    </row>
    <row r="758" spans="2:18">
      <c r="B758" s="102"/>
      <c r="C758" s="102"/>
      <c r="D758" s="102"/>
      <c r="E758" s="102"/>
      <c r="F758" s="103"/>
      <c r="G758" s="103"/>
      <c r="H758" s="103"/>
      <c r="I758" s="103"/>
      <c r="J758" s="103"/>
      <c r="K758" s="103"/>
      <c r="L758" s="103"/>
      <c r="M758" s="103"/>
      <c r="N758" s="103"/>
      <c r="O758" s="103"/>
      <c r="P758" s="103"/>
      <c r="Q758" s="103"/>
      <c r="R758" s="103"/>
    </row>
    <row r="759" spans="2:18">
      <c r="B759" s="102"/>
      <c r="C759" s="102"/>
      <c r="D759" s="102"/>
      <c r="E759" s="102"/>
      <c r="F759" s="103"/>
      <c r="G759" s="103"/>
      <c r="H759" s="103"/>
      <c r="I759" s="103"/>
      <c r="J759" s="103"/>
      <c r="K759" s="103"/>
      <c r="L759" s="103"/>
      <c r="M759" s="103"/>
      <c r="N759" s="103"/>
      <c r="O759" s="103"/>
      <c r="P759" s="103"/>
      <c r="Q759" s="103"/>
      <c r="R759" s="103"/>
    </row>
    <row r="760" spans="2:18">
      <c r="B760" s="102"/>
      <c r="C760" s="102"/>
      <c r="D760" s="102"/>
      <c r="E760" s="102"/>
      <c r="F760" s="103"/>
      <c r="G760" s="103"/>
      <c r="H760" s="103"/>
      <c r="I760" s="103"/>
      <c r="J760" s="103"/>
      <c r="K760" s="103"/>
      <c r="L760" s="103"/>
      <c r="M760" s="103"/>
      <c r="N760" s="103"/>
      <c r="O760" s="103"/>
      <c r="P760" s="103"/>
      <c r="Q760" s="103"/>
      <c r="R760" s="103"/>
    </row>
    <row r="761" spans="2:18">
      <c r="B761" s="102"/>
      <c r="C761" s="102"/>
      <c r="D761" s="102"/>
      <c r="E761" s="102"/>
      <c r="F761" s="103"/>
      <c r="G761" s="103"/>
      <c r="H761" s="103"/>
      <c r="I761" s="103"/>
      <c r="J761" s="103"/>
      <c r="K761" s="103"/>
      <c r="L761" s="103"/>
      <c r="M761" s="103"/>
      <c r="N761" s="103"/>
      <c r="O761" s="103"/>
      <c r="P761" s="103"/>
      <c r="Q761" s="103"/>
      <c r="R761" s="103"/>
    </row>
    <row r="762" spans="2:18">
      <c r="B762" s="102"/>
      <c r="C762" s="102"/>
      <c r="D762" s="102"/>
      <c r="E762" s="102"/>
      <c r="F762" s="103"/>
      <c r="G762" s="103"/>
      <c r="H762" s="103"/>
      <c r="I762" s="103"/>
      <c r="J762" s="103"/>
      <c r="K762" s="103"/>
      <c r="L762" s="103"/>
      <c r="M762" s="103"/>
      <c r="N762" s="103"/>
      <c r="O762" s="103"/>
      <c r="P762" s="103"/>
      <c r="Q762" s="103"/>
      <c r="R762" s="103"/>
    </row>
    <row r="763" spans="2:18">
      <c r="B763" s="102"/>
      <c r="C763" s="102"/>
      <c r="D763" s="102"/>
      <c r="E763" s="102"/>
      <c r="F763" s="103"/>
      <c r="G763" s="103"/>
      <c r="H763" s="103"/>
      <c r="I763" s="103"/>
      <c r="J763" s="103"/>
      <c r="K763" s="103"/>
      <c r="L763" s="103"/>
      <c r="M763" s="103"/>
      <c r="N763" s="103"/>
      <c r="O763" s="103"/>
      <c r="P763" s="103"/>
      <c r="Q763" s="103"/>
      <c r="R763" s="103"/>
    </row>
    <row r="764" spans="2:18">
      <c r="B764" s="102"/>
      <c r="C764" s="102"/>
      <c r="D764" s="102"/>
      <c r="E764" s="102"/>
      <c r="F764" s="103"/>
      <c r="G764" s="103"/>
      <c r="H764" s="103"/>
      <c r="I764" s="103"/>
      <c r="J764" s="103"/>
      <c r="K764" s="103"/>
      <c r="L764" s="103"/>
      <c r="M764" s="103"/>
      <c r="N764" s="103"/>
      <c r="O764" s="103"/>
      <c r="P764" s="103"/>
      <c r="Q764" s="103"/>
      <c r="R764" s="103"/>
    </row>
    <row r="765" spans="2:18">
      <c r="B765" s="102"/>
      <c r="C765" s="102"/>
      <c r="D765" s="102"/>
      <c r="E765" s="102"/>
      <c r="F765" s="103"/>
      <c r="G765" s="103"/>
      <c r="H765" s="103"/>
      <c r="I765" s="103"/>
      <c r="J765" s="103"/>
      <c r="K765" s="103"/>
      <c r="L765" s="103"/>
      <c r="M765" s="103"/>
      <c r="N765" s="103"/>
      <c r="O765" s="103"/>
      <c r="P765" s="103"/>
      <c r="Q765" s="103"/>
      <c r="R765" s="103"/>
    </row>
    <row r="766" spans="2:18">
      <c r="B766" s="102"/>
      <c r="C766" s="102"/>
      <c r="D766" s="102"/>
      <c r="E766" s="102"/>
      <c r="F766" s="103"/>
      <c r="G766" s="103"/>
      <c r="H766" s="103"/>
      <c r="I766" s="103"/>
      <c r="J766" s="103"/>
      <c r="K766" s="103"/>
      <c r="L766" s="103"/>
      <c r="M766" s="103"/>
      <c r="N766" s="103"/>
      <c r="O766" s="103"/>
      <c r="P766" s="103"/>
      <c r="Q766" s="103"/>
      <c r="R766" s="103"/>
    </row>
    <row r="767" spans="2:18">
      <c r="B767" s="102"/>
      <c r="C767" s="102"/>
      <c r="D767" s="102"/>
      <c r="E767" s="102"/>
      <c r="F767" s="103"/>
      <c r="G767" s="103"/>
      <c r="H767" s="103"/>
      <c r="I767" s="103"/>
      <c r="J767" s="103"/>
      <c r="K767" s="103"/>
      <c r="L767" s="103"/>
      <c r="M767" s="103"/>
      <c r="N767" s="103"/>
      <c r="O767" s="103"/>
      <c r="P767" s="103"/>
      <c r="Q767" s="103"/>
      <c r="R767" s="103"/>
    </row>
    <row r="768" spans="2:18">
      <c r="B768" s="102"/>
      <c r="C768" s="102"/>
      <c r="D768" s="102"/>
      <c r="E768" s="102"/>
      <c r="F768" s="103"/>
      <c r="G768" s="103"/>
      <c r="H768" s="103"/>
      <c r="I768" s="103"/>
      <c r="J768" s="103"/>
      <c r="K768" s="103"/>
      <c r="L768" s="103"/>
      <c r="M768" s="103"/>
      <c r="N768" s="103"/>
      <c r="O768" s="103"/>
      <c r="P768" s="103"/>
      <c r="Q768" s="103"/>
      <c r="R768" s="103"/>
    </row>
    <row r="769" spans="2:18">
      <c r="B769" s="102"/>
      <c r="C769" s="102"/>
      <c r="D769" s="102"/>
      <c r="E769" s="102"/>
      <c r="F769" s="103"/>
      <c r="G769" s="103"/>
      <c r="H769" s="103"/>
      <c r="I769" s="103"/>
      <c r="J769" s="103"/>
      <c r="K769" s="103"/>
      <c r="L769" s="103"/>
      <c r="M769" s="103"/>
      <c r="N769" s="103"/>
      <c r="O769" s="103"/>
      <c r="P769" s="103"/>
      <c r="Q769" s="103"/>
      <c r="R769" s="103"/>
    </row>
    <row r="770" spans="2:18">
      <c r="B770" s="102"/>
      <c r="C770" s="102"/>
      <c r="D770" s="102"/>
      <c r="E770" s="102"/>
      <c r="F770" s="103"/>
      <c r="G770" s="103"/>
      <c r="H770" s="103"/>
      <c r="I770" s="103"/>
      <c r="J770" s="103"/>
      <c r="K770" s="103"/>
      <c r="L770" s="103"/>
      <c r="M770" s="103"/>
      <c r="N770" s="103"/>
      <c r="O770" s="103"/>
      <c r="P770" s="103"/>
      <c r="Q770" s="103"/>
      <c r="R770" s="103"/>
    </row>
    <row r="771" spans="2:18">
      <c r="B771" s="102"/>
      <c r="C771" s="102"/>
      <c r="D771" s="102"/>
      <c r="E771" s="102"/>
      <c r="F771" s="103"/>
      <c r="G771" s="103"/>
      <c r="H771" s="103"/>
      <c r="I771" s="103"/>
      <c r="J771" s="103"/>
      <c r="K771" s="103"/>
      <c r="L771" s="103"/>
      <c r="M771" s="103"/>
      <c r="N771" s="103"/>
      <c r="O771" s="103"/>
      <c r="P771" s="103"/>
      <c r="Q771" s="103"/>
      <c r="R771" s="103"/>
    </row>
    <row r="772" spans="2:18">
      <c r="B772" s="102"/>
      <c r="C772" s="102"/>
      <c r="D772" s="102"/>
      <c r="E772" s="102"/>
      <c r="F772" s="103"/>
      <c r="G772" s="103"/>
      <c r="H772" s="103"/>
      <c r="I772" s="103"/>
      <c r="J772" s="103"/>
      <c r="K772" s="103"/>
      <c r="L772" s="103"/>
      <c r="M772" s="103"/>
      <c r="N772" s="103"/>
      <c r="O772" s="103"/>
      <c r="P772" s="103"/>
      <c r="Q772" s="103"/>
      <c r="R772" s="103"/>
    </row>
    <row r="773" spans="2:18">
      <c r="B773" s="102"/>
      <c r="C773" s="102"/>
      <c r="D773" s="102"/>
      <c r="E773" s="102"/>
      <c r="F773" s="103"/>
      <c r="G773" s="103"/>
      <c r="H773" s="103"/>
      <c r="I773" s="103"/>
      <c r="J773" s="103"/>
      <c r="K773" s="103"/>
      <c r="L773" s="103"/>
      <c r="M773" s="103"/>
      <c r="N773" s="103"/>
      <c r="O773" s="103"/>
      <c r="P773" s="103"/>
      <c r="Q773" s="103"/>
      <c r="R773" s="103"/>
    </row>
    <row r="774" spans="2:18">
      <c r="B774" s="102"/>
      <c r="C774" s="102"/>
      <c r="D774" s="102"/>
      <c r="E774" s="102"/>
      <c r="F774" s="103"/>
      <c r="G774" s="103"/>
      <c r="H774" s="103"/>
      <c r="I774" s="103"/>
      <c r="J774" s="103"/>
      <c r="K774" s="103"/>
      <c r="L774" s="103"/>
      <c r="M774" s="103"/>
      <c r="N774" s="103"/>
      <c r="O774" s="103"/>
      <c r="P774" s="103"/>
      <c r="Q774" s="103"/>
      <c r="R774" s="103"/>
    </row>
    <row r="775" spans="2:18">
      <c r="B775" s="102"/>
      <c r="C775" s="102"/>
      <c r="D775" s="102"/>
      <c r="E775" s="102"/>
      <c r="F775" s="103"/>
      <c r="G775" s="103"/>
      <c r="H775" s="103"/>
      <c r="I775" s="103"/>
      <c r="J775" s="103"/>
      <c r="K775" s="103"/>
      <c r="L775" s="103"/>
      <c r="M775" s="103"/>
      <c r="N775" s="103"/>
      <c r="O775" s="103"/>
      <c r="P775" s="103"/>
      <c r="Q775" s="103"/>
      <c r="R775" s="103"/>
    </row>
    <row r="776" spans="2:18">
      <c r="B776" s="102"/>
      <c r="C776" s="102"/>
      <c r="D776" s="102"/>
      <c r="E776" s="102"/>
      <c r="F776" s="103"/>
      <c r="G776" s="103"/>
      <c r="H776" s="103"/>
      <c r="I776" s="103"/>
      <c r="J776" s="103"/>
      <c r="K776" s="103"/>
      <c r="L776" s="103"/>
      <c r="M776" s="103"/>
      <c r="N776" s="103"/>
      <c r="O776" s="103"/>
      <c r="P776" s="103"/>
      <c r="Q776" s="103"/>
      <c r="R776" s="103"/>
    </row>
    <row r="777" spans="2:18">
      <c r="B777" s="102"/>
      <c r="C777" s="102"/>
      <c r="D777" s="102"/>
      <c r="E777" s="102"/>
      <c r="F777" s="103"/>
      <c r="G777" s="103"/>
      <c r="H777" s="103"/>
      <c r="I777" s="103"/>
      <c r="J777" s="103"/>
      <c r="K777" s="103"/>
      <c r="L777" s="103"/>
      <c r="M777" s="103"/>
      <c r="N777" s="103"/>
      <c r="O777" s="103"/>
      <c r="P777" s="103"/>
      <c r="Q777" s="103"/>
      <c r="R777" s="103"/>
    </row>
    <row r="778" spans="2:18">
      <c r="B778" s="102"/>
      <c r="C778" s="102"/>
      <c r="D778" s="102"/>
      <c r="E778" s="102"/>
      <c r="F778" s="103"/>
      <c r="G778" s="103"/>
      <c r="H778" s="103"/>
      <c r="I778" s="103"/>
      <c r="J778" s="103"/>
      <c r="K778" s="103"/>
      <c r="L778" s="103"/>
      <c r="M778" s="103"/>
      <c r="N778" s="103"/>
      <c r="O778" s="103"/>
      <c r="P778" s="103"/>
      <c r="Q778" s="103"/>
      <c r="R778" s="103"/>
    </row>
    <row r="779" spans="2:18">
      <c r="B779" s="102"/>
      <c r="C779" s="102"/>
      <c r="D779" s="102"/>
      <c r="E779" s="102"/>
      <c r="F779" s="103"/>
      <c r="G779" s="103"/>
      <c r="H779" s="103"/>
      <c r="I779" s="103"/>
      <c r="J779" s="103"/>
      <c r="K779" s="103"/>
      <c r="L779" s="103"/>
      <c r="M779" s="103"/>
      <c r="N779" s="103"/>
      <c r="O779" s="103"/>
      <c r="P779" s="103"/>
      <c r="Q779" s="103"/>
      <c r="R779" s="103"/>
    </row>
    <row r="780" spans="2:18">
      <c r="B780" s="102"/>
      <c r="C780" s="102"/>
      <c r="D780" s="102"/>
      <c r="E780" s="102"/>
      <c r="F780" s="103"/>
      <c r="G780" s="103"/>
      <c r="H780" s="103"/>
      <c r="I780" s="103"/>
      <c r="J780" s="103"/>
      <c r="K780" s="103"/>
      <c r="L780" s="103"/>
      <c r="M780" s="103"/>
      <c r="N780" s="103"/>
      <c r="O780" s="103"/>
      <c r="P780" s="103"/>
      <c r="Q780" s="103"/>
      <c r="R780" s="103"/>
    </row>
    <row r="781" spans="2:18">
      <c r="B781" s="102"/>
      <c r="C781" s="102"/>
      <c r="D781" s="102"/>
      <c r="E781" s="102"/>
      <c r="F781" s="103"/>
      <c r="G781" s="103"/>
      <c r="H781" s="103"/>
      <c r="I781" s="103"/>
      <c r="J781" s="103"/>
      <c r="K781" s="103"/>
      <c r="L781" s="103"/>
      <c r="M781" s="103"/>
      <c r="N781" s="103"/>
      <c r="O781" s="103"/>
      <c r="P781" s="103"/>
      <c r="Q781" s="103"/>
      <c r="R781" s="103"/>
    </row>
    <row r="782" spans="2:18">
      <c r="B782" s="102"/>
      <c r="C782" s="102"/>
      <c r="D782" s="102"/>
      <c r="E782" s="102"/>
      <c r="F782" s="103"/>
      <c r="G782" s="103"/>
      <c r="H782" s="103"/>
      <c r="I782" s="103"/>
      <c r="J782" s="103"/>
      <c r="K782" s="103"/>
      <c r="L782" s="103"/>
      <c r="M782" s="103"/>
      <c r="N782" s="103"/>
      <c r="O782" s="103"/>
      <c r="P782" s="103"/>
      <c r="Q782" s="103"/>
      <c r="R782" s="103"/>
    </row>
    <row r="783" spans="2:18">
      <c r="B783" s="102"/>
      <c r="C783" s="102"/>
      <c r="D783" s="102"/>
      <c r="E783" s="102"/>
      <c r="F783" s="103"/>
      <c r="G783" s="103"/>
      <c r="H783" s="103"/>
      <c r="I783" s="103"/>
      <c r="J783" s="103"/>
      <c r="K783" s="103"/>
      <c r="L783" s="103"/>
      <c r="M783" s="103"/>
      <c r="N783" s="103"/>
      <c r="O783" s="103"/>
      <c r="P783" s="103"/>
      <c r="Q783" s="103"/>
      <c r="R783" s="103"/>
    </row>
    <row r="784" spans="2:18">
      <c r="B784" s="102"/>
      <c r="C784" s="102"/>
      <c r="D784" s="102"/>
      <c r="E784" s="102"/>
      <c r="F784" s="103"/>
      <c r="G784" s="103"/>
      <c r="H784" s="103"/>
      <c r="I784" s="103"/>
      <c r="J784" s="103"/>
      <c r="K784" s="103"/>
      <c r="L784" s="103"/>
      <c r="M784" s="103"/>
      <c r="N784" s="103"/>
      <c r="O784" s="103"/>
      <c r="P784" s="103"/>
      <c r="Q784" s="103"/>
      <c r="R784" s="103"/>
    </row>
    <row r="785" spans="2:18">
      <c r="B785" s="102"/>
      <c r="C785" s="102"/>
      <c r="D785" s="102"/>
      <c r="E785" s="102"/>
      <c r="F785" s="103"/>
      <c r="G785" s="103"/>
      <c r="H785" s="103"/>
      <c r="I785" s="103"/>
      <c r="J785" s="103"/>
      <c r="K785" s="103"/>
      <c r="L785" s="103"/>
      <c r="M785" s="103"/>
      <c r="N785" s="103"/>
      <c r="O785" s="103"/>
      <c r="P785" s="103"/>
      <c r="Q785" s="103"/>
      <c r="R785" s="103"/>
    </row>
    <row r="786" spans="2:18">
      <c r="B786" s="102"/>
      <c r="C786" s="102"/>
      <c r="D786" s="102"/>
      <c r="E786" s="102"/>
      <c r="F786" s="103"/>
      <c r="G786" s="103"/>
      <c r="H786" s="103"/>
      <c r="I786" s="103"/>
      <c r="J786" s="103"/>
      <c r="K786" s="103"/>
      <c r="L786" s="103"/>
      <c r="M786" s="103"/>
      <c r="N786" s="103"/>
      <c r="O786" s="103"/>
      <c r="P786" s="103"/>
      <c r="Q786" s="103"/>
      <c r="R786" s="103"/>
    </row>
    <row r="787" spans="2:18">
      <c r="B787" s="102"/>
      <c r="C787" s="102"/>
      <c r="D787" s="102"/>
      <c r="E787" s="102"/>
      <c r="F787" s="103"/>
      <c r="G787" s="103"/>
      <c r="H787" s="103"/>
      <c r="I787" s="103"/>
      <c r="J787" s="103"/>
      <c r="K787" s="103"/>
      <c r="L787" s="103"/>
      <c r="M787" s="103"/>
      <c r="N787" s="103"/>
      <c r="O787" s="103"/>
      <c r="P787" s="103"/>
      <c r="Q787" s="103"/>
      <c r="R787" s="103"/>
    </row>
    <row r="788" spans="2:18">
      <c r="B788" s="102"/>
      <c r="C788" s="102"/>
      <c r="D788" s="102"/>
      <c r="E788" s="102"/>
      <c r="F788" s="103"/>
      <c r="G788" s="103"/>
      <c r="H788" s="103"/>
      <c r="I788" s="103"/>
      <c r="J788" s="103"/>
      <c r="K788" s="103"/>
      <c r="L788" s="103"/>
      <c r="M788" s="103"/>
      <c r="N788" s="103"/>
      <c r="O788" s="103"/>
      <c r="P788" s="103"/>
      <c r="Q788" s="103"/>
      <c r="R788" s="103"/>
    </row>
    <row r="789" spans="2:18">
      <c r="B789" s="102"/>
      <c r="C789" s="102"/>
      <c r="D789" s="102"/>
      <c r="E789" s="102"/>
      <c r="F789" s="103"/>
      <c r="G789" s="103"/>
      <c r="H789" s="103"/>
      <c r="I789" s="103"/>
      <c r="J789" s="103"/>
      <c r="K789" s="103"/>
      <c r="L789" s="103"/>
      <c r="M789" s="103"/>
      <c r="N789" s="103"/>
      <c r="O789" s="103"/>
      <c r="P789" s="103"/>
      <c r="Q789" s="103"/>
      <c r="R789" s="103"/>
    </row>
    <row r="790" spans="2:18">
      <c r="B790" s="102"/>
      <c r="C790" s="102"/>
      <c r="D790" s="102"/>
      <c r="E790" s="102"/>
      <c r="F790" s="103"/>
      <c r="G790" s="103"/>
      <c r="H790" s="103"/>
      <c r="I790" s="103"/>
      <c r="J790" s="103"/>
      <c r="K790" s="103"/>
      <c r="L790" s="103"/>
      <c r="M790" s="103"/>
      <c r="N790" s="103"/>
      <c r="O790" s="103"/>
      <c r="P790" s="103"/>
      <c r="Q790" s="103"/>
      <c r="R790" s="103"/>
    </row>
    <row r="791" spans="2:18">
      <c r="B791" s="102"/>
      <c r="C791" s="102"/>
      <c r="D791" s="102"/>
      <c r="E791" s="102"/>
      <c r="F791" s="103"/>
      <c r="G791" s="103"/>
      <c r="H791" s="103"/>
      <c r="I791" s="103"/>
      <c r="J791" s="103"/>
      <c r="K791" s="103"/>
      <c r="L791" s="103"/>
      <c r="M791" s="103"/>
      <c r="N791" s="103"/>
      <c r="O791" s="103"/>
      <c r="P791" s="103"/>
      <c r="Q791" s="103"/>
      <c r="R791" s="103"/>
    </row>
    <row r="792" spans="2:18">
      <c r="B792" s="102"/>
      <c r="C792" s="102"/>
      <c r="D792" s="102"/>
      <c r="E792" s="102"/>
      <c r="F792" s="103"/>
      <c r="G792" s="103"/>
      <c r="H792" s="103"/>
      <c r="I792" s="103"/>
      <c r="J792" s="103"/>
      <c r="K792" s="103"/>
      <c r="L792" s="103"/>
      <c r="M792" s="103"/>
      <c r="N792" s="103"/>
      <c r="O792" s="103"/>
      <c r="P792" s="103"/>
      <c r="Q792" s="103"/>
      <c r="R792" s="103"/>
    </row>
    <row r="793" spans="2:18">
      <c r="B793" s="102"/>
      <c r="C793" s="102"/>
      <c r="D793" s="102"/>
      <c r="E793" s="102"/>
      <c r="F793" s="103"/>
      <c r="G793" s="103"/>
      <c r="H793" s="103"/>
      <c r="I793" s="103"/>
      <c r="J793" s="103"/>
      <c r="K793" s="103"/>
      <c r="L793" s="103"/>
      <c r="M793" s="103"/>
      <c r="N793" s="103"/>
      <c r="O793" s="103"/>
      <c r="P793" s="103"/>
      <c r="Q793" s="103"/>
      <c r="R793" s="103"/>
    </row>
    <row r="794" spans="2:18">
      <c r="B794" s="102"/>
      <c r="C794" s="102"/>
      <c r="D794" s="102"/>
      <c r="E794" s="102"/>
      <c r="F794" s="103"/>
      <c r="G794" s="103"/>
      <c r="H794" s="103"/>
      <c r="I794" s="103"/>
      <c r="J794" s="103"/>
      <c r="K794" s="103"/>
      <c r="L794" s="103"/>
      <c r="M794" s="103"/>
      <c r="N794" s="103"/>
      <c r="O794" s="103"/>
      <c r="P794" s="103"/>
      <c r="Q794" s="103"/>
      <c r="R794" s="103"/>
    </row>
    <row r="795" spans="2:18">
      <c r="B795" s="102"/>
      <c r="C795" s="102"/>
      <c r="D795" s="102"/>
      <c r="E795" s="102"/>
      <c r="F795" s="103"/>
      <c r="G795" s="103"/>
      <c r="H795" s="103"/>
      <c r="I795" s="103"/>
      <c r="J795" s="103"/>
      <c r="K795" s="103"/>
      <c r="L795" s="103"/>
      <c r="M795" s="103"/>
      <c r="N795" s="103"/>
      <c r="O795" s="103"/>
      <c r="P795" s="103"/>
      <c r="Q795" s="103"/>
      <c r="R795" s="103"/>
    </row>
    <row r="796" spans="2:18">
      <c r="B796" s="102"/>
      <c r="C796" s="102"/>
      <c r="D796" s="102"/>
      <c r="E796" s="102"/>
      <c r="F796" s="103"/>
      <c r="G796" s="103"/>
      <c r="H796" s="103"/>
      <c r="I796" s="103"/>
      <c r="J796" s="103"/>
      <c r="K796" s="103"/>
      <c r="L796" s="103"/>
      <c r="M796" s="103"/>
      <c r="N796" s="103"/>
      <c r="O796" s="103"/>
      <c r="P796" s="103"/>
      <c r="Q796" s="103"/>
      <c r="R796" s="103"/>
    </row>
    <row r="797" spans="2:18">
      <c r="B797" s="102"/>
      <c r="C797" s="102"/>
      <c r="D797" s="102"/>
      <c r="E797" s="102"/>
      <c r="F797" s="103"/>
      <c r="G797" s="103"/>
      <c r="H797" s="103"/>
      <c r="I797" s="103"/>
      <c r="J797" s="103"/>
      <c r="K797" s="103"/>
      <c r="L797" s="103"/>
      <c r="M797" s="103"/>
      <c r="N797" s="103"/>
      <c r="O797" s="103"/>
      <c r="P797" s="103"/>
      <c r="Q797" s="103"/>
      <c r="R797" s="103"/>
    </row>
    <row r="798" spans="2:18">
      <c r="B798" s="102"/>
      <c r="C798" s="102"/>
      <c r="D798" s="102"/>
      <c r="E798" s="102"/>
      <c r="F798" s="103"/>
      <c r="G798" s="103"/>
      <c r="H798" s="103"/>
      <c r="I798" s="103"/>
      <c r="J798" s="103"/>
      <c r="K798" s="103"/>
      <c r="L798" s="103"/>
      <c r="M798" s="103"/>
      <c r="N798" s="103"/>
      <c r="O798" s="103"/>
      <c r="P798" s="103"/>
      <c r="Q798" s="103"/>
      <c r="R798" s="103"/>
    </row>
    <row r="799" spans="2:18">
      <c r="B799" s="102"/>
      <c r="C799" s="102"/>
      <c r="D799" s="102"/>
      <c r="E799" s="102"/>
      <c r="F799" s="103"/>
      <c r="G799" s="103"/>
      <c r="H799" s="103"/>
      <c r="I799" s="103"/>
      <c r="J799" s="103"/>
      <c r="K799" s="103"/>
      <c r="L799" s="103"/>
      <c r="M799" s="103"/>
      <c r="N799" s="103"/>
      <c r="O799" s="103"/>
      <c r="P799" s="103"/>
      <c r="Q799" s="103"/>
      <c r="R799" s="103"/>
    </row>
    <row r="800" spans="2:18">
      <c r="B800" s="102"/>
      <c r="C800" s="102"/>
      <c r="D800" s="102"/>
      <c r="E800" s="102"/>
      <c r="F800" s="103"/>
      <c r="G800" s="103"/>
      <c r="H800" s="103"/>
      <c r="I800" s="103"/>
      <c r="J800" s="103"/>
      <c r="K800" s="103"/>
      <c r="L800" s="103"/>
      <c r="M800" s="103"/>
      <c r="N800" s="103"/>
      <c r="O800" s="103"/>
      <c r="P800" s="103"/>
      <c r="Q800" s="103"/>
      <c r="R800" s="103"/>
    </row>
    <row r="801" spans="2:18">
      <c r="B801" s="102"/>
      <c r="C801" s="102"/>
      <c r="D801" s="102"/>
      <c r="E801" s="102"/>
      <c r="F801" s="103"/>
      <c r="G801" s="103"/>
      <c r="H801" s="103"/>
      <c r="I801" s="103"/>
      <c r="J801" s="103"/>
      <c r="K801" s="103"/>
      <c r="L801" s="103"/>
      <c r="M801" s="103"/>
      <c r="N801" s="103"/>
      <c r="O801" s="103"/>
      <c r="P801" s="103"/>
      <c r="Q801" s="103"/>
      <c r="R801" s="103"/>
    </row>
    <row r="802" spans="2:18">
      <c r="B802" s="102"/>
      <c r="C802" s="102"/>
      <c r="D802" s="102"/>
      <c r="E802" s="102"/>
      <c r="F802" s="103"/>
      <c r="G802" s="103"/>
      <c r="H802" s="103"/>
      <c r="I802" s="103"/>
      <c r="J802" s="103"/>
      <c r="K802" s="103"/>
      <c r="L802" s="103"/>
      <c r="M802" s="103"/>
      <c r="N802" s="103"/>
      <c r="O802" s="103"/>
      <c r="P802" s="103"/>
      <c r="Q802" s="103"/>
      <c r="R802" s="103"/>
    </row>
    <row r="803" spans="2:18">
      <c r="B803" s="102"/>
      <c r="C803" s="102"/>
      <c r="D803" s="102"/>
      <c r="E803" s="102"/>
      <c r="F803" s="103"/>
      <c r="G803" s="103"/>
      <c r="H803" s="103"/>
      <c r="I803" s="103"/>
      <c r="J803" s="103"/>
      <c r="K803" s="103"/>
      <c r="L803" s="103"/>
      <c r="M803" s="103"/>
      <c r="N803" s="103"/>
      <c r="O803" s="103"/>
      <c r="P803" s="103"/>
      <c r="Q803" s="103"/>
      <c r="R803" s="103"/>
    </row>
    <row r="804" spans="2:18">
      <c r="B804" s="102"/>
      <c r="C804" s="102"/>
      <c r="D804" s="102"/>
      <c r="E804" s="102"/>
      <c r="F804" s="103"/>
      <c r="G804" s="103"/>
      <c r="H804" s="103"/>
      <c r="I804" s="103"/>
      <c r="J804" s="103"/>
      <c r="K804" s="103"/>
      <c r="L804" s="103"/>
      <c r="M804" s="103"/>
      <c r="N804" s="103"/>
      <c r="O804" s="103"/>
      <c r="P804" s="103"/>
      <c r="Q804" s="103"/>
      <c r="R804" s="103"/>
    </row>
    <row r="805" spans="2:18">
      <c r="B805" s="102"/>
      <c r="C805" s="102"/>
      <c r="D805" s="102"/>
      <c r="E805" s="102"/>
      <c r="F805" s="103"/>
      <c r="G805" s="103"/>
      <c r="H805" s="103"/>
      <c r="I805" s="103"/>
      <c r="J805" s="103"/>
      <c r="K805" s="103"/>
      <c r="L805" s="103"/>
      <c r="M805" s="103"/>
      <c r="N805" s="103"/>
      <c r="O805" s="103"/>
      <c r="P805" s="103"/>
      <c r="Q805" s="103"/>
      <c r="R805" s="103"/>
    </row>
    <row r="806" spans="2:18">
      <c r="B806" s="102"/>
      <c r="C806" s="102"/>
      <c r="D806" s="102"/>
      <c r="E806" s="102"/>
      <c r="F806" s="103"/>
      <c r="G806" s="103"/>
      <c r="H806" s="103"/>
      <c r="I806" s="103"/>
      <c r="J806" s="103"/>
      <c r="K806" s="103"/>
      <c r="L806" s="103"/>
      <c r="M806" s="103"/>
      <c r="N806" s="103"/>
      <c r="O806" s="103"/>
      <c r="P806" s="103"/>
      <c r="Q806" s="103"/>
      <c r="R806" s="103"/>
    </row>
    <row r="807" spans="2:18">
      <c r="B807" s="102"/>
      <c r="C807" s="102"/>
      <c r="D807" s="102"/>
      <c r="E807" s="102"/>
      <c r="F807" s="103"/>
      <c r="G807" s="103"/>
      <c r="H807" s="103"/>
      <c r="I807" s="103"/>
      <c r="J807" s="103"/>
      <c r="K807" s="103"/>
      <c r="L807" s="103"/>
      <c r="M807" s="103"/>
      <c r="N807" s="103"/>
      <c r="O807" s="103"/>
      <c r="P807" s="103"/>
      <c r="Q807" s="103"/>
      <c r="R807" s="103"/>
    </row>
    <row r="808" spans="2:18">
      <c r="B808" s="102"/>
      <c r="C808" s="102"/>
      <c r="D808" s="102"/>
      <c r="E808" s="102"/>
      <c r="F808" s="103"/>
      <c r="G808" s="103"/>
      <c r="H808" s="103"/>
      <c r="I808" s="103"/>
      <c r="J808" s="103"/>
      <c r="K808" s="103"/>
      <c r="L808" s="103"/>
      <c r="M808" s="103"/>
      <c r="N808" s="103"/>
      <c r="O808" s="103"/>
      <c r="P808" s="103"/>
      <c r="Q808" s="103"/>
      <c r="R808" s="103"/>
    </row>
    <row r="809" spans="2:18">
      <c r="B809" s="102"/>
      <c r="C809" s="102"/>
      <c r="D809" s="102"/>
      <c r="E809" s="102"/>
      <c r="F809" s="103"/>
      <c r="G809" s="103"/>
      <c r="H809" s="103"/>
      <c r="I809" s="103"/>
      <c r="J809" s="103"/>
      <c r="K809" s="103"/>
      <c r="L809" s="103"/>
      <c r="M809" s="103"/>
      <c r="N809" s="103"/>
      <c r="O809" s="103"/>
      <c r="P809" s="103"/>
      <c r="Q809" s="103"/>
      <c r="R809" s="103"/>
    </row>
    <row r="810" spans="2:18">
      <c r="B810" s="102"/>
      <c r="C810" s="102"/>
      <c r="D810" s="102"/>
      <c r="E810" s="102"/>
      <c r="F810" s="103"/>
      <c r="G810" s="103"/>
      <c r="H810" s="103"/>
      <c r="I810" s="103"/>
      <c r="J810" s="103"/>
      <c r="K810" s="103"/>
      <c r="L810" s="103"/>
      <c r="M810" s="103"/>
      <c r="N810" s="103"/>
      <c r="O810" s="103"/>
      <c r="P810" s="103"/>
      <c r="Q810" s="103"/>
      <c r="R810" s="103"/>
    </row>
    <row r="811" spans="2:18">
      <c r="B811" s="102"/>
      <c r="C811" s="102"/>
      <c r="D811" s="102"/>
      <c r="E811" s="102"/>
      <c r="F811" s="103"/>
      <c r="G811" s="103"/>
      <c r="H811" s="103"/>
      <c r="I811" s="103"/>
      <c r="J811" s="103"/>
      <c r="K811" s="103"/>
      <c r="L811" s="103"/>
      <c r="M811" s="103"/>
      <c r="N811" s="103"/>
      <c r="O811" s="103"/>
      <c r="P811" s="103"/>
      <c r="Q811" s="103"/>
      <c r="R811" s="103"/>
    </row>
    <row r="812" spans="2:18">
      <c r="B812" s="102"/>
      <c r="C812" s="102"/>
      <c r="D812" s="102"/>
      <c r="E812" s="102"/>
      <c r="F812" s="103"/>
      <c r="G812" s="103"/>
      <c r="H812" s="103"/>
      <c r="I812" s="103"/>
      <c r="J812" s="103"/>
      <c r="K812" s="103"/>
      <c r="L812" s="103"/>
      <c r="M812" s="103"/>
      <c r="N812" s="103"/>
      <c r="O812" s="103"/>
      <c r="P812" s="103"/>
      <c r="Q812" s="103"/>
      <c r="R812" s="103"/>
    </row>
    <row r="813" spans="2:18">
      <c r="B813" s="102"/>
      <c r="C813" s="102"/>
      <c r="D813" s="102"/>
      <c r="E813" s="102"/>
      <c r="F813" s="103"/>
      <c r="G813" s="103"/>
      <c r="H813" s="103"/>
      <c r="I813" s="103"/>
      <c r="J813" s="103"/>
      <c r="K813" s="103"/>
      <c r="L813" s="103"/>
      <c r="M813" s="103"/>
      <c r="N813" s="103"/>
      <c r="O813" s="103"/>
      <c r="P813" s="103"/>
      <c r="Q813" s="103"/>
      <c r="R813" s="103"/>
    </row>
    <row r="814" spans="2:18">
      <c r="B814" s="102"/>
      <c r="C814" s="102"/>
      <c r="D814" s="102"/>
      <c r="E814" s="102"/>
      <c r="F814" s="103"/>
      <c r="G814" s="103"/>
      <c r="H814" s="103"/>
      <c r="I814" s="103"/>
      <c r="J814" s="103"/>
      <c r="K814" s="103"/>
      <c r="L814" s="103"/>
      <c r="M814" s="103"/>
      <c r="N814" s="103"/>
      <c r="O814" s="103"/>
      <c r="P814" s="103"/>
      <c r="Q814" s="103"/>
      <c r="R814" s="103"/>
    </row>
    <row r="815" spans="2:18">
      <c r="B815" s="102"/>
      <c r="C815" s="102"/>
      <c r="D815" s="102"/>
      <c r="E815" s="102"/>
      <c r="F815" s="103"/>
      <c r="G815" s="103"/>
      <c r="H815" s="103"/>
      <c r="I815" s="103"/>
      <c r="J815" s="103"/>
      <c r="K815" s="103"/>
      <c r="L815" s="103"/>
      <c r="M815" s="103"/>
      <c r="N815" s="103"/>
      <c r="O815" s="103"/>
      <c r="P815" s="103"/>
      <c r="Q815" s="103"/>
      <c r="R815" s="103"/>
    </row>
    <row r="816" spans="2:18">
      <c r="B816" s="102"/>
      <c r="C816" s="102"/>
      <c r="D816" s="102"/>
      <c r="E816" s="102"/>
      <c r="F816" s="103"/>
      <c r="G816" s="103"/>
      <c r="H816" s="103"/>
      <c r="I816" s="103"/>
      <c r="J816" s="103"/>
      <c r="K816" s="103"/>
      <c r="L816" s="103"/>
      <c r="M816" s="103"/>
      <c r="N816" s="103"/>
      <c r="O816" s="103"/>
      <c r="P816" s="103"/>
      <c r="Q816" s="103"/>
      <c r="R816" s="103"/>
    </row>
    <row r="817" spans="2:18">
      <c r="B817" s="102"/>
      <c r="C817" s="102"/>
      <c r="D817" s="102"/>
      <c r="E817" s="102"/>
      <c r="F817" s="103"/>
      <c r="G817" s="103"/>
      <c r="H817" s="103"/>
      <c r="I817" s="103"/>
      <c r="J817" s="103"/>
      <c r="K817" s="103"/>
      <c r="L817" s="103"/>
      <c r="M817" s="103"/>
      <c r="N817" s="103"/>
      <c r="O817" s="103"/>
      <c r="P817" s="103"/>
      <c r="Q817" s="103"/>
      <c r="R817" s="103"/>
    </row>
    <row r="818" spans="2:18">
      <c r="B818" s="102"/>
      <c r="C818" s="102"/>
      <c r="D818" s="102"/>
      <c r="E818" s="102"/>
      <c r="F818" s="103"/>
      <c r="G818" s="103"/>
      <c r="H818" s="103"/>
      <c r="I818" s="103"/>
      <c r="J818" s="103"/>
      <c r="K818" s="103"/>
      <c r="L818" s="103"/>
      <c r="M818" s="103"/>
      <c r="N818" s="103"/>
      <c r="O818" s="103"/>
      <c r="P818" s="103"/>
      <c r="Q818" s="103"/>
      <c r="R818" s="103"/>
    </row>
    <row r="819" spans="2:18">
      <c r="B819" s="102"/>
      <c r="C819" s="102"/>
      <c r="D819" s="102"/>
      <c r="E819" s="102"/>
      <c r="F819" s="103"/>
      <c r="G819" s="103"/>
      <c r="H819" s="103"/>
      <c r="I819" s="103"/>
      <c r="J819" s="103"/>
      <c r="K819" s="103"/>
      <c r="L819" s="103"/>
      <c r="M819" s="103"/>
      <c r="N819" s="103"/>
      <c r="O819" s="103"/>
      <c r="P819" s="103"/>
      <c r="Q819" s="103"/>
      <c r="R819" s="103"/>
    </row>
    <row r="820" spans="2:18">
      <c r="B820" s="102"/>
      <c r="C820" s="102"/>
      <c r="D820" s="102"/>
      <c r="E820" s="102"/>
      <c r="F820" s="103"/>
      <c r="G820" s="103"/>
      <c r="H820" s="103"/>
      <c r="I820" s="103"/>
      <c r="J820" s="103"/>
      <c r="K820" s="103"/>
      <c r="L820" s="103"/>
      <c r="M820" s="103"/>
      <c r="N820" s="103"/>
      <c r="O820" s="103"/>
      <c r="P820" s="103"/>
      <c r="Q820" s="103"/>
      <c r="R820" s="103"/>
    </row>
    <row r="821" spans="2:18">
      <c r="B821" s="102"/>
      <c r="C821" s="102"/>
      <c r="D821" s="102"/>
      <c r="E821" s="102"/>
      <c r="F821" s="103"/>
      <c r="G821" s="103"/>
      <c r="H821" s="103"/>
      <c r="I821" s="103"/>
      <c r="J821" s="103"/>
      <c r="K821" s="103"/>
      <c r="L821" s="103"/>
      <c r="M821" s="103"/>
      <c r="N821" s="103"/>
      <c r="O821" s="103"/>
      <c r="P821" s="103"/>
      <c r="Q821" s="103"/>
      <c r="R821" s="103"/>
    </row>
    <row r="822" spans="2:18">
      <c r="B822" s="102"/>
      <c r="C822" s="102"/>
      <c r="D822" s="102"/>
      <c r="E822" s="102"/>
      <c r="F822" s="103"/>
      <c r="G822" s="103"/>
      <c r="H822" s="103"/>
      <c r="I822" s="103"/>
      <c r="J822" s="103"/>
      <c r="K822" s="103"/>
      <c r="L822" s="103"/>
      <c r="M822" s="103"/>
      <c r="N822" s="103"/>
      <c r="O822" s="103"/>
      <c r="P822" s="103"/>
      <c r="Q822" s="103"/>
      <c r="R822" s="103"/>
    </row>
    <row r="823" spans="2:18">
      <c r="B823" s="102"/>
      <c r="C823" s="102"/>
      <c r="D823" s="102"/>
      <c r="E823" s="102"/>
      <c r="F823" s="103"/>
      <c r="G823" s="103"/>
      <c r="H823" s="103"/>
      <c r="I823" s="103"/>
      <c r="J823" s="103"/>
      <c r="K823" s="103"/>
      <c r="L823" s="103"/>
      <c r="M823" s="103"/>
      <c r="N823" s="103"/>
      <c r="O823" s="103"/>
      <c r="P823" s="103"/>
      <c r="Q823" s="103"/>
      <c r="R823" s="103"/>
    </row>
    <row r="824" spans="2:18">
      <c r="B824" s="102"/>
      <c r="C824" s="102"/>
      <c r="D824" s="102"/>
      <c r="E824" s="102"/>
      <c r="F824" s="103"/>
      <c r="G824" s="103"/>
      <c r="H824" s="103"/>
      <c r="I824" s="103"/>
      <c r="J824" s="103"/>
      <c r="K824" s="103"/>
      <c r="L824" s="103"/>
      <c r="M824" s="103"/>
      <c r="N824" s="103"/>
      <c r="O824" s="103"/>
      <c r="P824" s="103"/>
      <c r="Q824" s="103"/>
      <c r="R824" s="103"/>
    </row>
    <row r="825" spans="2:18">
      <c r="B825" s="102"/>
      <c r="C825" s="102"/>
      <c r="D825" s="102"/>
      <c r="E825" s="102"/>
      <c r="F825" s="103"/>
      <c r="G825" s="103"/>
      <c r="H825" s="103"/>
      <c r="I825" s="103"/>
      <c r="J825" s="103"/>
      <c r="K825" s="103"/>
      <c r="L825" s="103"/>
      <c r="M825" s="103"/>
      <c r="N825" s="103"/>
      <c r="O825" s="103"/>
      <c r="P825" s="103"/>
      <c r="Q825" s="103"/>
      <c r="R825" s="103"/>
    </row>
    <row r="826" spans="2:18">
      <c r="B826" s="102"/>
      <c r="C826" s="102"/>
      <c r="D826" s="102"/>
      <c r="E826" s="102"/>
      <c r="F826" s="103"/>
      <c r="G826" s="103"/>
      <c r="H826" s="103"/>
      <c r="I826" s="103"/>
      <c r="J826" s="103"/>
      <c r="K826" s="103"/>
      <c r="L826" s="103"/>
      <c r="M826" s="103"/>
      <c r="N826" s="103"/>
      <c r="O826" s="103"/>
      <c r="P826" s="103"/>
      <c r="Q826" s="103"/>
      <c r="R826" s="103"/>
    </row>
    <row r="827" spans="2:18">
      <c r="B827" s="102"/>
      <c r="C827" s="102"/>
      <c r="D827" s="102"/>
      <c r="E827" s="102"/>
      <c r="F827" s="103"/>
      <c r="G827" s="103"/>
      <c r="H827" s="103"/>
      <c r="I827" s="103"/>
      <c r="J827" s="103"/>
      <c r="K827" s="103"/>
      <c r="L827" s="103"/>
      <c r="M827" s="103"/>
      <c r="N827" s="103"/>
      <c r="O827" s="103"/>
      <c r="P827" s="103"/>
      <c r="Q827" s="103"/>
      <c r="R827" s="103"/>
    </row>
    <row r="828" spans="2:18">
      <c r="B828" s="102"/>
      <c r="C828" s="102"/>
      <c r="D828" s="102"/>
      <c r="E828" s="102"/>
      <c r="F828" s="103"/>
      <c r="G828" s="103"/>
      <c r="H828" s="103"/>
      <c r="I828" s="103"/>
      <c r="J828" s="103"/>
      <c r="K828" s="103"/>
      <c r="L828" s="103"/>
      <c r="M828" s="103"/>
      <c r="N828" s="103"/>
      <c r="O828" s="103"/>
      <c r="P828" s="103"/>
      <c r="Q828" s="103"/>
      <c r="R828" s="103"/>
    </row>
    <row r="829" spans="2:18">
      <c r="B829" s="102"/>
      <c r="C829" s="102"/>
      <c r="D829" s="102"/>
      <c r="E829" s="102"/>
      <c r="F829" s="103"/>
      <c r="G829" s="103"/>
      <c r="H829" s="103"/>
      <c r="I829" s="103"/>
      <c r="J829" s="103"/>
      <c r="K829" s="103"/>
      <c r="L829" s="103"/>
      <c r="M829" s="103"/>
      <c r="N829" s="103"/>
      <c r="O829" s="103"/>
      <c r="P829" s="103"/>
      <c r="Q829" s="103"/>
      <c r="R829" s="103"/>
    </row>
    <row r="830" spans="2:18">
      <c r="B830" s="102"/>
      <c r="C830" s="102"/>
      <c r="D830" s="102"/>
      <c r="E830" s="102"/>
      <c r="F830" s="103"/>
      <c r="G830" s="103"/>
      <c r="H830" s="103"/>
      <c r="I830" s="103"/>
      <c r="J830" s="103"/>
      <c r="K830" s="103"/>
      <c r="L830" s="103"/>
      <c r="M830" s="103"/>
      <c r="N830" s="103"/>
      <c r="O830" s="103"/>
      <c r="P830" s="103"/>
      <c r="Q830" s="103"/>
      <c r="R830" s="103"/>
    </row>
    <row r="831" spans="2:18">
      <c r="B831" s="102"/>
      <c r="C831" s="102"/>
      <c r="D831" s="102"/>
      <c r="E831" s="102"/>
      <c r="F831" s="103"/>
      <c r="G831" s="103"/>
      <c r="H831" s="103"/>
      <c r="I831" s="103"/>
      <c r="J831" s="103"/>
      <c r="K831" s="103"/>
      <c r="L831" s="103"/>
      <c r="M831" s="103"/>
      <c r="N831" s="103"/>
      <c r="O831" s="103"/>
      <c r="P831" s="103"/>
      <c r="Q831" s="103"/>
      <c r="R831" s="103"/>
    </row>
    <row r="832" spans="2:18">
      <c r="B832" s="102"/>
      <c r="C832" s="102"/>
      <c r="D832" s="102"/>
      <c r="E832" s="102"/>
      <c r="F832" s="103"/>
      <c r="G832" s="103"/>
      <c r="H832" s="103"/>
      <c r="I832" s="103"/>
      <c r="J832" s="103"/>
      <c r="K832" s="103"/>
      <c r="L832" s="103"/>
      <c r="M832" s="103"/>
      <c r="N832" s="103"/>
      <c r="O832" s="103"/>
      <c r="P832" s="103"/>
      <c r="Q832" s="103"/>
      <c r="R832" s="103"/>
    </row>
    <row r="833" spans="2:18">
      <c r="B833" s="102"/>
      <c r="C833" s="102"/>
      <c r="D833" s="102"/>
      <c r="E833" s="102"/>
      <c r="F833" s="103"/>
      <c r="G833" s="103"/>
      <c r="H833" s="103"/>
      <c r="I833" s="103"/>
      <c r="J833" s="103"/>
      <c r="K833" s="103"/>
      <c r="L833" s="103"/>
      <c r="M833" s="103"/>
      <c r="N833" s="103"/>
      <c r="O833" s="103"/>
      <c r="P833" s="103"/>
      <c r="Q833" s="103"/>
      <c r="R833" s="103"/>
    </row>
    <row r="834" spans="2:18">
      <c r="B834" s="102"/>
      <c r="C834" s="102"/>
      <c r="D834" s="102"/>
      <c r="E834" s="102"/>
      <c r="F834" s="103"/>
      <c r="G834" s="103"/>
      <c r="H834" s="103"/>
      <c r="I834" s="103"/>
      <c r="J834" s="103"/>
      <c r="K834" s="103"/>
      <c r="L834" s="103"/>
      <c r="M834" s="103"/>
      <c r="N834" s="103"/>
      <c r="O834" s="103"/>
      <c r="P834" s="103"/>
      <c r="Q834" s="103"/>
      <c r="R834" s="103"/>
    </row>
    <row r="835" spans="2:18">
      <c r="B835" s="102"/>
      <c r="C835" s="102"/>
      <c r="D835" s="102"/>
      <c r="E835" s="102"/>
      <c r="F835" s="103"/>
      <c r="G835" s="103"/>
      <c r="H835" s="103"/>
      <c r="I835" s="103"/>
      <c r="J835" s="103"/>
      <c r="K835" s="103"/>
      <c r="L835" s="103"/>
      <c r="M835" s="103"/>
      <c r="N835" s="103"/>
      <c r="O835" s="103"/>
      <c r="P835" s="103"/>
      <c r="Q835" s="103"/>
      <c r="R835" s="103"/>
    </row>
    <row r="836" spans="2:18">
      <c r="B836" s="102"/>
      <c r="C836" s="102"/>
      <c r="D836" s="102"/>
      <c r="E836" s="102"/>
      <c r="F836" s="103"/>
      <c r="G836" s="103"/>
      <c r="H836" s="103"/>
      <c r="I836" s="103"/>
      <c r="J836" s="103"/>
      <c r="K836" s="103"/>
      <c r="L836" s="103"/>
      <c r="M836" s="103"/>
      <c r="N836" s="103"/>
      <c r="O836" s="103"/>
      <c r="P836" s="103"/>
      <c r="Q836" s="103"/>
      <c r="R836" s="103"/>
    </row>
    <row r="837" spans="2:18">
      <c r="B837" s="102"/>
      <c r="C837" s="102"/>
      <c r="D837" s="102"/>
      <c r="E837" s="102"/>
      <c r="F837" s="103"/>
      <c r="G837" s="103"/>
      <c r="H837" s="103"/>
      <c r="I837" s="103"/>
      <c r="J837" s="103"/>
      <c r="K837" s="103"/>
      <c r="L837" s="103"/>
      <c r="M837" s="103"/>
      <c r="N837" s="103"/>
      <c r="O837" s="103"/>
      <c r="P837" s="103"/>
      <c r="Q837" s="103"/>
      <c r="R837" s="103"/>
    </row>
    <row r="838" spans="2:18">
      <c r="B838" s="102"/>
      <c r="C838" s="102"/>
      <c r="D838" s="102"/>
      <c r="E838" s="102"/>
      <c r="F838" s="103"/>
      <c r="G838" s="103"/>
      <c r="H838" s="103"/>
      <c r="I838" s="103"/>
      <c r="J838" s="103"/>
      <c r="K838" s="103"/>
      <c r="L838" s="103"/>
      <c r="M838" s="103"/>
      <c r="N838" s="103"/>
      <c r="O838" s="103"/>
      <c r="P838" s="103"/>
      <c r="Q838" s="103"/>
      <c r="R838" s="103"/>
    </row>
    <row r="839" spans="2:18">
      <c r="B839" s="102"/>
      <c r="C839" s="102"/>
      <c r="D839" s="102"/>
      <c r="E839" s="102"/>
      <c r="F839" s="103"/>
      <c r="G839" s="103"/>
      <c r="H839" s="103"/>
      <c r="I839" s="103"/>
      <c r="J839" s="103"/>
      <c r="K839" s="103"/>
      <c r="L839" s="103"/>
      <c r="M839" s="103"/>
      <c r="N839" s="103"/>
      <c r="O839" s="103"/>
      <c r="P839" s="103"/>
      <c r="Q839" s="103"/>
      <c r="R839" s="103"/>
    </row>
    <row r="840" spans="2:18">
      <c r="B840" s="102"/>
      <c r="C840" s="102"/>
      <c r="D840" s="102"/>
      <c r="E840" s="102"/>
      <c r="F840" s="103"/>
      <c r="G840" s="103"/>
      <c r="H840" s="103"/>
      <c r="I840" s="103"/>
      <c r="J840" s="103"/>
      <c r="K840" s="103"/>
      <c r="L840" s="103"/>
      <c r="M840" s="103"/>
      <c r="N840" s="103"/>
      <c r="O840" s="103"/>
      <c r="P840" s="103"/>
      <c r="Q840" s="103"/>
      <c r="R840" s="103"/>
    </row>
    <row r="841" spans="2:18">
      <c r="B841" s="102"/>
      <c r="C841" s="102"/>
      <c r="D841" s="102"/>
      <c r="E841" s="102"/>
      <c r="F841" s="103"/>
      <c r="G841" s="103"/>
      <c r="H841" s="103"/>
      <c r="I841" s="103"/>
      <c r="J841" s="103"/>
      <c r="K841" s="103"/>
      <c r="L841" s="103"/>
      <c r="M841" s="103"/>
      <c r="N841" s="103"/>
      <c r="O841" s="103"/>
      <c r="P841" s="103"/>
      <c r="Q841" s="103"/>
      <c r="R841" s="103"/>
    </row>
    <row r="842" spans="2:18">
      <c r="B842" s="102"/>
      <c r="C842" s="102"/>
      <c r="D842" s="102"/>
      <c r="E842" s="102"/>
      <c r="F842" s="103"/>
      <c r="G842" s="103"/>
      <c r="H842" s="103"/>
      <c r="I842" s="103"/>
      <c r="J842" s="103"/>
      <c r="K842" s="103"/>
      <c r="L842" s="103"/>
      <c r="M842" s="103"/>
      <c r="N842" s="103"/>
      <c r="O842" s="103"/>
      <c r="P842" s="103"/>
      <c r="Q842" s="103"/>
      <c r="R842" s="103"/>
    </row>
    <row r="843" spans="2:18">
      <c r="B843" s="102"/>
      <c r="C843" s="102"/>
      <c r="D843" s="102"/>
      <c r="E843" s="102"/>
      <c r="F843" s="103"/>
      <c r="G843" s="103"/>
      <c r="H843" s="103"/>
      <c r="I843" s="103"/>
      <c r="J843" s="103"/>
      <c r="K843" s="103"/>
      <c r="L843" s="103"/>
      <c r="M843" s="103"/>
      <c r="N843" s="103"/>
      <c r="O843" s="103"/>
      <c r="P843" s="103"/>
      <c r="Q843" s="103"/>
      <c r="R843" s="103"/>
    </row>
    <row r="844" spans="2:18">
      <c r="B844" s="102"/>
      <c r="C844" s="102"/>
      <c r="D844" s="102"/>
      <c r="E844" s="102"/>
      <c r="F844" s="103"/>
      <c r="G844" s="103"/>
      <c r="H844" s="103"/>
      <c r="I844" s="103"/>
      <c r="J844" s="103"/>
      <c r="K844" s="103"/>
      <c r="L844" s="103"/>
      <c r="M844" s="103"/>
      <c r="N844" s="103"/>
      <c r="O844" s="103"/>
      <c r="P844" s="103"/>
      <c r="Q844" s="103"/>
      <c r="R844" s="103"/>
    </row>
    <row r="845" spans="2:18">
      <c r="B845" s="102"/>
      <c r="C845" s="102"/>
      <c r="D845" s="102"/>
      <c r="E845" s="102"/>
      <c r="F845" s="103"/>
      <c r="G845" s="103"/>
      <c r="H845" s="103"/>
      <c r="I845" s="103"/>
      <c r="J845" s="103"/>
      <c r="K845" s="103"/>
      <c r="L845" s="103"/>
      <c r="M845" s="103"/>
      <c r="N845" s="103"/>
      <c r="O845" s="103"/>
      <c r="P845" s="103"/>
      <c r="Q845" s="103"/>
      <c r="R845" s="103"/>
    </row>
    <row r="846" spans="2:18">
      <c r="B846" s="102"/>
      <c r="C846" s="102"/>
      <c r="D846" s="102"/>
      <c r="E846" s="102"/>
      <c r="F846" s="103"/>
      <c r="G846" s="103"/>
      <c r="H846" s="103"/>
      <c r="I846" s="103"/>
      <c r="J846" s="103"/>
      <c r="K846" s="103"/>
      <c r="L846" s="103"/>
      <c r="M846" s="103"/>
      <c r="N846" s="103"/>
      <c r="O846" s="103"/>
      <c r="P846" s="103"/>
      <c r="Q846" s="103"/>
      <c r="R846" s="103"/>
    </row>
    <row r="847" spans="2:18">
      <c r="B847" s="102"/>
      <c r="C847" s="102"/>
      <c r="D847" s="102"/>
      <c r="E847" s="102"/>
      <c r="F847" s="103"/>
      <c r="G847" s="103"/>
      <c r="H847" s="103"/>
      <c r="I847" s="103"/>
      <c r="J847" s="103"/>
      <c r="K847" s="103"/>
      <c r="L847" s="103"/>
      <c r="M847" s="103"/>
      <c r="N847" s="103"/>
      <c r="O847" s="103"/>
      <c r="P847" s="103"/>
      <c r="Q847" s="103"/>
      <c r="R847" s="103"/>
    </row>
    <row r="848" spans="2:18">
      <c r="B848" s="102"/>
      <c r="C848" s="102"/>
      <c r="D848" s="102"/>
      <c r="E848" s="102"/>
      <c r="F848" s="103"/>
      <c r="G848" s="103"/>
      <c r="H848" s="103"/>
      <c r="I848" s="103"/>
      <c r="J848" s="103"/>
      <c r="K848" s="103"/>
      <c r="L848" s="103"/>
      <c r="M848" s="103"/>
      <c r="N848" s="103"/>
      <c r="O848" s="103"/>
      <c r="P848" s="103"/>
      <c r="Q848" s="103"/>
      <c r="R848" s="103"/>
    </row>
    <row r="849" spans="2:18">
      <c r="B849" s="102"/>
      <c r="C849" s="102"/>
      <c r="D849" s="102"/>
      <c r="E849" s="102"/>
      <c r="F849" s="103"/>
      <c r="G849" s="103"/>
      <c r="H849" s="103"/>
      <c r="I849" s="103"/>
      <c r="J849" s="103"/>
      <c r="K849" s="103"/>
      <c r="L849" s="103"/>
      <c r="M849" s="103"/>
      <c r="N849" s="103"/>
      <c r="O849" s="103"/>
      <c r="P849" s="103"/>
      <c r="Q849" s="103"/>
      <c r="R849" s="103"/>
    </row>
    <row r="850" spans="2:18">
      <c r="B850" s="102"/>
      <c r="C850" s="102"/>
      <c r="D850" s="102"/>
      <c r="E850" s="102"/>
      <c r="F850" s="103"/>
      <c r="G850" s="103"/>
      <c r="H850" s="103"/>
      <c r="I850" s="103"/>
      <c r="J850" s="103"/>
      <c r="K850" s="103"/>
      <c r="L850" s="103"/>
      <c r="M850" s="103"/>
      <c r="N850" s="103"/>
      <c r="O850" s="103"/>
      <c r="P850" s="103"/>
      <c r="Q850" s="103"/>
      <c r="R850" s="103"/>
    </row>
    <row r="851" spans="2:18">
      <c r="B851" s="102"/>
      <c r="C851" s="102"/>
      <c r="D851" s="102"/>
      <c r="E851" s="102"/>
      <c r="F851" s="103"/>
      <c r="G851" s="103"/>
      <c r="H851" s="103"/>
      <c r="I851" s="103"/>
      <c r="J851" s="103"/>
      <c r="K851" s="103"/>
      <c r="L851" s="103"/>
      <c r="M851" s="103"/>
      <c r="N851" s="103"/>
      <c r="O851" s="103"/>
      <c r="P851" s="103"/>
      <c r="Q851" s="103"/>
      <c r="R851" s="103"/>
    </row>
    <row r="852" spans="2:18">
      <c r="B852" s="102"/>
      <c r="C852" s="102"/>
      <c r="D852" s="102"/>
      <c r="E852" s="102"/>
      <c r="F852" s="103"/>
      <c r="G852" s="103"/>
      <c r="H852" s="103"/>
      <c r="I852" s="103"/>
      <c r="J852" s="103"/>
      <c r="K852" s="103"/>
      <c r="L852" s="103"/>
      <c r="M852" s="103"/>
      <c r="N852" s="103"/>
      <c r="O852" s="103"/>
      <c r="P852" s="103"/>
      <c r="Q852" s="103"/>
      <c r="R852" s="103"/>
    </row>
    <row r="853" spans="2:18">
      <c r="B853" s="102"/>
      <c r="C853" s="102"/>
      <c r="D853" s="102"/>
      <c r="E853" s="102"/>
      <c r="F853" s="103"/>
      <c r="G853" s="103"/>
      <c r="H853" s="103"/>
      <c r="I853" s="103"/>
      <c r="J853" s="103"/>
      <c r="K853" s="103"/>
      <c r="L853" s="103"/>
      <c r="M853" s="103"/>
      <c r="N853" s="103"/>
      <c r="O853" s="103"/>
      <c r="P853" s="103"/>
      <c r="Q853" s="103"/>
      <c r="R853" s="103"/>
    </row>
    <row r="854" spans="2:18">
      <c r="B854" s="102"/>
      <c r="C854" s="102"/>
      <c r="D854" s="102"/>
      <c r="E854" s="102"/>
      <c r="F854" s="103"/>
      <c r="G854" s="103"/>
      <c r="H854" s="103"/>
      <c r="I854" s="103"/>
      <c r="J854" s="103"/>
      <c r="K854" s="103"/>
      <c r="L854" s="103"/>
      <c r="M854" s="103"/>
      <c r="N854" s="103"/>
      <c r="O854" s="103"/>
      <c r="P854" s="103"/>
      <c r="Q854" s="103"/>
      <c r="R854" s="103"/>
    </row>
    <row r="855" spans="2:18">
      <c r="B855" s="102"/>
      <c r="C855" s="102"/>
      <c r="D855" s="102"/>
      <c r="E855" s="102"/>
      <c r="F855" s="103"/>
      <c r="G855" s="103"/>
      <c r="H855" s="103"/>
      <c r="I855" s="103"/>
      <c r="J855" s="103"/>
      <c r="K855" s="103"/>
      <c r="L855" s="103"/>
      <c r="M855" s="103"/>
      <c r="N855" s="103"/>
      <c r="O855" s="103"/>
      <c r="P855" s="103"/>
      <c r="Q855" s="103"/>
      <c r="R855" s="103"/>
    </row>
    <row r="856" spans="2:18">
      <c r="B856" s="102"/>
      <c r="C856" s="102"/>
      <c r="D856" s="102"/>
      <c r="E856" s="102"/>
      <c r="F856" s="103"/>
      <c r="G856" s="103"/>
      <c r="H856" s="103"/>
      <c r="I856" s="103"/>
      <c r="J856" s="103"/>
      <c r="K856" s="103"/>
      <c r="L856" s="103"/>
      <c r="M856" s="103"/>
      <c r="N856" s="103"/>
      <c r="O856" s="103"/>
      <c r="P856" s="103"/>
      <c r="Q856" s="103"/>
      <c r="R856" s="103"/>
    </row>
    <row r="857" spans="2:18">
      <c r="B857" s="102"/>
      <c r="C857" s="102"/>
      <c r="D857" s="102"/>
      <c r="E857" s="102"/>
      <c r="F857" s="103"/>
      <c r="G857" s="103"/>
      <c r="H857" s="103"/>
      <c r="I857" s="103"/>
      <c r="J857" s="103"/>
      <c r="K857" s="103"/>
      <c r="L857" s="103"/>
      <c r="M857" s="103"/>
      <c r="N857" s="103"/>
      <c r="O857" s="103"/>
      <c r="P857" s="103"/>
      <c r="Q857" s="103"/>
      <c r="R857" s="103"/>
    </row>
    <row r="858" spans="2:18">
      <c r="B858" s="102"/>
      <c r="C858" s="102"/>
      <c r="D858" s="102"/>
      <c r="E858" s="102"/>
      <c r="F858" s="103"/>
      <c r="G858" s="103"/>
      <c r="H858" s="103"/>
      <c r="I858" s="103"/>
      <c r="J858" s="103"/>
      <c r="K858" s="103"/>
      <c r="L858" s="103"/>
      <c r="M858" s="103"/>
      <c r="N858" s="103"/>
      <c r="O858" s="103"/>
      <c r="P858" s="103"/>
      <c r="Q858" s="103"/>
      <c r="R858" s="103"/>
    </row>
    <row r="859" spans="2:18">
      <c r="B859" s="102"/>
      <c r="C859" s="102"/>
      <c r="D859" s="102"/>
      <c r="E859" s="102"/>
      <c r="F859" s="103"/>
      <c r="G859" s="103"/>
      <c r="H859" s="103"/>
      <c r="I859" s="103"/>
      <c r="J859" s="103"/>
      <c r="K859" s="103"/>
      <c r="L859" s="103"/>
      <c r="M859" s="103"/>
      <c r="N859" s="103"/>
      <c r="O859" s="103"/>
      <c r="P859" s="103"/>
      <c r="Q859" s="103"/>
      <c r="R859" s="103"/>
    </row>
    <row r="860" spans="2:18">
      <c r="B860" s="102"/>
      <c r="C860" s="102"/>
      <c r="D860" s="102"/>
      <c r="E860" s="102"/>
      <c r="F860" s="103"/>
      <c r="G860" s="103"/>
      <c r="H860" s="103"/>
      <c r="I860" s="103"/>
      <c r="J860" s="103"/>
      <c r="K860" s="103"/>
      <c r="L860" s="103"/>
      <c r="M860" s="103"/>
      <c r="N860" s="103"/>
      <c r="O860" s="103"/>
      <c r="P860" s="103"/>
      <c r="Q860" s="103"/>
      <c r="R860" s="103"/>
    </row>
    <row r="861" spans="2:18">
      <c r="B861" s="102"/>
      <c r="C861" s="102"/>
      <c r="D861" s="102"/>
      <c r="E861" s="102"/>
      <c r="F861" s="103"/>
      <c r="G861" s="103"/>
      <c r="H861" s="103"/>
      <c r="I861" s="103"/>
      <c r="J861" s="103"/>
      <c r="K861" s="103"/>
      <c r="L861" s="103"/>
      <c r="M861" s="103"/>
      <c r="N861" s="103"/>
      <c r="O861" s="103"/>
      <c r="P861" s="103"/>
      <c r="Q861" s="103"/>
      <c r="R861" s="103"/>
    </row>
    <row r="862" spans="2:18">
      <c r="B862" s="102"/>
      <c r="C862" s="102"/>
      <c r="D862" s="102"/>
      <c r="E862" s="102"/>
      <c r="F862" s="103"/>
      <c r="G862" s="103"/>
      <c r="H862" s="103"/>
      <c r="I862" s="103"/>
      <c r="J862" s="103"/>
      <c r="K862" s="103"/>
      <c r="L862" s="103"/>
      <c r="M862" s="103"/>
      <c r="N862" s="103"/>
      <c r="O862" s="103"/>
      <c r="P862" s="103"/>
      <c r="Q862" s="103"/>
      <c r="R862" s="103"/>
    </row>
    <row r="863" spans="2:18">
      <c r="B863" s="102"/>
      <c r="C863" s="102"/>
      <c r="D863" s="102"/>
      <c r="E863" s="102"/>
      <c r="F863" s="103"/>
      <c r="G863" s="103"/>
      <c r="H863" s="103"/>
      <c r="I863" s="103"/>
      <c r="J863" s="103"/>
      <c r="K863" s="103"/>
      <c r="L863" s="103"/>
      <c r="M863" s="103"/>
      <c r="N863" s="103"/>
      <c r="O863" s="103"/>
      <c r="P863" s="103"/>
      <c r="Q863" s="103"/>
      <c r="R863" s="103"/>
    </row>
    <row r="864" spans="2:18">
      <c r="B864" s="102"/>
      <c r="C864" s="102"/>
      <c r="D864" s="102"/>
      <c r="E864" s="102"/>
      <c r="F864" s="103"/>
      <c r="G864" s="103"/>
      <c r="H864" s="103"/>
      <c r="I864" s="103"/>
      <c r="J864" s="103"/>
      <c r="K864" s="103"/>
      <c r="L864" s="103"/>
      <c r="M864" s="103"/>
      <c r="N864" s="103"/>
      <c r="O864" s="103"/>
      <c r="P864" s="103"/>
      <c r="Q864" s="103"/>
      <c r="R864" s="103"/>
    </row>
    <row r="865" spans="2:18">
      <c r="B865" s="102"/>
      <c r="C865" s="102"/>
      <c r="D865" s="102"/>
      <c r="E865" s="102"/>
      <c r="F865" s="103"/>
      <c r="G865" s="103"/>
      <c r="H865" s="103"/>
      <c r="I865" s="103"/>
      <c r="J865" s="103"/>
      <c r="K865" s="103"/>
      <c r="L865" s="103"/>
      <c r="M865" s="103"/>
      <c r="N865" s="103"/>
      <c r="O865" s="103"/>
      <c r="P865" s="103"/>
      <c r="Q865" s="103"/>
      <c r="R865" s="103"/>
    </row>
    <row r="866" spans="2:18">
      <c r="B866" s="102"/>
      <c r="C866" s="102"/>
      <c r="D866" s="102"/>
      <c r="E866" s="102"/>
      <c r="F866" s="103"/>
      <c r="G866" s="103"/>
      <c r="H866" s="103"/>
      <c r="I866" s="103"/>
      <c r="J866" s="103"/>
      <c r="K866" s="103"/>
      <c r="L866" s="103"/>
      <c r="M866" s="103"/>
      <c r="N866" s="103"/>
      <c r="O866" s="103"/>
      <c r="P866" s="103"/>
      <c r="Q866" s="103"/>
      <c r="R866" s="103"/>
    </row>
    <row r="867" spans="2:18">
      <c r="B867" s="102"/>
      <c r="C867" s="102"/>
      <c r="D867" s="102"/>
      <c r="E867" s="102"/>
      <c r="F867" s="103"/>
      <c r="G867" s="103"/>
      <c r="H867" s="103"/>
      <c r="I867" s="103"/>
      <c r="J867" s="103"/>
      <c r="K867" s="103"/>
      <c r="L867" s="103"/>
      <c r="M867" s="103"/>
      <c r="N867" s="103"/>
      <c r="O867" s="103"/>
      <c r="P867" s="103"/>
      <c r="Q867" s="103"/>
      <c r="R867" s="103"/>
    </row>
    <row r="868" spans="2:18">
      <c r="B868" s="102"/>
      <c r="C868" s="102"/>
      <c r="D868" s="102"/>
      <c r="E868" s="102"/>
      <c r="F868" s="103"/>
      <c r="G868" s="103"/>
      <c r="H868" s="103"/>
      <c r="I868" s="103"/>
      <c r="J868" s="103"/>
      <c r="K868" s="103"/>
      <c r="L868" s="103"/>
      <c r="M868" s="103"/>
      <c r="N868" s="103"/>
      <c r="O868" s="103"/>
      <c r="P868" s="103"/>
      <c r="Q868" s="103"/>
      <c r="R868" s="103"/>
    </row>
    <row r="869" spans="2:18">
      <c r="B869" s="102"/>
      <c r="C869" s="102"/>
      <c r="D869" s="102"/>
      <c r="E869" s="102"/>
      <c r="F869" s="103"/>
      <c r="G869" s="103"/>
      <c r="H869" s="103"/>
      <c r="I869" s="103"/>
      <c r="J869" s="103"/>
      <c r="K869" s="103"/>
      <c r="L869" s="103"/>
      <c r="M869" s="103"/>
      <c r="N869" s="103"/>
      <c r="O869" s="103"/>
      <c r="P869" s="103"/>
      <c r="Q869" s="103"/>
      <c r="R869" s="103"/>
    </row>
    <row r="870" spans="2:18">
      <c r="B870" s="102"/>
      <c r="C870" s="102"/>
      <c r="D870" s="102"/>
      <c r="E870" s="102"/>
      <c r="F870" s="103"/>
      <c r="G870" s="103"/>
      <c r="H870" s="103"/>
      <c r="I870" s="103"/>
      <c r="J870" s="103"/>
      <c r="K870" s="103"/>
      <c r="L870" s="103"/>
      <c r="M870" s="103"/>
      <c r="N870" s="103"/>
      <c r="O870" s="103"/>
      <c r="P870" s="103"/>
      <c r="Q870" s="103"/>
      <c r="R870" s="103"/>
    </row>
    <row r="871" spans="2:18">
      <c r="B871" s="102"/>
      <c r="C871" s="102"/>
      <c r="D871" s="102"/>
      <c r="E871" s="102"/>
      <c r="F871" s="103"/>
      <c r="G871" s="103"/>
      <c r="H871" s="103"/>
      <c r="I871" s="103"/>
      <c r="J871" s="103"/>
      <c r="K871" s="103"/>
      <c r="L871" s="103"/>
      <c r="M871" s="103"/>
      <c r="N871" s="103"/>
      <c r="O871" s="103"/>
      <c r="P871" s="103"/>
      <c r="Q871" s="103"/>
      <c r="R871" s="103"/>
    </row>
    <row r="872" spans="2:18">
      <c r="B872" s="102"/>
      <c r="C872" s="102"/>
      <c r="D872" s="102"/>
      <c r="E872" s="102"/>
      <c r="F872" s="103"/>
      <c r="G872" s="103"/>
      <c r="H872" s="103"/>
      <c r="I872" s="103"/>
      <c r="J872" s="103"/>
      <c r="K872" s="103"/>
      <c r="L872" s="103"/>
      <c r="M872" s="103"/>
      <c r="N872" s="103"/>
      <c r="O872" s="103"/>
      <c r="P872" s="103"/>
      <c r="Q872" s="103"/>
      <c r="R872" s="103"/>
    </row>
    <row r="873" spans="2:18">
      <c r="B873" s="102"/>
      <c r="C873" s="102"/>
      <c r="D873" s="102"/>
      <c r="E873" s="102"/>
      <c r="F873" s="103"/>
      <c r="G873" s="103"/>
      <c r="H873" s="103"/>
      <c r="I873" s="103"/>
      <c r="J873" s="103"/>
      <c r="K873" s="103"/>
      <c r="L873" s="103"/>
      <c r="M873" s="103"/>
      <c r="N873" s="103"/>
      <c r="O873" s="103"/>
      <c r="P873" s="103"/>
      <c r="Q873" s="103"/>
      <c r="R873" s="103"/>
    </row>
    <row r="874" spans="2:18">
      <c r="B874" s="102"/>
      <c r="C874" s="102"/>
      <c r="D874" s="102"/>
      <c r="E874" s="102"/>
      <c r="F874" s="103"/>
      <c r="G874" s="103"/>
      <c r="H874" s="103"/>
      <c r="I874" s="103"/>
      <c r="J874" s="103"/>
      <c r="K874" s="103"/>
      <c r="L874" s="103"/>
      <c r="M874" s="103"/>
      <c r="N874" s="103"/>
      <c r="O874" s="103"/>
      <c r="P874" s="103"/>
      <c r="Q874" s="103"/>
      <c r="R874" s="103"/>
    </row>
    <row r="875" spans="2:18">
      <c r="B875" s="102"/>
      <c r="C875" s="102"/>
      <c r="D875" s="102"/>
      <c r="E875" s="102"/>
      <c r="F875" s="103"/>
      <c r="G875" s="103"/>
      <c r="H875" s="103"/>
      <c r="I875" s="103"/>
      <c r="J875" s="103"/>
      <c r="K875" s="103"/>
      <c r="L875" s="103"/>
      <c r="M875" s="103"/>
      <c r="N875" s="103"/>
      <c r="O875" s="103"/>
      <c r="P875" s="103"/>
      <c r="Q875" s="103"/>
      <c r="R875" s="103"/>
    </row>
    <row r="876" spans="2:18">
      <c r="B876" s="102"/>
      <c r="C876" s="102"/>
      <c r="D876" s="102"/>
      <c r="E876" s="102"/>
      <c r="F876" s="103"/>
      <c r="G876" s="103"/>
      <c r="H876" s="103"/>
      <c r="I876" s="103"/>
      <c r="J876" s="103"/>
      <c r="K876" s="103"/>
      <c r="L876" s="103"/>
      <c r="M876" s="103"/>
      <c r="N876" s="103"/>
      <c r="O876" s="103"/>
      <c r="P876" s="103"/>
      <c r="Q876" s="103"/>
      <c r="R876" s="103"/>
    </row>
    <row r="877" spans="2:18">
      <c r="B877" s="102"/>
      <c r="C877" s="102"/>
      <c r="D877" s="102"/>
      <c r="E877" s="102"/>
      <c r="F877" s="103"/>
      <c r="G877" s="103"/>
      <c r="H877" s="103"/>
      <c r="I877" s="103"/>
      <c r="J877" s="103"/>
      <c r="K877" s="103"/>
      <c r="L877" s="103"/>
      <c r="M877" s="103"/>
      <c r="N877" s="103"/>
      <c r="O877" s="103"/>
      <c r="P877" s="103"/>
      <c r="Q877" s="103"/>
      <c r="R877" s="103"/>
    </row>
    <row r="878" spans="2:18">
      <c r="B878" s="102"/>
      <c r="C878" s="102"/>
      <c r="D878" s="102"/>
      <c r="E878" s="102"/>
      <c r="F878" s="103"/>
      <c r="G878" s="103"/>
      <c r="H878" s="103"/>
      <c r="I878" s="103"/>
      <c r="J878" s="103"/>
      <c r="K878" s="103"/>
      <c r="L878" s="103"/>
      <c r="M878" s="103"/>
      <c r="N878" s="103"/>
      <c r="O878" s="103"/>
      <c r="P878" s="103"/>
      <c r="Q878" s="103"/>
      <c r="R878" s="103"/>
    </row>
    <row r="879" spans="2:18">
      <c r="B879" s="102"/>
      <c r="C879" s="102"/>
      <c r="D879" s="102"/>
      <c r="E879" s="102"/>
      <c r="F879" s="103"/>
      <c r="G879" s="103"/>
      <c r="H879" s="103"/>
      <c r="I879" s="103"/>
      <c r="J879" s="103"/>
      <c r="K879" s="103"/>
      <c r="L879" s="103"/>
      <c r="M879" s="103"/>
      <c r="N879" s="103"/>
      <c r="O879" s="103"/>
      <c r="P879" s="103"/>
      <c r="Q879" s="103"/>
      <c r="R879" s="103"/>
    </row>
    <row r="880" spans="2:18">
      <c r="B880" s="102"/>
      <c r="C880" s="102"/>
      <c r="D880" s="102"/>
      <c r="E880" s="102"/>
      <c r="F880" s="103"/>
      <c r="G880" s="103"/>
      <c r="H880" s="103"/>
      <c r="I880" s="103"/>
      <c r="J880" s="103"/>
      <c r="K880" s="103"/>
      <c r="L880" s="103"/>
      <c r="M880" s="103"/>
      <c r="N880" s="103"/>
      <c r="O880" s="103"/>
      <c r="P880" s="103"/>
      <c r="Q880" s="103"/>
      <c r="R880" s="103"/>
    </row>
    <row r="881" spans="2:18">
      <c r="B881" s="102"/>
      <c r="C881" s="102"/>
      <c r="D881" s="102"/>
      <c r="E881" s="102"/>
      <c r="F881" s="103"/>
      <c r="G881" s="103"/>
      <c r="H881" s="103"/>
      <c r="I881" s="103"/>
      <c r="J881" s="103"/>
      <c r="K881" s="103"/>
      <c r="L881" s="103"/>
      <c r="M881" s="103"/>
      <c r="N881" s="103"/>
      <c r="O881" s="103"/>
      <c r="P881" s="103"/>
      <c r="Q881" s="103"/>
      <c r="R881" s="103"/>
    </row>
    <row r="882" spans="2:18">
      <c r="B882" s="102"/>
      <c r="C882" s="102"/>
      <c r="D882" s="102"/>
      <c r="E882" s="102"/>
      <c r="F882" s="103"/>
      <c r="G882" s="103"/>
      <c r="H882" s="103"/>
      <c r="I882" s="103"/>
      <c r="J882" s="103"/>
      <c r="K882" s="103"/>
      <c r="L882" s="103"/>
      <c r="M882" s="103"/>
      <c r="N882" s="103"/>
      <c r="O882" s="103"/>
      <c r="P882" s="103"/>
      <c r="Q882" s="103"/>
      <c r="R882" s="103"/>
    </row>
    <row r="883" spans="2:18">
      <c r="B883" s="102"/>
      <c r="C883" s="102"/>
      <c r="D883" s="102"/>
      <c r="E883" s="102"/>
      <c r="F883" s="103"/>
      <c r="G883" s="103"/>
      <c r="H883" s="103"/>
      <c r="I883" s="103"/>
      <c r="J883" s="103"/>
      <c r="K883" s="103"/>
      <c r="L883" s="103"/>
      <c r="M883" s="103"/>
      <c r="N883" s="103"/>
      <c r="O883" s="103"/>
      <c r="P883" s="103"/>
      <c r="Q883" s="103"/>
      <c r="R883" s="103"/>
    </row>
    <row r="884" spans="2:18">
      <c r="B884" s="102"/>
      <c r="C884" s="102"/>
      <c r="D884" s="102"/>
      <c r="E884" s="102"/>
      <c r="F884" s="103"/>
      <c r="G884" s="103"/>
      <c r="H884" s="103"/>
      <c r="I884" s="103"/>
      <c r="J884" s="103"/>
      <c r="K884" s="103"/>
      <c r="L884" s="103"/>
      <c r="M884" s="103"/>
      <c r="N884" s="103"/>
      <c r="O884" s="103"/>
      <c r="P884" s="103"/>
      <c r="Q884" s="103"/>
      <c r="R884" s="103"/>
    </row>
    <row r="885" spans="2:18">
      <c r="B885" s="102"/>
      <c r="C885" s="102"/>
      <c r="D885" s="102"/>
      <c r="E885" s="102"/>
      <c r="F885" s="103"/>
      <c r="G885" s="103"/>
      <c r="H885" s="103"/>
      <c r="I885" s="103"/>
      <c r="J885" s="103"/>
      <c r="K885" s="103"/>
      <c r="L885" s="103"/>
      <c r="M885" s="103"/>
      <c r="N885" s="103"/>
      <c r="O885" s="103"/>
      <c r="P885" s="103"/>
      <c r="Q885" s="103"/>
      <c r="R885" s="103"/>
    </row>
    <row r="886" spans="2:18">
      <c r="B886" s="102"/>
      <c r="C886" s="102"/>
      <c r="D886" s="102"/>
      <c r="E886" s="102"/>
      <c r="F886" s="103"/>
      <c r="G886" s="103"/>
      <c r="H886" s="103"/>
      <c r="I886" s="103"/>
      <c r="J886" s="103"/>
      <c r="K886" s="103"/>
      <c r="L886" s="103"/>
      <c r="M886" s="103"/>
      <c r="N886" s="103"/>
      <c r="O886" s="103"/>
      <c r="P886" s="103"/>
      <c r="Q886" s="103"/>
      <c r="R886" s="103"/>
    </row>
    <row r="887" spans="2:18">
      <c r="B887" s="102"/>
      <c r="C887" s="102"/>
      <c r="D887" s="102"/>
      <c r="E887" s="102"/>
      <c r="F887" s="103"/>
      <c r="G887" s="103"/>
      <c r="H887" s="103"/>
      <c r="I887" s="103"/>
      <c r="J887" s="103"/>
      <c r="K887" s="103"/>
      <c r="L887" s="103"/>
      <c r="M887" s="103"/>
      <c r="N887" s="103"/>
      <c r="O887" s="103"/>
      <c r="P887" s="103"/>
      <c r="Q887" s="103"/>
      <c r="R887" s="103"/>
    </row>
    <row r="888" spans="2:18">
      <c r="B888" s="102"/>
      <c r="C888" s="102"/>
      <c r="D888" s="102"/>
      <c r="E888" s="102"/>
      <c r="F888" s="103"/>
      <c r="G888" s="103"/>
      <c r="H888" s="103"/>
      <c r="I888" s="103"/>
      <c r="J888" s="103"/>
      <c r="K888" s="103"/>
      <c r="L888" s="103"/>
      <c r="M888" s="103"/>
      <c r="N888" s="103"/>
      <c r="O888" s="103"/>
      <c r="P888" s="103"/>
      <c r="Q888" s="103"/>
      <c r="R888" s="103"/>
    </row>
    <row r="889" spans="2:18">
      <c r="B889" s="102"/>
      <c r="C889" s="102"/>
      <c r="D889" s="102"/>
      <c r="E889" s="102"/>
      <c r="F889" s="103"/>
      <c r="G889" s="103"/>
      <c r="H889" s="103"/>
      <c r="I889" s="103"/>
      <c r="J889" s="103"/>
      <c r="K889" s="103"/>
      <c r="L889" s="103"/>
      <c r="M889" s="103"/>
      <c r="N889" s="103"/>
      <c r="O889" s="103"/>
      <c r="P889" s="103"/>
      <c r="Q889" s="103"/>
      <c r="R889" s="103"/>
    </row>
    <row r="890" spans="2:18">
      <c r="B890" s="102"/>
      <c r="C890" s="102"/>
      <c r="D890" s="102"/>
      <c r="E890" s="102"/>
      <c r="F890" s="103"/>
      <c r="G890" s="103"/>
      <c r="H890" s="103"/>
      <c r="I890" s="103"/>
      <c r="J890" s="103"/>
      <c r="K890" s="103"/>
      <c r="L890" s="103"/>
      <c r="M890" s="103"/>
      <c r="N890" s="103"/>
      <c r="O890" s="103"/>
      <c r="P890" s="103"/>
      <c r="Q890" s="103"/>
      <c r="R890" s="103"/>
    </row>
    <row r="891" spans="2:18">
      <c r="B891" s="102"/>
      <c r="C891" s="102"/>
      <c r="D891" s="102"/>
      <c r="E891" s="102"/>
      <c r="F891" s="103"/>
      <c r="G891" s="103"/>
      <c r="H891" s="103"/>
      <c r="I891" s="103"/>
      <c r="J891" s="103"/>
      <c r="K891" s="103"/>
      <c r="L891" s="103"/>
      <c r="M891" s="103"/>
      <c r="N891" s="103"/>
      <c r="O891" s="103"/>
      <c r="P891" s="103"/>
      <c r="Q891" s="103"/>
      <c r="R891" s="103"/>
    </row>
    <row r="892" spans="2:18">
      <c r="B892" s="102"/>
      <c r="C892" s="102"/>
      <c r="D892" s="102"/>
      <c r="E892" s="102"/>
      <c r="F892" s="103"/>
      <c r="G892" s="103"/>
      <c r="H892" s="103"/>
      <c r="I892" s="103"/>
      <c r="J892" s="103"/>
      <c r="K892" s="103"/>
      <c r="L892" s="103"/>
      <c r="M892" s="103"/>
      <c r="N892" s="103"/>
      <c r="O892" s="103"/>
      <c r="P892" s="103"/>
      <c r="Q892" s="103"/>
      <c r="R892" s="103"/>
    </row>
    <row r="893" spans="2:18">
      <c r="B893" s="102"/>
      <c r="C893" s="102"/>
      <c r="D893" s="102"/>
      <c r="E893" s="102"/>
      <c r="F893" s="103"/>
      <c r="G893" s="103"/>
      <c r="H893" s="103"/>
      <c r="I893" s="103"/>
      <c r="J893" s="103"/>
      <c r="K893" s="103"/>
      <c r="L893" s="103"/>
      <c r="M893" s="103"/>
      <c r="N893" s="103"/>
      <c r="O893" s="103"/>
      <c r="P893" s="103"/>
      <c r="Q893" s="103"/>
      <c r="R893" s="103"/>
    </row>
    <row r="894" spans="2:18">
      <c r="B894" s="102"/>
      <c r="C894" s="102"/>
      <c r="D894" s="102"/>
      <c r="E894" s="102"/>
      <c r="F894" s="103"/>
      <c r="G894" s="103"/>
      <c r="H894" s="103"/>
      <c r="I894" s="103"/>
      <c r="J894" s="103"/>
      <c r="K894" s="103"/>
      <c r="L894" s="103"/>
      <c r="M894" s="103"/>
      <c r="N894" s="103"/>
      <c r="O894" s="103"/>
      <c r="P894" s="103"/>
      <c r="Q894" s="103"/>
      <c r="R894" s="103"/>
    </row>
    <row r="895" spans="2:18">
      <c r="B895" s="102"/>
      <c r="C895" s="102"/>
      <c r="D895" s="102"/>
      <c r="E895" s="102"/>
      <c r="F895" s="103"/>
      <c r="G895" s="103"/>
      <c r="H895" s="103"/>
      <c r="I895" s="103"/>
      <c r="J895" s="103"/>
      <c r="K895" s="103"/>
      <c r="L895" s="103"/>
      <c r="M895" s="103"/>
      <c r="N895" s="103"/>
      <c r="O895" s="103"/>
      <c r="P895" s="103"/>
      <c r="Q895" s="103"/>
      <c r="R895" s="103"/>
    </row>
    <row r="896" spans="2:18">
      <c r="B896" s="102"/>
      <c r="C896" s="102"/>
      <c r="D896" s="102"/>
      <c r="E896" s="102"/>
      <c r="F896" s="103"/>
      <c r="G896" s="103"/>
      <c r="H896" s="103"/>
      <c r="I896" s="103"/>
      <c r="J896" s="103"/>
      <c r="K896" s="103"/>
      <c r="L896" s="103"/>
      <c r="M896" s="103"/>
      <c r="N896" s="103"/>
      <c r="O896" s="103"/>
      <c r="P896" s="103"/>
      <c r="Q896" s="103"/>
      <c r="R896" s="103"/>
    </row>
    <row r="897" spans="2:18">
      <c r="B897" s="102"/>
      <c r="C897" s="102"/>
      <c r="D897" s="102"/>
      <c r="E897" s="102"/>
      <c r="F897" s="103"/>
      <c r="G897" s="103"/>
      <c r="H897" s="103"/>
      <c r="I897" s="103"/>
      <c r="J897" s="103"/>
      <c r="K897" s="103"/>
      <c r="L897" s="103"/>
      <c r="M897" s="103"/>
      <c r="N897" s="103"/>
      <c r="O897" s="103"/>
      <c r="P897" s="103"/>
      <c r="Q897" s="103"/>
      <c r="R897" s="103"/>
    </row>
    <row r="898" spans="2:18">
      <c r="B898" s="102"/>
      <c r="C898" s="102"/>
      <c r="D898" s="102"/>
      <c r="E898" s="102"/>
      <c r="F898" s="103"/>
      <c r="G898" s="103"/>
      <c r="H898" s="103"/>
      <c r="I898" s="103"/>
      <c r="J898" s="103"/>
      <c r="K898" s="103"/>
      <c r="L898" s="103"/>
      <c r="M898" s="103"/>
      <c r="N898" s="103"/>
      <c r="O898" s="103"/>
      <c r="P898" s="103"/>
      <c r="Q898" s="103"/>
      <c r="R898" s="103"/>
    </row>
    <row r="899" spans="2:18">
      <c r="B899" s="102"/>
      <c r="C899" s="102"/>
      <c r="D899" s="102"/>
      <c r="E899" s="102"/>
      <c r="F899" s="103"/>
      <c r="G899" s="103"/>
      <c r="H899" s="103"/>
      <c r="I899" s="103"/>
      <c r="J899" s="103"/>
      <c r="K899" s="103"/>
      <c r="L899" s="103"/>
      <c r="M899" s="103"/>
      <c r="N899" s="103"/>
      <c r="O899" s="103"/>
      <c r="P899" s="103"/>
      <c r="Q899" s="103"/>
      <c r="R899" s="103"/>
    </row>
    <row r="900" spans="2:18">
      <c r="B900" s="102"/>
      <c r="C900" s="102"/>
      <c r="D900" s="102"/>
      <c r="E900" s="102"/>
      <c r="F900" s="103"/>
      <c r="G900" s="103"/>
      <c r="H900" s="103"/>
      <c r="I900" s="103"/>
      <c r="J900" s="103"/>
      <c r="K900" s="103"/>
      <c r="L900" s="103"/>
      <c r="M900" s="103"/>
      <c r="N900" s="103"/>
      <c r="O900" s="103"/>
      <c r="P900" s="103"/>
      <c r="Q900" s="103"/>
      <c r="R900" s="103"/>
    </row>
    <row r="901" spans="2:18">
      <c r="B901" s="102"/>
      <c r="C901" s="102"/>
      <c r="D901" s="102"/>
      <c r="E901" s="102"/>
      <c r="F901" s="103"/>
      <c r="G901" s="103"/>
      <c r="H901" s="103"/>
      <c r="I901" s="103"/>
      <c r="J901" s="103"/>
      <c r="K901" s="103"/>
      <c r="L901" s="103"/>
      <c r="M901" s="103"/>
      <c r="N901" s="103"/>
      <c r="O901" s="103"/>
      <c r="P901" s="103"/>
      <c r="Q901" s="103"/>
      <c r="R901" s="103"/>
    </row>
    <row r="902" spans="2:18">
      <c r="B902" s="102"/>
      <c r="C902" s="102"/>
      <c r="D902" s="102"/>
      <c r="E902" s="102"/>
      <c r="F902" s="103"/>
      <c r="G902" s="103"/>
      <c r="H902" s="103"/>
      <c r="I902" s="103"/>
      <c r="J902" s="103"/>
      <c r="K902" s="103"/>
      <c r="L902" s="103"/>
      <c r="M902" s="103"/>
      <c r="N902" s="103"/>
      <c r="O902" s="103"/>
      <c r="P902" s="103"/>
      <c r="Q902" s="103"/>
      <c r="R902" s="103"/>
    </row>
    <row r="903" spans="2:18">
      <c r="B903" s="102"/>
      <c r="C903" s="102"/>
      <c r="D903" s="102"/>
      <c r="E903" s="102"/>
      <c r="F903" s="103"/>
      <c r="G903" s="103"/>
      <c r="H903" s="103"/>
      <c r="I903" s="103"/>
      <c r="J903" s="103"/>
      <c r="K903" s="103"/>
      <c r="L903" s="103"/>
      <c r="M903" s="103"/>
      <c r="N903" s="103"/>
      <c r="O903" s="103"/>
      <c r="P903" s="103"/>
      <c r="Q903" s="103"/>
      <c r="R903" s="103"/>
    </row>
    <row r="904" spans="2:18">
      <c r="B904" s="102"/>
      <c r="C904" s="102"/>
      <c r="D904" s="102"/>
      <c r="E904" s="102"/>
      <c r="F904" s="103"/>
      <c r="G904" s="103"/>
      <c r="H904" s="103"/>
      <c r="I904" s="103"/>
      <c r="J904" s="103"/>
      <c r="K904" s="103"/>
      <c r="L904" s="103"/>
      <c r="M904" s="103"/>
      <c r="N904" s="103"/>
      <c r="O904" s="103"/>
      <c r="P904" s="103"/>
      <c r="Q904" s="103"/>
      <c r="R904" s="103"/>
    </row>
    <row r="905" spans="2:18">
      <c r="B905" s="102"/>
      <c r="C905" s="102"/>
      <c r="D905" s="102"/>
      <c r="E905" s="102"/>
      <c r="F905" s="103"/>
      <c r="G905" s="103"/>
      <c r="H905" s="103"/>
      <c r="I905" s="103"/>
      <c r="J905" s="103"/>
      <c r="K905" s="103"/>
      <c r="L905" s="103"/>
      <c r="M905" s="103"/>
      <c r="N905" s="103"/>
      <c r="O905" s="103"/>
      <c r="P905" s="103"/>
      <c r="Q905" s="103"/>
      <c r="R905" s="103"/>
    </row>
    <row r="906" spans="2:18">
      <c r="B906" s="102"/>
      <c r="C906" s="102"/>
      <c r="D906" s="102"/>
      <c r="E906" s="102"/>
      <c r="F906" s="103"/>
      <c r="G906" s="103"/>
      <c r="H906" s="103"/>
      <c r="I906" s="103"/>
      <c r="J906" s="103"/>
      <c r="K906" s="103"/>
      <c r="L906" s="103"/>
      <c r="M906" s="103"/>
      <c r="N906" s="103"/>
      <c r="O906" s="103"/>
      <c r="P906" s="103"/>
      <c r="Q906" s="103"/>
      <c r="R906" s="103"/>
    </row>
    <row r="907" spans="2:18">
      <c r="B907" s="102"/>
      <c r="C907" s="102"/>
      <c r="D907" s="102"/>
      <c r="E907" s="102"/>
      <c r="F907" s="103"/>
      <c r="G907" s="103"/>
      <c r="H907" s="103"/>
      <c r="I907" s="103"/>
      <c r="J907" s="103"/>
      <c r="K907" s="103"/>
      <c r="L907" s="103"/>
      <c r="M907" s="103"/>
      <c r="N907" s="103"/>
      <c r="O907" s="103"/>
      <c r="P907" s="103"/>
      <c r="Q907" s="103"/>
      <c r="R907" s="103"/>
    </row>
    <row r="908" spans="2:18">
      <c r="B908" s="102"/>
      <c r="C908" s="102"/>
      <c r="D908" s="102"/>
      <c r="E908" s="102"/>
      <c r="F908" s="103"/>
      <c r="G908" s="103"/>
      <c r="H908" s="103"/>
      <c r="I908" s="103"/>
      <c r="J908" s="103"/>
      <c r="K908" s="103"/>
      <c r="L908" s="103"/>
      <c r="M908" s="103"/>
      <c r="N908" s="103"/>
      <c r="O908" s="103"/>
      <c r="P908" s="103"/>
      <c r="Q908" s="103"/>
      <c r="R908" s="103"/>
    </row>
    <row r="909" spans="2:18">
      <c r="B909" s="102"/>
      <c r="C909" s="102"/>
      <c r="D909" s="102"/>
      <c r="E909" s="102"/>
      <c r="F909" s="103"/>
      <c r="G909" s="103"/>
      <c r="H909" s="103"/>
      <c r="I909" s="103"/>
      <c r="J909" s="103"/>
      <c r="K909" s="103"/>
      <c r="L909" s="103"/>
      <c r="M909" s="103"/>
      <c r="N909" s="103"/>
      <c r="O909" s="103"/>
      <c r="P909" s="103"/>
      <c r="Q909" s="103"/>
      <c r="R909" s="103"/>
    </row>
    <row r="910" spans="2:18">
      <c r="B910" s="102"/>
      <c r="C910" s="102"/>
      <c r="D910" s="102"/>
      <c r="E910" s="102"/>
      <c r="F910" s="103"/>
      <c r="G910" s="103"/>
      <c r="H910" s="103"/>
      <c r="I910" s="103"/>
      <c r="J910" s="103"/>
      <c r="K910" s="103"/>
      <c r="L910" s="103"/>
      <c r="M910" s="103"/>
      <c r="N910" s="103"/>
      <c r="O910" s="103"/>
      <c r="P910" s="103"/>
      <c r="Q910" s="103"/>
      <c r="R910" s="103"/>
    </row>
    <row r="911" spans="2:18">
      <c r="B911" s="102"/>
      <c r="C911" s="102"/>
      <c r="D911" s="102"/>
      <c r="E911" s="102"/>
      <c r="F911" s="103"/>
      <c r="G911" s="103"/>
      <c r="H911" s="103"/>
      <c r="I911" s="103"/>
      <c r="J911" s="103"/>
      <c r="K911" s="103"/>
      <c r="L911" s="103"/>
      <c r="M911" s="103"/>
      <c r="N911" s="103"/>
      <c r="O911" s="103"/>
      <c r="P911" s="103"/>
      <c r="Q911" s="103"/>
      <c r="R911" s="103"/>
    </row>
    <row r="912" spans="2:18">
      <c r="B912" s="102"/>
      <c r="C912" s="102"/>
      <c r="D912" s="102"/>
      <c r="E912" s="102"/>
      <c r="F912" s="103"/>
      <c r="G912" s="103"/>
      <c r="H912" s="103"/>
      <c r="I912" s="103"/>
      <c r="J912" s="103"/>
      <c r="K912" s="103"/>
      <c r="L912" s="103"/>
      <c r="M912" s="103"/>
      <c r="N912" s="103"/>
      <c r="O912" s="103"/>
      <c r="P912" s="103"/>
      <c r="Q912" s="103"/>
      <c r="R912" s="103"/>
    </row>
    <row r="913" spans="2:18">
      <c r="B913" s="102"/>
      <c r="C913" s="102"/>
      <c r="D913" s="102"/>
      <c r="E913" s="102"/>
      <c r="F913" s="103"/>
      <c r="G913" s="103"/>
      <c r="H913" s="103"/>
      <c r="I913" s="103"/>
      <c r="J913" s="103"/>
      <c r="K913" s="103"/>
      <c r="L913" s="103"/>
      <c r="M913" s="103"/>
      <c r="N913" s="103"/>
      <c r="O913" s="103"/>
      <c r="P913" s="103"/>
      <c r="Q913" s="103"/>
      <c r="R913" s="103"/>
    </row>
    <row r="914" spans="2:18">
      <c r="B914" s="102"/>
      <c r="C914" s="102"/>
      <c r="D914" s="102"/>
      <c r="E914" s="102"/>
      <c r="F914" s="103"/>
      <c r="G914" s="103"/>
      <c r="H914" s="103"/>
      <c r="I914" s="103"/>
      <c r="J914" s="103"/>
      <c r="K914" s="103"/>
      <c r="L914" s="103"/>
      <c r="M914" s="103"/>
      <c r="N914" s="103"/>
      <c r="O914" s="103"/>
      <c r="P914" s="103"/>
      <c r="Q914" s="103"/>
      <c r="R914" s="103"/>
    </row>
    <row r="915" spans="2:18">
      <c r="B915" s="102"/>
      <c r="C915" s="102"/>
      <c r="D915" s="102"/>
      <c r="E915" s="102"/>
      <c r="F915" s="103"/>
      <c r="G915" s="103"/>
      <c r="H915" s="103"/>
      <c r="I915" s="103"/>
      <c r="J915" s="103"/>
      <c r="K915" s="103"/>
      <c r="L915" s="103"/>
      <c r="M915" s="103"/>
      <c r="N915" s="103"/>
      <c r="O915" s="103"/>
      <c r="P915" s="103"/>
      <c r="Q915" s="103"/>
      <c r="R915" s="103"/>
    </row>
    <row r="916" spans="2:18">
      <c r="B916" s="102"/>
      <c r="C916" s="102"/>
      <c r="D916" s="102"/>
      <c r="E916" s="102"/>
      <c r="F916" s="103"/>
      <c r="G916" s="103"/>
      <c r="H916" s="103"/>
      <c r="I916" s="103"/>
      <c r="J916" s="103"/>
      <c r="K916" s="103"/>
      <c r="L916" s="103"/>
      <c r="M916" s="103"/>
      <c r="N916" s="103"/>
      <c r="O916" s="103"/>
      <c r="P916" s="103"/>
      <c r="Q916" s="103"/>
      <c r="R916" s="103"/>
    </row>
    <row r="917" spans="2:18">
      <c r="B917" s="102"/>
      <c r="C917" s="102"/>
      <c r="D917" s="102"/>
      <c r="E917" s="102"/>
      <c r="F917" s="103"/>
      <c r="G917" s="103"/>
      <c r="H917" s="103"/>
      <c r="I917" s="103"/>
      <c r="J917" s="103"/>
      <c r="K917" s="103"/>
      <c r="L917" s="103"/>
      <c r="M917" s="103"/>
      <c r="N917" s="103"/>
      <c r="O917" s="103"/>
      <c r="P917" s="103"/>
      <c r="Q917" s="103"/>
      <c r="R917" s="103"/>
    </row>
    <row r="918" spans="2:18">
      <c r="B918" s="102"/>
      <c r="C918" s="102"/>
      <c r="D918" s="102"/>
      <c r="E918" s="102"/>
      <c r="F918" s="103"/>
      <c r="G918" s="103"/>
      <c r="H918" s="103"/>
      <c r="I918" s="103"/>
      <c r="J918" s="103"/>
      <c r="K918" s="103"/>
      <c r="L918" s="103"/>
      <c r="M918" s="103"/>
      <c r="N918" s="103"/>
      <c r="O918" s="103"/>
      <c r="P918" s="103"/>
      <c r="Q918" s="103"/>
      <c r="R918" s="103"/>
    </row>
    <row r="919" spans="2:18">
      <c r="B919" s="102"/>
      <c r="C919" s="102"/>
      <c r="D919" s="102"/>
      <c r="E919" s="102"/>
      <c r="F919" s="103"/>
      <c r="G919" s="103"/>
      <c r="H919" s="103"/>
      <c r="I919" s="103"/>
      <c r="J919" s="103"/>
      <c r="K919" s="103"/>
      <c r="L919" s="103"/>
      <c r="M919" s="103"/>
      <c r="N919" s="103"/>
      <c r="O919" s="103"/>
      <c r="P919" s="103"/>
      <c r="Q919" s="103"/>
      <c r="R919" s="103"/>
    </row>
    <row r="920" spans="2:18">
      <c r="B920" s="102"/>
      <c r="C920" s="102"/>
      <c r="D920" s="102"/>
      <c r="E920" s="102"/>
      <c r="F920" s="103"/>
      <c r="G920" s="103"/>
      <c r="H920" s="103"/>
      <c r="I920" s="103"/>
      <c r="J920" s="103"/>
      <c r="K920" s="103"/>
      <c r="L920" s="103"/>
      <c r="M920" s="103"/>
      <c r="N920" s="103"/>
      <c r="O920" s="103"/>
      <c r="P920" s="103"/>
      <c r="Q920" s="103"/>
      <c r="R920" s="103"/>
    </row>
    <row r="921" spans="2:18">
      <c r="B921" s="102"/>
      <c r="C921" s="102"/>
      <c r="D921" s="102"/>
      <c r="E921" s="102"/>
      <c r="F921" s="103"/>
      <c r="G921" s="103"/>
      <c r="H921" s="103"/>
      <c r="I921" s="103"/>
      <c r="J921" s="103"/>
      <c r="K921" s="103"/>
      <c r="L921" s="103"/>
      <c r="M921" s="103"/>
      <c r="N921" s="103"/>
      <c r="O921" s="103"/>
      <c r="P921" s="103"/>
      <c r="Q921" s="103"/>
      <c r="R921" s="103"/>
    </row>
    <row r="922" spans="2:18">
      <c r="B922" s="102"/>
      <c r="C922" s="102"/>
      <c r="D922" s="102"/>
      <c r="E922" s="102"/>
      <c r="F922" s="103"/>
      <c r="G922" s="103"/>
      <c r="H922" s="103"/>
      <c r="I922" s="103"/>
      <c r="J922" s="103"/>
      <c r="K922" s="103"/>
      <c r="L922" s="103"/>
      <c r="M922" s="103"/>
      <c r="N922" s="103"/>
      <c r="O922" s="103"/>
      <c r="P922" s="103"/>
      <c r="Q922" s="103"/>
      <c r="R922" s="103"/>
    </row>
    <row r="923" spans="2:18">
      <c r="B923" s="102"/>
      <c r="C923" s="102"/>
      <c r="D923" s="102"/>
      <c r="E923" s="102"/>
      <c r="F923" s="103"/>
      <c r="G923" s="103"/>
      <c r="H923" s="103"/>
      <c r="I923" s="103"/>
      <c r="J923" s="103"/>
      <c r="K923" s="103"/>
      <c r="L923" s="103"/>
      <c r="M923" s="103"/>
      <c r="N923" s="103"/>
      <c r="O923" s="103"/>
      <c r="P923" s="103"/>
      <c r="Q923" s="103"/>
      <c r="R923" s="103"/>
    </row>
    <row r="924" spans="2:18">
      <c r="B924" s="102"/>
      <c r="C924" s="102"/>
      <c r="D924" s="102"/>
      <c r="E924" s="102"/>
      <c r="F924" s="103"/>
      <c r="G924" s="103"/>
      <c r="H924" s="103"/>
      <c r="I924" s="103"/>
      <c r="J924" s="103"/>
      <c r="K924" s="103"/>
      <c r="L924" s="103"/>
      <c r="M924" s="103"/>
      <c r="N924" s="103"/>
      <c r="O924" s="103"/>
      <c r="P924" s="103"/>
      <c r="Q924" s="103"/>
      <c r="R924" s="103"/>
    </row>
    <row r="925" spans="2:18">
      <c r="B925" s="102"/>
      <c r="C925" s="102"/>
      <c r="D925" s="102"/>
      <c r="E925" s="102"/>
      <c r="F925" s="103"/>
      <c r="G925" s="103"/>
      <c r="H925" s="103"/>
      <c r="I925" s="103"/>
      <c r="J925" s="103"/>
      <c r="K925" s="103"/>
      <c r="L925" s="103"/>
      <c r="M925" s="103"/>
      <c r="N925" s="103"/>
      <c r="O925" s="103"/>
      <c r="P925" s="103"/>
      <c r="Q925" s="103"/>
      <c r="R925" s="103"/>
    </row>
    <row r="926" spans="2:18">
      <c r="B926" s="102"/>
      <c r="C926" s="102"/>
      <c r="D926" s="102"/>
      <c r="E926" s="102"/>
      <c r="F926" s="103"/>
      <c r="G926" s="103"/>
      <c r="H926" s="103"/>
      <c r="I926" s="103"/>
      <c r="J926" s="103"/>
      <c r="K926" s="103"/>
      <c r="L926" s="103"/>
      <c r="M926" s="103"/>
      <c r="N926" s="103"/>
      <c r="O926" s="103"/>
      <c r="P926" s="103"/>
      <c r="Q926" s="103"/>
      <c r="R926" s="103"/>
    </row>
    <row r="927" spans="2:18">
      <c r="B927" s="102"/>
      <c r="C927" s="102"/>
      <c r="D927" s="102"/>
      <c r="E927" s="102"/>
      <c r="F927" s="103"/>
      <c r="G927" s="103"/>
      <c r="H927" s="103"/>
      <c r="I927" s="103"/>
      <c r="J927" s="103"/>
      <c r="K927" s="103"/>
      <c r="L927" s="103"/>
      <c r="M927" s="103"/>
      <c r="N927" s="103"/>
      <c r="O927" s="103"/>
      <c r="P927" s="103"/>
      <c r="Q927" s="103"/>
      <c r="R927" s="103"/>
    </row>
    <row r="928" spans="2:18">
      <c r="B928" s="102"/>
      <c r="C928" s="102"/>
      <c r="D928" s="102"/>
      <c r="E928" s="102"/>
      <c r="F928" s="103"/>
      <c r="G928" s="103"/>
      <c r="H928" s="103"/>
      <c r="I928" s="103"/>
      <c r="J928" s="103"/>
      <c r="K928" s="103"/>
      <c r="L928" s="103"/>
      <c r="M928" s="103"/>
      <c r="N928" s="103"/>
      <c r="O928" s="103"/>
      <c r="P928" s="103"/>
      <c r="Q928" s="103"/>
      <c r="R928" s="103"/>
    </row>
    <row r="929" spans="2:18">
      <c r="B929" s="102"/>
      <c r="C929" s="102"/>
      <c r="D929" s="102"/>
      <c r="E929" s="102"/>
      <c r="F929" s="103"/>
      <c r="G929" s="103"/>
      <c r="H929" s="103"/>
      <c r="I929" s="103"/>
      <c r="J929" s="103"/>
      <c r="K929" s="103"/>
      <c r="L929" s="103"/>
      <c r="M929" s="103"/>
      <c r="N929" s="103"/>
      <c r="O929" s="103"/>
      <c r="P929" s="103"/>
      <c r="Q929" s="103"/>
      <c r="R929" s="103"/>
    </row>
    <row r="930" spans="2:18">
      <c r="B930" s="102"/>
      <c r="C930" s="102"/>
      <c r="D930" s="102"/>
      <c r="E930" s="102"/>
      <c r="F930" s="103"/>
      <c r="G930" s="103"/>
      <c r="H930" s="103"/>
      <c r="I930" s="103"/>
      <c r="J930" s="103"/>
      <c r="K930" s="103"/>
      <c r="L930" s="103"/>
      <c r="M930" s="103"/>
      <c r="N930" s="103"/>
      <c r="O930" s="103"/>
      <c r="P930" s="103"/>
      <c r="Q930" s="103"/>
      <c r="R930" s="103"/>
    </row>
    <row r="931" spans="2:18">
      <c r="B931" s="102"/>
      <c r="C931" s="102"/>
      <c r="D931" s="102"/>
      <c r="E931" s="102"/>
      <c r="F931" s="103"/>
      <c r="G931" s="103"/>
      <c r="H931" s="103"/>
      <c r="I931" s="103"/>
      <c r="J931" s="103"/>
      <c r="K931" s="103"/>
      <c r="L931" s="103"/>
      <c r="M931" s="103"/>
      <c r="N931" s="103"/>
      <c r="O931" s="103"/>
      <c r="P931" s="103"/>
      <c r="Q931" s="103"/>
      <c r="R931" s="103"/>
    </row>
    <row r="932" spans="2:18">
      <c r="B932" s="102"/>
      <c r="C932" s="102"/>
      <c r="D932" s="102"/>
      <c r="E932" s="102"/>
      <c r="F932" s="103"/>
      <c r="G932" s="103"/>
      <c r="H932" s="103"/>
      <c r="I932" s="103"/>
      <c r="J932" s="103"/>
      <c r="K932" s="103"/>
      <c r="L932" s="103"/>
      <c r="M932" s="103"/>
      <c r="N932" s="103"/>
      <c r="O932" s="103"/>
      <c r="P932" s="103"/>
      <c r="Q932" s="103"/>
      <c r="R932" s="103"/>
    </row>
    <row r="933" spans="2:18">
      <c r="B933" s="102"/>
      <c r="C933" s="102"/>
      <c r="D933" s="102"/>
      <c r="E933" s="102"/>
      <c r="F933" s="103"/>
      <c r="G933" s="103"/>
      <c r="H933" s="103"/>
      <c r="I933" s="103"/>
      <c r="J933" s="103"/>
      <c r="K933" s="103"/>
      <c r="L933" s="103"/>
      <c r="M933" s="103"/>
      <c r="N933" s="103"/>
      <c r="O933" s="103"/>
      <c r="P933" s="103"/>
      <c r="Q933" s="103"/>
      <c r="R933" s="103"/>
    </row>
    <row r="934" spans="2:18">
      <c r="B934" s="102"/>
      <c r="C934" s="102"/>
      <c r="D934" s="102"/>
      <c r="E934" s="102"/>
      <c r="F934" s="103"/>
      <c r="G934" s="103"/>
      <c r="H934" s="103"/>
      <c r="I934" s="103"/>
      <c r="J934" s="103"/>
      <c r="K934" s="103"/>
      <c r="L934" s="103"/>
      <c r="M934" s="103"/>
      <c r="N934" s="103"/>
      <c r="O934" s="103"/>
      <c r="P934" s="103"/>
      <c r="Q934" s="103"/>
      <c r="R934" s="103"/>
    </row>
    <row r="935" spans="2:18">
      <c r="B935" s="102"/>
      <c r="C935" s="102"/>
      <c r="D935" s="102"/>
      <c r="E935" s="102"/>
      <c r="F935" s="103"/>
      <c r="G935" s="103"/>
      <c r="H935" s="103"/>
      <c r="I935" s="103"/>
      <c r="J935" s="103"/>
      <c r="K935" s="103"/>
      <c r="L935" s="103"/>
      <c r="M935" s="103"/>
      <c r="N935" s="103"/>
      <c r="O935" s="103"/>
      <c r="P935" s="103"/>
      <c r="Q935" s="103"/>
      <c r="R935" s="103"/>
    </row>
    <row r="936" spans="2:18">
      <c r="B936" s="102"/>
      <c r="C936" s="102"/>
      <c r="D936" s="102"/>
      <c r="E936" s="102"/>
      <c r="F936" s="103"/>
      <c r="G936" s="103"/>
      <c r="H936" s="103"/>
      <c r="I936" s="103"/>
      <c r="J936" s="103"/>
      <c r="K936" s="103"/>
      <c r="L936" s="103"/>
      <c r="M936" s="103"/>
      <c r="N936" s="103"/>
      <c r="O936" s="103"/>
      <c r="P936" s="103"/>
      <c r="Q936" s="103"/>
      <c r="R936" s="103"/>
    </row>
    <row r="937" spans="2:18">
      <c r="B937" s="102"/>
      <c r="C937" s="102"/>
      <c r="D937" s="102"/>
      <c r="E937" s="102"/>
      <c r="F937" s="103"/>
      <c r="G937" s="103"/>
      <c r="H937" s="103"/>
      <c r="I937" s="103"/>
      <c r="J937" s="103"/>
      <c r="K937" s="103"/>
      <c r="L937" s="103"/>
      <c r="M937" s="103"/>
      <c r="N937" s="103"/>
      <c r="O937" s="103"/>
      <c r="P937" s="103"/>
      <c r="Q937" s="103"/>
      <c r="R937" s="103"/>
    </row>
    <row r="938" spans="2:18">
      <c r="B938" s="102"/>
      <c r="C938" s="102"/>
      <c r="D938" s="102"/>
      <c r="E938" s="102"/>
      <c r="F938" s="103"/>
      <c r="G938" s="103"/>
      <c r="H938" s="103"/>
      <c r="I938" s="103"/>
      <c r="J938" s="103"/>
      <c r="K938" s="103"/>
      <c r="L938" s="103"/>
      <c r="M938" s="103"/>
      <c r="N938" s="103"/>
      <c r="O938" s="103"/>
      <c r="P938" s="103"/>
      <c r="Q938" s="103"/>
      <c r="R938" s="103"/>
    </row>
    <row r="939" spans="2:18">
      <c r="B939" s="102"/>
      <c r="C939" s="102"/>
      <c r="D939" s="102"/>
      <c r="E939" s="102"/>
      <c r="F939" s="103"/>
      <c r="G939" s="103"/>
      <c r="H939" s="103"/>
      <c r="I939" s="103"/>
      <c r="J939" s="103"/>
      <c r="K939" s="103"/>
      <c r="L939" s="103"/>
      <c r="M939" s="103"/>
      <c r="N939" s="103"/>
      <c r="O939" s="103"/>
      <c r="P939" s="103"/>
      <c r="Q939" s="103"/>
      <c r="R939" s="103"/>
    </row>
    <row r="940" spans="2:18">
      <c r="B940" s="102"/>
      <c r="C940" s="102"/>
      <c r="D940" s="102"/>
      <c r="E940" s="102"/>
      <c r="F940" s="103"/>
      <c r="G940" s="103"/>
      <c r="H940" s="103"/>
      <c r="I940" s="103"/>
      <c r="J940" s="103"/>
      <c r="K940" s="103"/>
      <c r="L940" s="103"/>
      <c r="M940" s="103"/>
      <c r="N940" s="103"/>
      <c r="O940" s="103"/>
      <c r="P940" s="103"/>
      <c r="Q940" s="103"/>
      <c r="R940" s="103"/>
    </row>
    <row r="941" spans="2:18">
      <c r="B941" s="102"/>
      <c r="C941" s="102"/>
      <c r="D941" s="102"/>
      <c r="E941" s="102"/>
      <c r="F941" s="103"/>
      <c r="G941" s="103"/>
      <c r="H941" s="103"/>
      <c r="I941" s="103"/>
      <c r="J941" s="103"/>
      <c r="K941" s="103"/>
      <c r="L941" s="103"/>
      <c r="M941" s="103"/>
      <c r="N941" s="103"/>
      <c r="O941" s="103"/>
      <c r="P941" s="103"/>
      <c r="Q941" s="103"/>
      <c r="R941" s="103"/>
    </row>
    <row r="942" spans="2:18">
      <c r="B942" s="102"/>
      <c r="C942" s="102"/>
      <c r="D942" s="102"/>
      <c r="E942" s="102"/>
      <c r="F942" s="103"/>
      <c r="G942" s="103"/>
      <c r="H942" s="103"/>
      <c r="I942" s="103"/>
      <c r="J942" s="103"/>
      <c r="K942" s="103"/>
      <c r="L942" s="103"/>
      <c r="M942" s="103"/>
      <c r="N942" s="103"/>
      <c r="O942" s="103"/>
      <c r="P942" s="103"/>
      <c r="Q942" s="103"/>
      <c r="R942" s="103"/>
    </row>
    <row r="943" spans="2:18">
      <c r="B943" s="102"/>
      <c r="C943" s="102"/>
      <c r="D943" s="102"/>
      <c r="E943" s="102"/>
      <c r="F943" s="103"/>
      <c r="G943" s="103"/>
      <c r="H943" s="103"/>
      <c r="I943" s="103"/>
      <c r="J943" s="103"/>
      <c r="K943" s="103"/>
      <c r="L943" s="103"/>
      <c r="M943" s="103"/>
      <c r="N943" s="103"/>
      <c r="O943" s="103"/>
      <c r="P943" s="103"/>
      <c r="Q943" s="103"/>
      <c r="R943" s="103"/>
    </row>
    <row r="944" spans="2:18">
      <c r="B944" s="102"/>
      <c r="C944" s="102"/>
      <c r="D944" s="102"/>
      <c r="E944" s="102"/>
      <c r="F944" s="103"/>
      <c r="G944" s="103"/>
      <c r="H944" s="103"/>
      <c r="I944" s="103"/>
      <c r="J944" s="103"/>
      <c r="K944" s="103"/>
      <c r="L944" s="103"/>
      <c r="M944" s="103"/>
      <c r="N944" s="103"/>
      <c r="O944" s="103"/>
      <c r="P944" s="103"/>
      <c r="Q944" s="103"/>
      <c r="R944" s="103"/>
    </row>
    <row r="945" spans="2:18">
      <c r="B945" s="102"/>
      <c r="C945" s="102"/>
      <c r="D945" s="102"/>
      <c r="E945" s="102"/>
      <c r="F945" s="103"/>
      <c r="G945" s="103"/>
      <c r="H945" s="103"/>
      <c r="I945" s="103"/>
      <c r="J945" s="103"/>
      <c r="K945" s="103"/>
      <c r="L945" s="103"/>
      <c r="M945" s="103"/>
      <c r="N945" s="103"/>
      <c r="O945" s="103"/>
      <c r="P945" s="103"/>
      <c r="Q945" s="103"/>
      <c r="R945" s="103"/>
    </row>
    <row r="946" spans="2:18">
      <c r="B946" s="102"/>
      <c r="C946" s="102"/>
      <c r="D946" s="102"/>
      <c r="E946" s="102"/>
      <c r="F946" s="103"/>
      <c r="G946" s="103"/>
      <c r="H946" s="103"/>
      <c r="I946" s="103"/>
      <c r="J946" s="103"/>
      <c r="K946" s="103"/>
      <c r="L946" s="103"/>
      <c r="M946" s="103"/>
      <c r="N946" s="103"/>
      <c r="O946" s="103"/>
      <c r="P946" s="103"/>
      <c r="Q946" s="103"/>
      <c r="R946" s="103"/>
    </row>
    <row r="947" spans="2:18">
      <c r="B947" s="102"/>
      <c r="C947" s="102"/>
      <c r="D947" s="102"/>
      <c r="E947" s="102"/>
      <c r="F947" s="103"/>
      <c r="G947" s="103"/>
      <c r="H947" s="103"/>
      <c r="I947" s="103"/>
      <c r="J947" s="103"/>
      <c r="K947" s="103"/>
      <c r="L947" s="103"/>
      <c r="M947" s="103"/>
      <c r="N947" s="103"/>
      <c r="O947" s="103"/>
      <c r="P947" s="103"/>
      <c r="Q947" s="103"/>
      <c r="R947" s="103"/>
    </row>
    <row r="948" spans="2:18">
      <c r="B948" s="102"/>
      <c r="C948" s="102"/>
      <c r="D948" s="102"/>
      <c r="E948" s="102"/>
      <c r="F948" s="103"/>
      <c r="G948" s="103"/>
      <c r="H948" s="103"/>
      <c r="I948" s="103"/>
      <c r="J948" s="103"/>
      <c r="K948" s="103"/>
      <c r="L948" s="103"/>
      <c r="M948" s="103"/>
      <c r="N948" s="103"/>
      <c r="O948" s="103"/>
      <c r="P948" s="103"/>
      <c r="Q948" s="103"/>
      <c r="R948" s="103"/>
    </row>
    <row r="949" spans="2:18">
      <c r="B949" s="102"/>
      <c r="C949" s="102"/>
      <c r="D949" s="102"/>
      <c r="E949" s="102"/>
      <c r="F949" s="103"/>
      <c r="G949" s="103"/>
      <c r="H949" s="103"/>
      <c r="I949" s="103"/>
      <c r="J949" s="103"/>
      <c r="K949" s="103"/>
      <c r="L949" s="103"/>
      <c r="M949" s="103"/>
      <c r="N949" s="103"/>
      <c r="O949" s="103"/>
      <c r="P949" s="103"/>
      <c r="Q949" s="103"/>
      <c r="R949" s="103"/>
    </row>
    <row r="950" spans="2:18">
      <c r="B950" s="102"/>
      <c r="C950" s="102"/>
      <c r="D950" s="102"/>
      <c r="E950" s="102"/>
      <c r="F950" s="103"/>
      <c r="G950" s="103"/>
      <c r="H950" s="103"/>
      <c r="I950" s="103"/>
      <c r="J950" s="103"/>
      <c r="K950" s="103"/>
      <c r="L950" s="103"/>
      <c r="M950" s="103"/>
      <c r="N950" s="103"/>
      <c r="O950" s="103"/>
      <c r="P950" s="103"/>
      <c r="Q950" s="103"/>
      <c r="R950" s="103"/>
    </row>
    <row r="951" spans="2:18">
      <c r="B951" s="102"/>
      <c r="C951" s="102"/>
      <c r="D951" s="102"/>
      <c r="E951" s="102"/>
      <c r="F951" s="103"/>
      <c r="G951" s="103"/>
      <c r="H951" s="103"/>
      <c r="I951" s="103"/>
      <c r="J951" s="103"/>
      <c r="K951" s="103"/>
      <c r="L951" s="103"/>
      <c r="M951" s="103"/>
      <c r="N951" s="103"/>
      <c r="O951" s="103"/>
      <c r="P951" s="103"/>
      <c r="Q951" s="103"/>
      <c r="R951" s="103"/>
    </row>
    <row r="952" spans="2:18">
      <c r="B952" s="102"/>
      <c r="C952" s="102"/>
      <c r="D952" s="102"/>
      <c r="E952" s="102"/>
      <c r="F952" s="103"/>
      <c r="G952" s="103"/>
      <c r="H952" s="103"/>
      <c r="I952" s="103"/>
      <c r="J952" s="103"/>
      <c r="K952" s="103"/>
      <c r="L952" s="103"/>
      <c r="M952" s="103"/>
      <c r="N952" s="103"/>
      <c r="O952" s="103"/>
      <c r="P952" s="103"/>
      <c r="Q952" s="103"/>
      <c r="R952" s="103"/>
    </row>
    <row r="953" spans="2:18">
      <c r="B953" s="102"/>
      <c r="C953" s="102"/>
      <c r="D953" s="102"/>
      <c r="E953" s="102"/>
      <c r="F953" s="103"/>
      <c r="G953" s="103"/>
      <c r="H953" s="103"/>
      <c r="I953" s="103"/>
      <c r="J953" s="103"/>
      <c r="K953" s="103"/>
      <c r="L953" s="103"/>
      <c r="M953" s="103"/>
      <c r="N953" s="103"/>
      <c r="O953" s="103"/>
      <c r="P953" s="103"/>
      <c r="Q953" s="103"/>
      <c r="R953" s="103"/>
    </row>
    <row r="954" spans="2:18">
      <c r="B954" s="102"/>
      <c r="C954" s="102"/>
      <c r="D954" s="102"/>
      <c r="E954" s="102"/>
      <c r="F954" s="103"/>
      <c r="G954" s="103"/>
      <c r="H954" s="103"/>
      <c r="I954" s="103"/>
      <c r="J954" s="103"/>
      <c r="K954" s="103"/>
      <c r="L954" s="103"/>
      <c r="M954" s="103"/>
      <c r="N954" s="103"/>
      <c r="O954" s="103"/>
      <c r="P954" s="103"/>
      <c r="Q954" s="103"/>
      <c r="R954" s="103"/>
    </row>
    <row r="955" spans="2:18">
      <c r="B955" s="102"/>
      <c r="C955" s="102"/>
      <c r="D955" s="102"/>
      <c r="E955" s="102"/>
      <c r="F955" s="103"/>
      <c r="G955" s="103"/>
      <c r="H955" s="103"/>
      <c r="I955" s="103"/>
      <c r="J955" s="103"/>
      <c r="K955" s="103"/>
      <c r="L955" s="103"/>
      <c r="M955" s="103"/>
      <c r="N955" s="103"/>
      <c r="O955" s="103"/>
      <c r="P955" s="103"/>
      <c r="Q955" s="103"/>
      <c r="R955" s="103"/>
    </row>
    <row r="956" spans="2:18">
      <c r="B956" s="102"/>
      <c r="C956" s="102"/>
      <c r="D956" s="102"/>
      <c r="E956" s="102"/>
      <c r="F956" s="103"/>
      <c r="G956" s="103"/>
      <c r="H956" s="103"/>
      <c r="I956" s="103"/>
      <c r="J956" s="103"/>
      <c r="K956" s="103"/>
      <c r="L956" s="103"/>
      <c r="M956" s="103"/>
      <c r="N956" s="103"/>
      <c r="O956" s="103"/>
      <c r="P956" s="103"/>
      <c r="Q956" s="103"/>
      <c r="R956" s="103"/>
    </row>
    <row r="957" spans="2:18">
      <c r="B957" s="102"/>
      <c r="C957" s="102"/>
      <c r="D957" s="102"/>
      <c r="E957" s="102"/>
      <c r="F957" s="103"/>
      <c r="G957" s="103"/>
      <c r="H957" s="103"/>
      <c r="I957" s="103"/>
      <c r="J957" s="103"/>
      <c r="K957" s="103"/>
      <c r="L957" s="103"/>
      <c r="M957" s="103"/>
      <c r="N957" s="103"/>
      <c r="O957" s="103"/>
      <c r="P957" s="103"/>
      <c r="Q957" s="103"/>
      <c r="R957" s="103"/>
    </row>
    <row r="958" spans="2:18">
      <c r="B958" s="102"/>
      <c r="C958" s="102"/>
      <c r="D958" s="102"/>
      <c r="E958" s="102"/>
      <c r="F958" s="103"/>
      <c r="G958" s="103"/>
      <c r="H958" s="103"/>
      <c r="I958" s="103"/>
      <c r="J958" s="103"/>
      <c r="K958" s="103"/>
      <c r="L958" s="103"/>
      <c r="M958" s="103"/>
      <c r="N958" s="103"/>
      <c r="O958" s="103"/>
      <c r="P958" s="103"/>
      <c r="Q958" s="103"/>
      <c r="R958" s="103"/>
    </row>
    <row r="959" spans="2:18">
      <c r="B959" s="102"/>
      <c r="C959" s="102"/>
      <c r="D959" s="102"/>
      <c r="E959" s="102"/>
      <c r="F959" s="103"/>
      <c r="G959" s="103"/>
      <c r="H959" s="103"/>
      <c r="I959" s="103"/>
      <c r="J959" s="103"/>
      <c r="K959" s="103"/>
      <c r="L959" s="103"/>
      <c r="M959" s="103"/>
      <c r="N959" s="103"/>
      <c r="O959" s="103"/>
      <c r="P959" s="103"/>
      <c r="Q959" s="103"/>
      <c r="R959" s="103"/>
    </row>
    <row r="960" spans="2:18">
      <c r="B960" s="102"/>
      <c r="C960" s="102"/>
      <c r="D960" s="102"/>
      <c r="E960" s="102"/>
      <c r="F960" s="103"/>
      <c r="G960" s="103"/>
      <c r="H960" s="103"/>
      <c r="I960" s="103"/>
      <c r="J960" s="103"/>
      <c r="K960" s="103"/>
      <c r="L960" s="103"/>
      <c r="M960" s="103"/>
      <c r="N960" s="103"/>
      <c r="O960" s="103"/>
      <c r="P960" s="103"/>
      <c r="Q960" s="103"/>
      <c r="R960" s="103"/>
    </row>
    <row r="961" spans="2:18">
      <c r="B961" s="102"/>
      <c r="C961" s="102"/>
      <c r="D961" s="102"/>
      <c r="E961" s="102"/>
      <c r="F961" s="103"/>
      <c r="G961" s="103"/>
      <c r="H961" s="103"/>
      <c r="I961" s="103"/>
      <c r="J961" s="103"/>
      <c r="K961" s="103"/>
      <c r="L961" s="103"/>
      <c r="M961" s="103"/>
      <c r="N961" s="103"/>
      <c r="O961" s="103"/>
      <c r="P961" s="103"/>
      <c r="Q961" s="103"/>
      <c r="R961" s="103"/>
    </row>
    <row r="962" spans="2:18">
      <c r="B962" s="102"/>
      <c r="C962" s="102"/>
      <c r="D962" s="102"/>
      <c r="E962" s="102"/>
      <c r="F962" s="103"/>
      <c r="G962" s="103"/>
      <c r="H962" s="103"/>
      <c r="I962" s="103"/>
      <c r="J962" s="103"/>
      <c r="K962" s="103"/>
      <c r="L962" s="103"/>
      <c r="M962" s="103"/>
      <c r="N962" s="103"/>
      <c r="O962" s="103"/>
      <c r="P962" s="103"/>
      <c r="Q962" s="103"/>
      <c r="R962" s="103"/>
    </row>
    <row r="963" spans="2:18">
      <c r="B963" s="102"/>
      <c r="C963" s="102"/>
      <c r="D963" s="102"/>
      <c r="E963" s="102"/>
      <c r="F963" s="103"/>
      <c r="G963" s="103"/>
      <c r="H963" s="103"/>
      <c r="I963" s="103"/>
      <c r="J963" s="103"/>
      <c r="K963" s="103"/>
      <c r="L963" s="103"/>
      <c r="M963" s="103"/>
      <c r="N963" s="103"/>
      <c r="O963" s="103"/>
      <c r="P963" s="103"/>
      <c r="Q963" s="103"/>
      <c r="R963" s="103"/>
    </row>
    <row r="964" spans="2:18">
      <c r="B964" s="102"/>
      <c r="C964" s="102"/>
      <c r="D964" s="102"/>
      <c r="E964" s="102"/>
      <c r="F964" s="103"/>
      <c r="G964" s="103"/>
      <c r="H964" s="103"/>
      <c r="I964" s="103"/>
      <c r="J964" s="103"/>
      <c r="K964" s="103"/>
      <c r="L964" s="103"/>
      <c r="M964" s="103"/>
      <c r="N964" s="103"/>
      <c r="O964" s="103"/>
      <c r="P964" s="103"/>
      <c r="Q964" s="103"/>
      <c r="R964" s="103"/>
    </row>
    <row r="965" spans="2:18">
      <c r="B965" s="102"/>
      <c r="C965" s="102"/>
      <c r="D965" s="102"/>
      <c r="E965" s="102"/>
      <c r="F965" s="103"/>
      <c r="G965" s="103"/>
      <c r="H965" s="103"/>
      <c r="I965" s="103"/>
      <c r="J965" s="103"/>
      <c r="K965" s="103"/>
      <c r="L965" s="103"/>
      <c r="M965" s="103"/>
      <c r="N965" s="103"/>
      <c r="O965" s="103"/>
      <c r="P965" s="103"/>
      <c r="Q965" s="103"/>
      <c r="R965" s="103"/>
    </row>
    <row r="966" spans="2:18">
      <c r="B966" s="102"/>
      <c r="C966" s="102"/>
      <c r="D966" s="102"/>
      <c r="E966" s="102"/>
      <c r="F966" s="103"/>
      <c r="G966" s="103"/>
      <c r="H966" s="103"/>
      <c r="I966" s="103"/>
      <c r="J966" s="103"/>
      <c r="K966" s="103"/>
      <c r="L966" s="103"/>
      <c r="M966" s="103"/>
      <c r="N966" s="103"/>
      <c r="O966" s="103"/>
      <c r="P966" s="103"/>
      <c r="Q966" s="103"/>
      <c r="R966" s="103"/>
    </row>
    <row r="967" spans="2:18">
      <c r="B967" s="102"/>
      <c r="C967" s="102"/>
      <c r="D967" s="102"/>
      <c r="E967" s="102"/>
      <c r="F967" s="103"/>
      <c r="G967" s="103"/>
      <c r="H967" s="103"/>
      <c r="I967" s="103"/>
      <c r="J967" s="103"/>
      <c r="K967" s="103"/>
      <c r="L967" s="103"/>
      <c r="M967" s="103"/>
      <c r="N967" s="103"/>
      <c r="O967" s="103"/>
      <c r="P967" s="103"/>
      <c r="Q967" s="103"/>
      <c r="R967" s="103"/>
    </row>
    <row r="968" spans="2:18">
      <c r="B968" s="102"/>
      <c r="C968" s="102"/>
      <c r="D968" s="102"/>
      <c r="E968" s="102"/>
      <c r="F968" s="103"/>
      <c r="G968" s="103"/>
      <c r="H968" s="103"/>
      <c r="I968" s="103"/>
      <c r="J968" s="103"/>
      <c r="K968" s="103"/>
      <c r="L968" s="103"/>
      <c r="M968" s="103"/>
      <c r="N968" s="103"/>
      <c r="O968" s="103"/>
      <c r="P968" s="103"/>
      <c r="Q968" s="103"/>
      <c r="R968" s="103"/>
    </row>
    <row r="969" spans="2:18">
      <c r="B969" s="102"/>
      <c r="C969" s="102"/>
      <c r="D969" s="102"/>
      <c r="E969" s="102"/>
      <c r="F969" s="103"/>
      <c r="G969" s="103"/>
      <c r="H969" s="103"/>
      <c r="I969" s="103"/>
      <c r="J969" s="103"/>
      <c r="K969" s="103"/>
      <c r="L969" s="103"/>
      <c r="M969" s="103"/>
      <c r="N969" s="103"/>
      <c r="O969" s="103"/>
      <c r="P969" s="103"/>
      <c r="Q969" s="103"/>
      <c r="R969" s="103"/>
    </row>
    <row r="970" spans="2:18">
      <c r="B970" s="102"/>
      <c r="C970" s="102"/>
      <c r="D970" s="102"/>
      <c r="E970" s="102"/>
      <c r="F970" s="103"/>
      <c r="G970" s="103"/>
      <c r="H970" s="103"/>
      <c r="I970" s="103"/>
      <c r="J970" s="103"/>
      <c r="K970" s="103"/>
      <c r="L970" s="103"/>
      <c r="M970" s="103"/>
      <c r="N970" s="103"/>
      <c r="O970" s="103"/>
      <c r="P970" s="103"/>
      <c r="Q970" s="103"/>
      <c r="R970" s="103"/>
    </row>
    <row r="971" spans="2:18">
      <c r="B971" s="102"/>
      <c r="C971" s="102"/>
      <c r="D971" s="102"/>
      <c r="E971" s="102"/>
      <c r="F971" s="103"/>
      <c r="G971" s="103"/>
      <c r="H971" s="103"/>
      <c r="I971" s="103"/>
      <c r="J971" s="103"/>
      <c r="K971" s="103"/>
      <c r="L971" s="103"/>
      <c r="M971" s="103"/>
      <c r="N971" s="103"/>
      <c r="O971" s="103"/>
      <c r="P971" s="103"/>
      <c r="Q971" s="103"/>
      <c r="R971" s="103"/>
    </row>
    <row r="972" spans="2:18">
      <c r="B972" s="102"/>
      <c r="C972" s="102"/>
      <c r="D972" s="102"/>
      <c r="E972" s="102"/>
      <c r="F972" s="103"/>
      <c r="G972" s="103"/>
      <c r="H972" s="103"/>
      <c r="I972" s="103"/>
      <c r="J972" s="103"/>
      <c r="K972" s="103"/>
      <c r="L972" s="103"/>
      <c r="M972" s="103"/>
      <c r="N972" s="103"/>
      <c r="O972" s="103"/>
      <c r="P972" s="103"/>
      <c r="Q972" s="103"/>
      <c r="R972" s="103"/>
    </row>
    <row r="973" spans="2:18">
      <c r="B973" s="102"/>
      <c r="C973" s="102"/>
      <c r="D973" s="102"/>
      <c r="E973" s="102"/>
      <c r="F973" s="103"/>
      <c r="G973" s="103"/>
      <c r="H973" s="103"/>
      <c r="I973" s="103"/>
      <c r="J973" s="103"/>
      <c r="K973" s="103"/>
      <c r="L973" s="103"/>
      <c r="M973" s="103"/>
      <c r="N973" s="103"/>
      <c r="O973" s="103"/>
      <c r="P973" s="103"/>
      <c r="Q973" s="103"/>
      <c r="R973" s="103"/>
    </row>
    <row r="974" spans="2:18">
      <c r="B974" s="102"/>
      <c r="C974" s="102"/>
      <c r="D974" s="102"/>
      <c r="E974" s="102"/>
      <c r="F974" s="103"/>
      <c r="G974" s="103"/>
      <c r="H974" s="103"/>
      <c r="I974" s="103"/>
      <c r="J974" s="103"/>
      <c r="K974" s="103"/>
      <c r="L974" s="103"/>
      <c r="M974" s="103"/>
      <c r="N974" s="103"/>
      <c r="O974" s="103"/>
      <c r="P974" s="103"/>
      <c r="Q974" s="103"/>
      <c r="R974" s="103"/>
    </row>
    <row r="975" spans="2:18">
      <c r="B975" s="102"/>
      <c r="C975" s="102"/>
      <c r="D975" s="102"/>
      <c r="E975" s="102"/>
      <c r="F975" s="103"/>
      <c r="G975" s="103"/>
      <c r="H975" s="103"/>
      <c r="I975" s="103"/>
      <c r="J975" s="103"/>
      <c r="K975" s="103"/>
      <c r="L975" s="103"/>
      <c r="M975" s="103"/>
      <c r="N975" s="103"/>
      <c r="O975" s="103"/>
      <c r="P975" s="103"/>
      <c r="Q975" s="103"/>
      <c r="R975" s="103"/>
    </row>
    <row r="976" spans="2:18">
      <c r="B976" s="102"/>
      <c r="C976" s="102"/>
      <c r="D976" s="102"/>
      <c r="E976" s="102"/>
      <c r="F976" s="103"/>
      <c r="G976" s="103"/>
      <c r="H976" s="103"/>
      <c r="I976" s="103"/>
      <c r="J976" s="103"/>
      <c r="K976" s="103"/>
      <c r="L976" s="103"/>
      <c r="M976" s="103"/>
      <c r="N976" s="103"/>
      <c r="O976" s="103"/>
      <c r="P976" s="103"/>
      <c r="Q976" s="103"/>
      <c r="R976" s="103"/>
    </row>
    <row r="977" spans="2:18">
      <c r="B977" s="102"/>
      <c r="C977" s="102"/>
      <c r="D977" s="102"/>
      <c r="E977" s="102"/>
      <c r="F977" s="103"/>
      <c r="G977" s="103"/>
      <c r="H977" s="103"/>
      <c r="I977" s="103"/>
      <c r="J977" s="103"/>
      <c r="K977" s="103"/>
      <c r="L977" s="103"/>
      <c r="M977" s="103"/>
      <c r="N977" s="103"/>
      <c r="O977" s="103"/>
      <c r="P977" s="103"/>
      <c r="Q977" s="103"/>
      <c r="R977" s="103"/>
    </row>
    <row r="978" spans="2:18">
      <c r="B978" s="102"/>
      <c r="C978" s="102"/>
      <c r="D978" s="102"/>
      <c r="E978" s="102"/>
      <c r="F978" s="103"/>
      <c r="G978" s="103"/>
      <c r="H978" s="103"/>
      <c r="I978" s="103"/>
      <c r="J978" s="103"/>
      <c r="K978" s="103"/>
      <c r="L978" s="103"/>
      <c r="M978" s="103"/>
      <c r="N978" s="103"/>
      <c r="O978" s="103"/>
      <c r="P978" s="103"/>
      <c r="Q978" s="103"/>
      <c r="R978" s="103"/>
    </row>
    <row r="979" spans="2:18">
      <c r="B979" s="102"/>
      <c r="C979" s="102"/>
      <c r="D979" s="102"/>
      <c r="E979" s="102"/>
      <c r="F979" s="103"/>
      <c r="G979" s="103"/>
      <c r="H979" s="103"/>
      <c r="I979" s="103"/>
      <c r="J979" s="103"/>
      <c r="K979" s="103"/>
      <c r="L979" s="103"/>
      <c r="M979" s="103"/>
      <c r="N979" s="103"/>
      <c r="O979" s="103"/>
      <c r="P979" s="103"/>
      <c r="Q979" s="103"/>
      <c r="R979" s="103"/>
    </row>
    <row r="980" spans="2:18">
      <c r="B980" s="102"/>
      <c r="C980" s="102"/>
      <c r="D980" s="102"/>
      <c r="E980" s="102"/>
      <c r="F980" s="103"/>
      <c r="G980" s="103"/>
      <c r="H980" s="103"/>
      <c r="I980" s="103"/>
      <c r="J980" s="103"/>
      <c r="K980" s="103"/>
      <c r="L980" s="103"/>
      <c r="M980" s="103"/>
      <c r="N980" s="103"/>
      <c r="O980" s="103"/>
      <c r="P980" s="103"/>
      <c r="Q980" s="103"/>
      <c r="R980" s="103"/>
    </row>
    <row r="981" spans="2:18">
      <c r="B981" s="102"/>
      <c r="C981" s="102"/>
      <c r="D981" s="102"/>
      <c r="E981" s="102"/>
      <c r="F981" s="103"/>
      <c r="G981" s="103"/>
      <c r="H981" s="103"/>
      <c r="I981" s="103"/>
      <c r="J981" s="103"/>
      <c r="K981" s="103"/>
      <c r="L981" s="103"/>
      <c r="M981" s="103"/>
      <c r="N981" s="103"/>
      <c r="O981" s="103"/>
      <c r="P981" s="103"/>
      <c r="Q981" s="103"/>
      <c r="R981" s="103"/>
    </row>
    <row r="982" spans="2:18">
      <c r="B982" s="102"/>
      <c r="C982" s="102"/>
      <c r="D982" s="102"/>
      <c r="E982" s="102"/>
      <c r="F982" s="103"/>
      <c r="G982" s="103"/>
      <c r="H982" s="103"/>
      <c r="I982" s="103"/>
      <c r="J982" s="103"/>
      <c r="K982" s="103"/>
      <c r="L982" s="103"/>
      <c r="M982" s="103"/>
      <c r="N982" s="103"/>
      <c r="O982" s="103"/>
      <c r="P982" s="103"/>
      <c r="Q982" s="103"/>
      <c r="R982" s="103"/>
    </row>
    <row r="983" spans="2:18">
      <c r="B983" s="102"/>
      <c r="C983" s="102"/>
      <c r="D983" s="102"/>
      <c r="E983" s="102"/>
      <c r="F983" s="103"/>
      <c r="G983" s="103"/>
      <c r="H983" s="103"/>
      <c r="I983" s="103"/>
      <c r="J983" s="103"/>
      <c r="K983" s="103"/>
      <c r="L983" s="103"/>
      <c r="M983" s="103"/>
      <c r="N983" s="103"/>
      <c r="O983" s="103"/>
      <c r="P983" s="103"/>
      <c r="Q983" s="103"/>
      <c r="R983" s="103"/>
    </row>
    <row r="984" spans="2:18">
      <c r="B984" s="102"/>
      <c r="C984" s="102"/>
      <c r="D984" s="102"/>
      <c r="E984" s="102"/>
      <c r="F984" s="103"/>
      <c r="G984" s="103"/>
      <c r="H984" s="103"/>
      <c r="I984" s="103"/>
      <c r="J984" s="103"/>
      <c r="K984" s="103"/>
      <c r="L984" s="103"/>
      <c r="M984" s="103"/>
      <c r="N984" s="103"/>
      <c r="O984" s="103"/>
      <c r="P984" s="103"/>
      <c r="Q984" s="103"/>
      <c r="R984" s="103"/>
    </row>
    <row r="985" spans="2:18">
      <c r="B985" s="102"/>
      <c r="C985" s="102"/>
      <c r="D985" s="102"/>
      <c r="E985" s="102"/>
      <c r="F985" s="103"/>
      <c r="G985" s="103"/>
      <c r="H985" s="103"/>
      <c r="I985" s="103"/>
      <c r="J985" s="103"/>
      <c r="K985" s="103"/>
      <c r="L985" s="103"/>
      <c r="M985" s="103"/>
      <c r="N985" s="103"/>
      <c r="O985" s="103"/>
      <c r="P985" s="103"/>
      <c r="Q985" s="103"/>
      <c r="R985" s="103"/>
    </row>
    <row r="986" spans="2:18">
      <c r="B986" s="102"/>
      <c r="C986" s="102"/>
      <c r="D986" s="102"/>
      <c r="E986" s="102"/>
      <c r="F986" s="103"/>
      <c r="G986" s="103"/>
      <c r="H986" s="103"/>
      <c r="I986" s="103"/>
      <c r="J986" s="103"/>
      <c r="K986" s="103"/>
      <c r="L986" s="103"/>
      <c r="M986" s="103"/>
      <c r="N986" s="103"/>
      <c r="O986" s="103"/>
      <c r="P986" s="103"/>
      <c r="Q986" s="103"/>
      <c r="R986" s="103"/>
    </row>
    <row r="987" spans="2:18">
      <c r="B987" s="102"/>
      <c r="C987" s="102"/>
      <c r="D987" s="102"/>
      <c r="E987" s="102"/>
      <c r="F987" s="103"/>
      <c r="G987" s="103"/>
      <c r="H987" s="103"/>
      <c r="I987" s="103"/>
      <c r="J987" s="103"/>
      <c r="K987" s="103"/>
      <c r="L987" s="103"/>
      <c r="M987" s="103"/>
      <c r="N987" s="103"/>
      <c r="O987" s="103"/>
      <c r="P987" s="103"/>
      <c r="Q987" s="103"/>
      <c r="R987" s="103"/>
    </row>
    <row r="988" spans="2:18">
      <c r="B988" s="102"/>
      <c r="C988" s="102"/>
      <c r="D988" s="102"/>
      <c r="E988" s="102"/>
      <c r="F988" s="103"/>
      <c r="G988" s="103"/>
      <c r="H988" s="103"/>
      <c r="I988" s="103"/>
      <c r="J988" s="103"/>
      <c r="K988" s="103"/>
      <c r="L988" s="103"/>
      <c r="M988" s="103"/>
      <c r="N988" s="103"/>
      <c r="O988" s="103"/>
      <c r="P988" s="103"/>
      <c r="Q988" s="103"/>
      <c r="R988" s="103"/>
    </row>
    <row r="989" spans="2:18">
      <c r="B989" s="102"/>
      <c r="C989" s="102"/>
      <c r="D989" s="102"/>
      <c r="E989" s="102"/>
      <c r="F989" s="103"/>
      <c r="G989" s="103"/>
      <c r="H989" s="103"/>
      <c r="I989" s="103"/>
      <c r="J989" s="103"/>
      <c r="K989" s="103"/>
      <c r="L989" s="103"/>
      <c r="M989" s="103"/>
      <c r="N989" s="103"/>
      <c r="O989" s="103"/>
      <c r="P989" s="103"/>
      <c r="Q989" s="103"/>
      <c r="R989" s="103"/>
    </row>
    <row r="990" spans="2:18">
      <c r="B990" s="102"/>
      <c r="C990" s="102"/>
      <c r="D990" s="102"/>
      <c r="E990" s="102"/>
      <c r="F990" s="103"/>
      <c r="G990" s="103"/>
      <c r="H990" s="103"/>
      <c r="I990" s="103"/>
      <c r="J990" s="103"/>
      <c r="K990" s="103"/>
      <c r="L990" s="103"/>
      <c r="M990" s="103"/>
      <c r="N990" s="103"/>
      <c r="O990" s="103"/>
      <c r="P990" s="103"/>
      <c r="Q990" s="103"/>
      <c r="R990" s="103"/>
    </row>
    <row r="991" spans="2:18">
      <c r="B991" s="102"/>
      <c r="C991" s="102"/>
      <c r="D991" s="102"/>
      <c r="E991" s="102"/>
      <c r="F991" s="103"/>
      <c r="G991" s="103"/>
      <c r="H991" s="103"/>
      <c r="I991" s="103"/>
      <c r="J991" s="103"/>
      <c r="K991" s="103"/>
      <c r="L991" s="103"/>
      <c r="M991" s="103"/>
      <c r="N991" s="103"/>
      <c r="O991" s="103"/>
      <c r="P991" s="103"/>
      <c r="Q991" s="103"/>
      <c r="R991" s="103"/>
    </row>
    <row r="992" spans="2:18">
      <c r="B992" s="102"/>
      <c r="C992" s="102"/>
      <c r="D992" s="102"/>
      <c r="E992" s="102"/>
      <c r="F992" s="103"/>
      <c r="G992" s="103"/>
      <c r="H992" s="103"/>
      <c r="I992" s="103"/>
      <c r="J992" s="103"/>
      <c r="K992" s="103"/>
      <c r="L992" s="103"/>
      <c r="M992" s="103"/>
      <c r="N992" s="103"/>
      <c r="O992" s="103"/>
      <c r="P992" s="103"/>
      <c r="Q992" s="103"/>
      <c r="R992" s="103"/>
    </row>
    <row r="993" spans="2:18">
      <c r="B993" s="102"/>
      <c r="C993" s="102"/>
      <c r="D993" s="102"/>
      <c r="E993" s="102"/>
      <c r="F993" s="103"/>
      <c r="G993" s="103"/>
      <c r="H993" s="103"/>
      <c r="I993" s="103"/>
      <c r="J993" s="103"/>
      <c r="K993" s="103"/>
      <c r="L993" s="103"/>
      <c r="M993" s="103"/>
      <c r="N993" s="103"/>
      <c r="O993" s="103"/>
      <c r="P993" s="103"/>
      <c r="Q993" s="103"/>
      <c r="R993" s="103"/>
    </row>
    <row r="994" spans="2:18">
      <c r="B994" s="102"/>
      <c r="C994" s="102"/>
      <c r="D994" s="102"/>
      <c r="E994" s="102"/>
      <c r="F994" s="103"/>
      <c r="G994" s="103"/>
      <c r="H994" s="103"/>
      <c r="I994" s="103"/>
      <c r="J994" s="103"/>
      <c r="K994" s="103"/>
      <c r="L994" s="103"/>
      <c r="M994" s="103"/>
      <c r="N994" s="103"/>
      <c r="O994" s="103"/>
      <c r="P994" s="103"/>
      <c r="Q994" s="103"/>
      <c r="R994" s="103"/>
    </row>
    <row r="995" spans="2:18">
      <c r="B995" s="102"/>
      <c r="C995" s="102"/>
      <c r="D995" s="102"/>
      <c r="E995" s="102"/>
      <c r="F995" s="103"/>
      <c r="G995" s="103"/>
      <c r="H995" s="103"/>
      <c r="I995" s="103"/>
      <c r="J995" s="103"/>
      <c r="K995" s="103"/>
      <c r="L995" s="103"/>
      <c r="M995" s="103"/>
      <c r="N995" s="103"/>
      <c r="O995" s="103"/>
      <c r="P995" s="103"/>
      <c r="Q995" s="103"/>
      <c r="R995" s="103"/>
    </row>
    <row r="996" spans="2:18">
      <c r="B996" s="102"/>
      <c r="C996" s="102"/>
      <c r="D996" s="102"/>
      <c r="E996" s="102"/>
      <c r="F996" s="103"/>
      <c r="G996" s="103"/>
      <c r="H996" s="103"/>
      <c r="I996" s="103"/>
      <c r="J996" s="103"/>
      <c r="K996" s="103"/>
      <c r="L996" s="103"/>
      <c r="M996" s="103"/>
      <c r="N996" s="103"/>
      <c r="O996" s="103"/>
      <c r="P996" s="103"/>
      <c r="Q996" s="103"/>
      <c r="R996" s="103"/>
    </row>
    <row r="997" spans="2:18">
      <c r="B997" s="102"/>
      <c r="C997" s="102"/>
      <c r="D997" s="102"/>
      <c r="E997" s="102"/>
      <c r="F997" s="103"/>
      <c r="G997" s="103"/>
      <c r="H997" s="103"/>
      <c r="I997" s="103"/>
      <c r="J997" s="103"/>
      <c r="K997" s="103"/>
      <c r="L997" s="103"/>
      <c r="M997" s="103"/>
      <c r="N997" s="103"/>
      <c r="O997" s="103"/>
      <c r="P997" s="103"/>
      <c r="Q997" s="103"/>
      <c r="R997" s="103"/>
    </row>
    <row r="998" spans="2:18">
      <c r="B998" s="102"/>
      <c r="C998" s="102"/>
      <c r="D998" s="102"/>
      <c r="E998" s="102"/>
      <c r="F998" s="103"/>
      <c r="G998" s="103"/>
      <c r="H998" s="103"/>
      <c r="I998" s="103"/>
      <c r="J998" s="103"/>
      <c r="K998" s="103"/>
      <c r="L998" s="103"/>
      <c r="M998" s="103"/>
      <c r="N998" s="103"/>
      <c r="O998" s="103"/>
      <c r="P998" s="103"/>
      <c r="Q998" s="103"/>
      <c r="R998" s="103"/>
    </row>
    <row r="999" spans="2:18">
      <c r="B999" s="102"/>
      <c r="C999" s="102"/>
      <c r="D999" s="102"/>
      <c r="E999" s="102"/>
      <c r="F999" s="103"/>
      <c r="G999" s="103"/>
      <c r="H999" s="103"/>
      <c r="I999" s="103"/>
      <c r="J999" s="103"/>
      <c r="K999" s="103"/>
      <c r="L999" s="103"/>
      <c r="M999" s="103"/>
      <c r="N999" s="103"/>
      <c r="O999" s="103"/>
      <c r="P999" s="103"/>
      <c r="Q999" s="103"/>
      <c r="R999" s="103"/>
    </row>
    <row r="1000" spans="2:18">
      <c r="B1000" s="102"/>
      <c r="C1000" s="102"/>
      <c r="D1000" s="102"/>
      <c r="E1000" s="102"/>
      <c r="F1000" s="103"/>
      <c r="G1000" s="103"/>
      <c r="H1000" s="103"/>
      <c r="I1000" s="103"/>
      <c r="J1000" s="103"/>
      <c r="K1000" s="103"/>
      <c r="L1000" s="103"/>
      <c r="M1000" s="103"/>
      <c r="N1000" s="103"/>
      <c r="O1000" s="103"/>
      <c r="P1000" s="103"/>
      <c r="Q1000" s="103"/>
      <c r="R1000" s="103"/>
    </row>
    <row r="1001" spans="2:18">
      <c r="B1001" s="102"/>
      <c r="C1001" s="102"/>
      <c r="D1001" s="102"/>
      <c r="E1001" s="102"/>
      <c r="F1001" s="103"/>
      <c r="G1001" s="103"/>
      <c r="H1001" s="103"/>
      <c r="I1001" s="103"/>
      <c r="J1001" s="103"/>
      <c r="K1001" s="103"/>
      <c r="L1001" s="103"/>
      <c r="M1001" s="103"/>
      <c r="N1001" s="103"/>
      <c r="O1001" s="103"/>
      <c r="P1001" s="103"/>
      <c r="Q1001" s="103"/>
      <c r="R1001" s="103"/>
    </row>
    <row r="1002" spans="2:18">
      <c r="B1002" s="102"/>
      <c r="C1002" s="102"/>
      <c r="D1002" s="102"/>
      <c r="E1002" s="102"/>
      <c r="F1002" s="103"/>
      <c r="G1002" s="103"/>
      <c r="H1002" s="103"/>
      <c r="I1002" s="103"/>
      <c r="J1002" s="103"/>
      <c r="K1002" s="103"/>
      <c r="L1002" s="103"/>
      <c r="M1002" s="103"/>
      <c r="N1002" s="103"/>
      <c r="O1002" s="103"/>
      <c r="P1002" s="103"/>
      <c r="Q1002" s="103"/>
      <c r="R1002" s="103"/>
    </row>
    <row r="1003" spans="2:18">
      <c r="B1003" s="102"/>
      <c r="C1003" s="102"/>
      <c r="D1003" s="102"/>
      <c r="E1003" s="102"/>
      <c r="F1003" s="103"/>
      <c r="G1003" s="103"/>
      <c r="H1003" s="103"/>
      <c r="I1003" s="103"/>
      <c r="J1003" s="103"/>
      <c r="K1003" s="103"/>
      <c r="L1003" s="103"/>
      <c r="M1003" s="103"/>
      <c r="N1003" s="103"/>
      <c r="O1003" s="103"/>
      <c r="P1003" s="103"/>
      <c r="Q1003" s="103"/>
      <c r="R1003" s="103"/>
    </row>
    <row r="1004" spans="2:18">
      <c r="B1004" s="102"/>
      <c r="C1004" s="102"/>
      <c r="D1004" s="102"/>
      <c r="E1004" s="102"/>
      <c r="F1004" s="103"/>
      <c r="G1004" s="103"/>
      <c r="H1004" s="103"/>
      <c r="I1004" s="103"/>
      <c r="J1004" s="103"/>
      <c r="K1004" s="103"/>
      <c r="L1004" s="103"/>
      <c r="M1004" s="103"/>
      <c r="N1004" s="103"/>
      <c r="O1004" s="103"/>
      <c r="P1004" s="103"/>
      <c r="Q1004" s="103"/>
      <c r="R1004" s="103"/>
    </row>
    <row r="1005" spans="2:18">
      <c r="B1005" s="102"/>
      <c r="C1005" s="102"/>
      <c r="D1005" s="102"/>
      <c r="E1005" s="102"/>
      <c r="F1005" s="103"/>
      <c r="G1005" s="103"/>
      <c r="H1005" s="103"/>
      <c r="I1005" s="103"/>
      <c r="J1005" s="103"/>
      <c r="K1005" s="103"/>
      <c r="L1005" s="103"/>
      <c r="M1005" s="103"/>
      <c r="N1005" s="103"/>
      <c r="O1005" s="103"/>
      <c r="P1005" s="103"/>
      <c r="Q1005" s="103"/>
      <c r="R1005" s="103"/>
    </row>
    <row r="1006" spans="2:18">
      <c r="B1006" s="102"/>
      <c r="C1006" s="102"/>
      <c r="D1006" s="102"/>
      <c r="E1006" s="102"/>
      <c r="F1006" s="103"/>
      <c r="G1006" s="103"/>
      <c r="H1006" s="103"/>
      <c r="I1006" s="103"/>
      <c r="J1006" s="103"/>
      <c r="K1006" s="103"/>
      <c r="L1006" s="103"/>
      <c r="M1006" s="103"/>
      <c r="N1006" s="103"/>
      <c r="O1006" s="103"/>
      <c r="P1006" s="103"/>
      <c r="Q1006" s="103"/>
      <c r="R1006" s="103"/>
    </row>
    <row r="1007" spans="2:18">
      <c r="B1007" s="102"/>
      <c r="C1007" s="102"/>
      <c r="D1007" s="102"/>
      <c r="E1007" s="102"/>
      <c r="F1007" s="103"/>
      <c r="G1007" s="103"/>
      <c r="H1007" s="103"/>
      <c r="I1007" s="103"/>
      <c r="J1007" s="103"/>
      <c r="K1007" s="103"/>
      <c r="L1007" s="103"/>
      <c r="M1007" s="103"/>
      <c r="N1007" s="103"/>
      <c r="O1007" s="103"/>
      <c r="P1007" s="103"/>
      <c r="Q1007" s="103"/>
      <c r="R1007" s="103"/>
    </row>
    <row r="1008" spans="2:18">
      <c r="B1008" s="102"/>
      <c r="C1008" s="102"/>
      <c r="D1008" s="102"/>
      <c r="E1008" s="102"/>
      <c r="F1008" s="103"/>
      <c r="G1008" s="103"/>
      <c r="H1008" s="103"/>
      <c r="I1008" s="103"/>
      <c r="J1008" s="103"/>
      <c r="K1008" s="103"/>
      <c r="L1008" s="103"/>
      <c r="M1008" s="103"/>
      <c r="N1008" s="103"/>
      <c r="O1008" s="103"/>
      <c r="P1008" s="103"/>
      <c r="Q1008" s="103"/>
      <c r="R1008" s="103"/>
    </row>
    <row r="1009" spans="2:18">
      <c r="B1009" s="102"/>
      <c r="C1009" s="102"/>
      <c r="D1009" s="102"/>
      <c r="E1009" s="102"/>
      <c r="F1009" s="103"/>
      <c r="G1009" s="103"/>
      <c r="H1009" s="103"/>
      <c r="I1009" s="103"/>
      <c r="J1009" s="103"/>
      <c r="K1009" s="103"/>
      <c r="L1009" s="103"/>
      <c r="M1009" s="103"/>
      <c r="N1009" s="103"/>
      <c r="O1009" s="103"/>
      <c r="P1009" s="103"/>
      <c r="Q1009" s="103"/>
      <c r="R1009" s="103"/>
    </row>
    <row r="1010" spans="2:18">
      <c r="B1010" s="102"/>
      <c r="C1010" s="102"/>
      <c r="D1010" s="102"/>
      <c r="E1010" s="102"/>
      <c r="F1010" s="103"/>
      <c r="G1010" s="103"/>
      <c r="H1010" s="103"/>
      <c r="I1010" s="103"/>
      <c r="J1010" s="103"/>
      <c r="K1010" s="103"/>
      <c r="L1010" s="103"/>
      <c r="M1010" s="103"/>
      <c r="N1010" s="103"/>
      <c r="O1010" s="103"/>
      <c r="P1010" s="103"/>
      <c r="Q1010" s="103"/>
      <c r="R1010" s="103"/>
    </row>
    <row r="1011" spans="2:18">
      <c r="B1011" s="102"/>
      <c r="C1011" s="102"/>
      <c r="D1011" s="102"/>
      <c r="E1011" s="102"/>
      <c r="F1011" s="103"/>
      <c r="G1011" s="103"/>
      <c r="H1011" s="103"/>
      <c r="I1011" s="103"/>
      <c r="J1011" s="103"/>
      <c r="K1011" s="103"/>
      <c r="L1011" s="103"/>
      <c r="M1011" s="103"/>
      <c r="N1011" s="103"/>
      <c r="O1011" s="103"/>
      <c r="P1011" s="103"/>
      <c r="Q1011" s="103"/>
      <c r="R1011" s="103"/>
    </row>
    <row r="1012" spans="2:18">
      <c r="B1012" s="102"/>
      <c r="C1012" s="102"/>
      <c r="D1012" s="102"/>
      <c r="E1012" s="102"/>
      <c r="F1012" s="103"/>
      <c r="G1012" s="103"/>
      <c r="H1012" s="103"/>
      <c r="I1012" s="103"/>
      <c r="J1012" s="103"/>
      <c r="K1012" s="103"/>
      <c r="L1012" s="103"/>
      <c r="M1012" s="103"/>
      <c r="N1012" s="103"/>
      <c r="O1012" s="103"/>
      <c r="P1012" s="103"/>
      <c r="Q1012" s="103"/>
      <c r="R1012" s="103"/>
    </row>
    <row r="1013" spans="2:18">
      <c r="B1013" s="102"/>
      <c r="C1013" s="102"/>
      <c r="D1013" s="102"/>
      <c r="E1013" s="102"/>
      <c r="F1013" s="103"/>
      <c r="G1013" s="103"/>
      <c r="H1013" s="103"/>
      <c r="I1013" s="103"/>
      <c r="J1013" s="103"/>
      <c r="K1013" s="103"/>
      <c r="L1013" s="103"/>
      <c r="M1013" s="103"/>
      <c r="N1013" s="103"/>
      <c r="O1013" s="103"/>
      <c r="P1013" s="103"/>
      <c r="Q1013" s="103"/>
      <c r="R1013" s="103"/>
    </row>
    <row r="1014" spans="2:18">
      <c r="B1014" s="102"/>
      <c r="C1014" s="102"/>
      <c r="D1014" s="102"/>
      <c r="E1014" s="102"/>
      <c r="F1014" s="103"/>
      <c r="G1014" s="103"/>
      <c r="H1014" s="103"/>
      <c r="I1014" s="103"/>
      <c r="J1014" s="103"/>
      <c r="K1014" s="103"/>
      <c r="L1014" s="103"/>
      <c r="M1014" s="103"/>
      <c r="N1014" s="103"/>
      <c r="O1014" s="103"/>
      <c r="P1014" s="103"/>
      <c r="Q1014" s="103"/>
      <c r="R1014" s="103"/>
    </row>
    <row r="1015" spans="2:18">
      <c r="B1015" s="102"/>
      <c r="C1015" s="102"/>
      <c r="D1015" s="102"/>
      <c r="E1015" s="102"/>
      <c r="F1015" s="103"/>
      <c r="G1015" s="103"/>
      <c r="H1015" s="103"/>
      <c r="I1015" s="103"/>
      <c r="J1015" s="103"/>
      <c r="K1015" s="103"/>
      <c r="L1015" s="103"/>
      <c r="M1015" s="103"/>
      <c r="N1015" s="103"/>
      <c r="O1015" s="103"/>
      <c r="P1015" s="103"/>
      <c r="Q1015" s="103"/>
      <c r="R1015" s="103"/>
    </row>
    <row r="1016" spans="2:18">
      <c r="B1016" s="102"/>
      <c r="C1016" s="102"/>
      <c r="D1016" s="102"/>
      <c r="E1016" s="102"/>
      <c r="F1016" s="103"/>
      <c r="G1016" s="103"/>
      <c r="H1016" s="103"/>
      <c r="I1016" s="103"/>
      <c r="J1016" s="103"/>
      <c r="K1016" s="103"/>
      <c r="L1016" s="103"/>
      <c r="M1016" s="103"/>
      <c r="N1016" s="103"/>
      <c r="O1016" s="103"/>
      <c r="P1016" s="103"/>
      <c r="Q1016" s="103"/>
      <c r="R1016" s="103"/>
    </row>
    <row r="1017" spans="2:18">
      <c r="B1017" s="102"/>
      <c r="C1017" s="102"/>
      <c r="D1017" s="102"/>
      <c r="E1017" s="102"/>
      <c r="F1017" s="103"/>
      <c r="G1017" s="103"/>
      <c r="H1017" s="103"/>
      <c r="I1017" s="103"/>
      <c r="J1017" s="103"/>
      <c r="K1017" s="103"/>
      <c r="L1017" s="103"/>
      <c r="M1017" s="103"/>
      <c r="N1017" s="103"/>
      <c r="O1017" s="103"/>
      <c r="P1017" s="103"/>
      <c r="Q1017" s="103"/>
      <c r="R1017" s="103"/>
    </row>
    <row r="1018" spans="2:18">
      <c r="B1018" s="102"/>
      <c r="C1018" s="102"/>
      <c r="D1018" s="102"/>
      <c r="E1018" s="102"/>
      <c r="F1018" s="103"/>
      <c r="G1018" s="103"/>
      <c r="H1018" s="103"/>
      <c r="I1018" s="103"/>
      <c r="J1018" s="103"/>
      <c r="K1018" s="103"/>
      <c r="L1018" s="103"/>
      <c r="M1018" s="103"/>
      <c r="N1018" s="103"/>
      <c r="O1018" s="103"/>
      <c r="P1018" s="103"/>
      <c r="Q1018" s="103"/>
      <c r="R1018" s="103"/>
    </row>
    <row r="1019" spans="2:18">
      <c r="B1019" s="102"/>
      <c r="C1019" s="102"/>
      <c r="D1019" s="102"/>
      <c r="E1019" s="102"/>
      <c r="F1019" s="103"/>
      <c r="G1019" s="103"/>
      <c r="H1019" s="103"/>
      <c r="I1019" s="103"/>
      <c r="J1019" s="103"/>
      <c r="K1019" s="103"/>
      <c r="L1019" s="103"/>
      <c r="M1019" s="103"/>
      <c r="N1019" s="103"/>
      <c r="O1019" s="103"/>
      <c r="P1019" s="103"/>
      <c r="Q1019" s="103"/>
      <c r="R1019" s="103"/>
    </row>
    <row r="1020" spans="2:18">
      <c r="B1020" s="102"/>
      <c r="C1020" s="102"/>
      <c r="D1020" s="102"/>
      <c r="E1020" s="102"/>
      <c r="F1020" s="103"/>
      <c r="G1020" s="103"/>
      <c r="H1020" s="103"/>
      <c r="I1020" s="103"/>
      <c r="J1020" s="103"/>
      <c r="K1020" s="103"/>
      <c r="L1020" s="103"/>
      <c r="M1020" s="103"/>
      <c r="N1020" s="103"/>
      <c r="O1020" s="103"/>
      <c r="P1020" s="103"/>
      <c r="Q1020" s="103"/>
      <c r="R1020" s="103"/>
    </row>
    <row r="1021" spans="2:18">
      <c r="B1021" s="102"/>
      <c r="C1021" s="102"/>
      <c r="D1021" s="102"/>
      <c r="E1021" s="102"/>
      <c r="F1021" s="103"/>
      <c r="G1021" s="103"/>
      <c r="H1021" s="103"/>
      <c r="I1021" s="103"/>
      <c r="J1021" s="103"/>
      <c r="K1021" s="103"/>
      <c r="L1021" s="103"/>
      <c r="M1021" s="103"/>
      <c r="N1021" s="103"/>
      <c r="O1021" s="103"/>
      <c r="P1021" s="103"/>
      <c r="Q1021" s="103"/>
      <c r="R1021" s="103"/>
    </row>
    <row r="1022" spans="2:18">
      <c r="B1022" s="102"/>
      <c r="C1022" s="102"/>
      <c r="D1022" s="102"/>
      <c r="E1022" s="102"/>
      <c r="F1022" s="103"/>
      <c r="G1022" s="103"/>
      <c r="H1022" s="103"/>
      <c r="I1022" s="103"/>
      <c r="J1022" s="103"/>
      <c r="K1022" s="103"/>
      <c r="L1022" s="103"/>
      <c r="M1022" s="103"/>
      <c r="N1022" s="103"/>
      <c r="O1022" s="103"/>
      <c r="P1022" s="103"/>
      <c r="Q1022" s="103"/>
      <c r="R1022" s="103"/>
    </row>
    <row r="1023" spans="2:18">
      <c r="B1023" s="102"/>
      <c r="C1023" s="102"/>
      <c r="D1023" s="102"/>
      <c r="E1023" s="102"/>
      <c r="F1023" s="103"/>
      <c r="G1023" s="103"/>
      <c r="H1023" s="103"/>
      <c r="I1023" s="103"/>
      <c r="J1023" s="103"/>
      <c r="K1023" s="103"/>
      <c r="L1023" s="103"/>
      <c r="M1023" s="103"/>
      <c r="N1023" s="103"/>
      <c r="O1023" s="103"/>
      <c r="P1023" s="103"/>
      <c r="Q1023" s="103"/>
      <c r="R1023" s="103"/>
    </row>
    <row r="1024" spans="2:18">
      <c r="B1024" s="102"/>
      <c r="C1024" s="102"/>
      <c r="D1024" s="102"/>
      <c r="E1024" s="102"/>
      <c r="F1024" s="103"/>
      <c r="G1024" s="103"/>
      <c r="H1024" s="103"/>
      <c r="I1024" s="103"/>
      <c r="J1024" s="103"/>
      <c r="K1024" s="103"/>
      <c r="L1024" s="103"/>
      <c r="M1024" s="103"/>
      <c r="N1024" s="103"/>
      <c r="O1024" s="103"/>
      <c r="P1024" s="103"/>
      <c r="Q1024" s="103"/>
      <c r="R1024" s="103"/>
    </row>
    <row r="1025" spans="2:18">
      <c r="B1025" s="102"/>
      <c r="C1025" s="102"/>
      <c r="D1025" s="102"/>
      <c r="E1025" s="102"/>
      <c r="F1025" s="103"/>
      <c r="G1025" s="103"/>
      <c r="H1025" s="103"/>
      <c r="I1025" s="103"/>
      <c r="J1025" s="103"/>
      <c r="K1025" s="103"/>
      <c r="L1025" s="103"/>
      <c r="M1025" s="103"/>
      <c r="N1025" s="103"/>
      <c r="O1025" s="103"/>
      <c r="P1025" s="103"/>
      <c r="Q1025" s="103"/>
      <c r="R1025" s="103"/>
    </row>
    <row r="1026" spans="2:18">
      <c r="B1026" s="102"/>
      <c r="C1026" s="102"/>
      <c r="D1026" s="102"/>
      <c r="E1026" s="102"/>
      <c r="F1026" s="103"/>
      <c r="G1026" s="103"/>
      <c r="H1026" s="103"/>
      <c r="I1026" s="103"/>
      <c r="J1026" s="103"/>
      <c r="K1026" s="103"/>
      <c r="L1026" s="103"/>
      <c r="M1026" s="103"/>
      <c r="N1026" s="103"/>
      <c r="O1026" s="103"/>
      <c r="P1026" s="103"/>
      <c r="Q1026" s="103"/>
      <c r="R1026" s="103"/>
    </row>
    <row r="1027" spans="2:18">
      <c r="B1027" s="102"/>
      <c r="C1027" s="102"/>
      <c r="D1027" s="102"/>
      <c r="E1027" s="102"/>
      <c r="F1027" s="103"/>
      <c r="G1027" s="103"/>
      <c r="H1027" s="103"/>
      <c r="I1027" s="103"/>
      <c r="J1027" s="103"/>
      <c r="K1027" s="103"/>
      <c r="L1027" s="103"/>
      <c r="M1027" s="103"/>
      <c r="N1027" s="103"/>
      <c r="O1027" s="103"/>
      <c r="P1027" s="103"/>
      <c r="Q1027" s="103"/>
      <c r="R1027" s="103"/>
    </row>
    <row r="1028" spans="2:18">
      <c r="B1028" s="102"/>
      <c r="C1028" s="102"/>
      <c r="D1028" s="102"/>
      <c r="E1028" s="102"/>
      <c r="F1028" s="103"/>
      <c r="G1028" s="103"/>
      <c r="H1028" s="103"/>
      <c r="I1028" s="103"/>
      <c r="J1028" s="103"/>
      <c r="K1028" s="103"/>
      <c r="L1028" s="103"/>
      <c r="M1028" s="103"/>
      <c r="N1028" s="103"/>
      <c r="O1028" s="103"/>
      <c r="P1028" s="103"/>
      <c r="Q1028" s="103"/>
      <c r="R1028" s="103"/>
    </row>
    <row r="1029" spans="2:18">
      <c r="B1029" s="102"/>
      <c r="C1029" s="102"/>
      <c r="D1029" s="102"/>
      <c r="E1029" s="102"/>
      <c r="F1029" s="103"/>
      <c r="G1029" s="103"/>
      <c r="H1029" s="103"/>
      <c r="I1029" s="103"/>
      <c r="J1029" s="103"/>
      <c r="K1029" s="103"/>
      <c r="L1029" s="103"/>
      <c r="M1029" s="103"/>
      <c r="N1029" s="103"/>
      <c r="O1029" s="103"/>
      <c r="P1029" s="103"/>
      <c r="Q1029" s="103"/>
      <c r="R1029" s="103"/>
    </row>
    <row r="1030" spans="2:18">
      <c r="B1030" s="102"/>
      <c r="C1030" s="102"/>
      <c r="D1030" s="102"/>
      <c r="E1030" s="102"/>
      <c r="F1030" s="103"/>
      <c r="G1030" s="103"/>
      <c r="H1030" s="103"/>
      <c r="I1030" s="103"/>
      <c r="J1030" s="103"/>
      <c r="K1030" s="103"/>
      <c r="L1030" s="103"/>
      <c r="M1030" s="103"/>
      <c r="N1030" s="103"/>
      <c r="O1030" s="103"/>
      <c r="P1030" s="103"/>
      <c r="Q1030" s="103"/>
      <c r="R1030" s="103"/>
    </row>
    <row r="1031" spans="2:18">
      <c r="B1031" s="102"/>
      <c r="C1031" s="102"/>
      <c r="D1031" s="102"/>
      <c r="E1031" s="102"/>
      <c r="F1031" s="103"/>
      <c r="G1031" s="103"/>
      <c r="H1031" s="103"/>
      <c r="I1031" s="103"/>
      <c r="J1031" s="103"/>
      <c r="K1031" s="103"/>
      <c r="L1031" s="103"/>
      <c r="M1031" s="103"/>
      <c r="N1031" s="103"/>
      <c r="O1031" s="103"/>
      <c r="P1031" s="103"/>
      <c r="Q1031" s="103"/>
      <c r="R1031" s="103"/>
    </row>
    <row r="1032" spans="2:18">
      <c r="B1032" s="102"/>
      <c r="C1032" s="102"/>
      <c r="D1032" s="102"/>
      <c r="E1032" s="102"/>
      <c r="F1032" s="103"/>
      <c r="G1032" s="103"/>
      <c r="H1032" s="103"/>
      <c r="I1032" s="103"/>
      <c r="J1032" s="103"/>
      <c r="K1032" s="103"/>
      <c r="L1032" s="103"/>
      <c r="M1032" s="103"/>
      <c r="N1032" s="103"/>
      <c r="O1032" s="103"/>
      <c r="P1032" s="103"/>
      <c r="Q1032" s="103"/>
      <c r="R1032" s="103"/>
    </row>
    <row r="1033" spans="2:18">
      <c r="B1033" s="102"/>
      <c r="C1033" s="102"/>
      <c r="D1033" s="102"/>
      <c r="E1033" s="102"/>
      <c r="F1033" s="103"/>
      <c r="G1033" s="103"/>
      <c r="H1033" s="103"/>
      <c r="I1033" s="103"/>
      <c r="J1033" s="103"/>
      <c r="K1033" s="103"/>
      <c r="L1033" s="103"/>
      <c r="M1033" s="103"/>
      <c r="N1033" s="103"/>
      <c r="O1033" s="103"/>
      <c r="P1033" s="103"/>
      <c r="Q1033" s="103"/>
      <c r="R1033" s="103"/>
    </row>
    <row r="1034" spans="2:18">
      <c r="B1034" s="102"/>
      <c r="C1034" s="102"/>
      <c r="D1034" s="102"/>
      <c r="E1034" s="102"/>
      <c r="F1034" s="103"/>
      <c r="G1034" s="103"/>
      <c r="H1034" s="103"/>
      <c r="I1034" s="103"/>
      <c r="J1034" s="103"/>
      <c r="K1034" s="103"/>
      <c r="L1034" s="103"/>
      <c r="M1034" s="103"/>
      <c r="N1034" s="103"/>
      <c r="O1034" s="103"/>
      <c r="P1034" s="103"/>
      <c r="Q1034" s="103"/>
      <c r="R1034" s="103"/>
    </row>
    <row r="1035" spans="2:18">
      <c r="B1035" s="102"/>
      <c r="C1035" s="102"/>
      <c r="D1035" s="102"/>
      <c r="E1035" s="102"/>
      <c r="F1035" s="103"/>
      <c r="G1035" s="103"/>
      <c r="H1035" s="103"/>
      <c r="I1035" s="103"/>
      <c r="J1035" s="103"/>
      <c r="K1035" s="103"/>
      <c r="L1035" s="103"/>
      <c r="M1035" s="103"/>
      <c r="N1035" s="103"/>
      <c r="O1035" s="103"/>
      <c r="P1035" s="103"/>
      <c r="Q1035" s="103"/>
      <c r="R1035" s="103"/>
    </row>
    <row r="1036" spans="2:18">
      <c r="B1036" s="102"/>
      <c r="C1036" s="102"/>
      <c r="D1036" s="102"/>
      <c r="E1036" s="102"/>
      <c r="F1036" s="103"/>
      <c r="G1036" s="103"/>
      <c r="H1036" s="103"/>
      <c r="I1036" s="103"/>
      <c r="J1036" s="103"/>
      <c r="K1036" s="103"/>
      <c r="L1036" s="103"/>
      <c r="M1036" s="103"/>
      <c r="N1036" s="103"/>
      <c r="O1036" s="103"/>
      <c r="P1036" s="103"/>
      <c r="Q1036" s="103"/>
      <c r="R1036" s="103"/>
    </row>
    <row r="1037" spans="2:18">
      <c r="B1037" s="102"/>
      <c r="C1037" s="102"/>
      <c r="D1037" s="102"/>
      <c r="E1037" s="102"/>
      <c r="F1037" s="103"/>
      <c r="G1037" s="103"/>
      <c r="H1037" s="103"/>
      <c r="I1037" s="103"/>
      <c r="J1037" s="103"/>
      <c r="K1037" s="103"/>
      <c r="L1037" s="103"/>
      <c r="M1037" s="103"/>
      <c r="N1037" s="103"/>
      <c r="O1037" s="103"/>
      <c r="P1037" s="103"/>
      <c r="Q1037" s="103"/>
      <c r="R1037" s="103"/>
    </row>
    <row r="1038" spans="2:18">
      <c r="B1038" s="102"/>
      <c r="C1038" s="102"/>
      <c r="D1038" s="102"/>
      <c r="E1038" s="102"/>
      <c r="F1038" s="103"/>
      <c r="G1038" s="103"/>
      <c r="H1038" s="103"/>
      <c r="I1038" s="103"/>
      <c r="J1038" s="103"/>
      <c r="K1038" s="103"/>
      <c r="L1038" s="103"/>
      <c r="M1038" s="103"/>
      <c r="N1038" s="103"/>
      <c r="O1038" s="103"/>
      <c r="P1038" s="103"/>
      <c r="Q1038" s="103"/>
      <c r="R1038" s="103"/>
    </row>
    <row r="1039" spans="2:18">
      <c r="B1039" s="102"/>
      <c r="C1039" s="102"/>
      <c r="D1039" s="102"/>
      <c r="E1039" s="102"/>
      <c r="F1039" s="103"/>
      <c r="G1039" s="103"/>
      <c r="H1039" s="103"/>
      <c r="I1039" s="103"/>
      <c r="J1039" s="103"/>
      <c r="K1039" s="103"/>
      <c r="L1039" s="103"/>
      <c r="M1039" s="103"/>
      <c r="N1039" s="103"/>
      <c r="O1039" s="103"/>
      <c r="P1039" s="103"/>
      <c r="Q1039" s="103"/>
      <c r="R1039" s="103"/>
    </row>
    <row r="1040" spans="2:18">
      <c r="B1040" s="102"/>
      <c r="C1040" s="102"/>
      <c r="D1040" s="102"/>
      <c r="E1040" s="102"/>
      <c r="F1040" s="103"/>
      <c r="G1040" s="103"/>
      <c r="H1040" s="103"/>
      <c r="I1040" s="103"/>
      <c r="J1040" s="103"/>
      <c r="K1040" s="103"/>
      <c r="L1040" s="103"/>
      <c r="M1040" s="103"/>
      <c r="N1040" s="103"/>
      <c r="O1040" s="103"/>
      <c r="P1040" s="103"/>
      <c r="Q1040" s="103"/>
      <c r="R1040" s="103"/>
    </row>
    <row r="1041" spans="2:18">
      <c r="B1041" s="102"/>
      <c r="C1041" s="102"/>
      <c r="D1041" s="102"/>
      <c r="E1041" s="102"/>
      <c r="F1041" s="103"/>
      <c r="G1041" s="103"/>
      <c r="H1041" s="103"/>
      <c r="I1041" s="103"/>
      <c r="J1041" s="103"/>
      <c r="K1041" s="103"/>
      <c r="L1041" s="103"/>
      <c r="M1041" s="103"/>
      <c r="N1041" s="103"/>
      <c r="O1041" s="103"/>
      <c r="P1041" s="103"/>
      <c r="Q1041" s="103"/>
      <c r="R1041" s="103"/>
    </row>
    <row r="1042" spans="2:18">
      <c r="B1042" s="102"/>
      <c r="C1042" s="102"/>
      <c r="D1042" s="102"/>
      <c r="E1042" s="102"/>
      <c r="F1042" s="103"/>
      <c r="G1042" s="103"/>
      <c r="H1042" s="103"/>
      <c r="I1042" s="103"/>
      <c r="J1042" s="103"/>
      <c r="K1042" s="103"/>
      <c r="L1042" s="103"/>
      <c r="M1042" s="103"/>
      <c r="N1042" s="103"/>
      <c r="O1042" s="103"/>
      <c r="P1042" s="103"/>
      <c r="Q1042" s="103"/>
      <c r="R1042" s="103"/>
    </row>
    <row r="1043" spans="2:18">
      <c r="B1043" s="102"/>
      <c r="C1043" s="102"/>
      <c r="D1043" s="102"/>
      <c r="E1043" s="102"/>
      <c r="F1043" s="103"/>
      <c r="G1043" s="103"/>
      <c r="H1043" s="103"/>
      <c r="I1043" s="103"/>
      <c r="J1043" s="103"/>
      <c r="K1043" s="103"/>
      <c r="L1043" s="103"/>
      <c r="M1043" s="103"/>
      <c r="N1043" s="103"/>
      <c r="O1043" s="103"/>
      <c r="P1043" s="103"/>
      <c r="Q1043" s="103"/>
      <c r="R1043" s="103"/>
    </row>
    <row r="1044" spans="2:18">
      <c r="B1044" s="102"/>
      <c r="C1044" s="102"/>
      <c r="D1044" s="102"/>
      <c r="E1044" s="102"/>
      <c r="F1044" s="103"/>
      <c r="G1044" s="103"/>
      <c r="H1044" s="103"/>
      <c r="I1044" s="103"/>
      <c r="J1044" s="103"/>
      <c r="K1044" s="103"/>
      <c r="L1044" s="103"/>
      <c r="M1044" s="103"/>
      <c r="N1044" s="103"/>
      <c r="O1044" s="103"/>
      <c r="P1044" s="103"/>
      <c r="Q1044" s="103"/>
      <c r="R1044" s="103"/>
    </row>
    <row r="1045" spans="2:18">
      <c r="B1045" s="102"/>
      <c r="C1045" s="102"/>
      <c r="D1045" s="102"/>
      <c r="E1045" s="102"/>
      <c r="F1045" s="103"/>
      <c r="G1045" s="103"/>
      <c r="H1045" s="103"/>
      <c r="I1045" s="103"/>
      <c r="J1045" s="103"/>
      <c r="K1045" s="103"/>
      <c r="L1045" s="103"/>
      <c r="M1045" s="103"/>
      <c r="N1045" s="103"/>
      <c r="O1045" s="103"/>
      <c r="P1045" s="103"/>
      <c r="Q1045" s="103"/>
      <c r="R1045" s="103"/>
    </row>
    <row r="1046" spans="2:18">
      <c r="B1046" s="102"/>
      <c r="C1046" s="102"/>
      <c r="D1046" s="102"/>
      <c r="E1046" s="102"/>
      <c r="F1046" s="103"/>
      <c r="G1046" s="103"/>
      <c r="H1046" s="103"/>
      <c r="I1046" s="103"/>
      <c r="J1046" s="103"/>
      <c r="K1046" s="103"/>
      <c r="L1046" s="103"/>
      <c r="M1046" s="103"/>
      <c r="N1046" s="103"/>
      <c r="O1046" s="103"/>
      <c r="P1046" s="103"/>
      <c r="Q1046" s="103"/>
      <c r="R1046" s="103"/>
    </row>
    <row r="1047" spans="2:18">
      <c r="B1047" s="102"/>
      <c r="C1047" s="102"/>
      <c r="D1047" s="102"/>
      <c r="E1047" s="102"/>
      <c r="F1047" s="103"/>
      <c r="G1047" s="103"/>
      <c r="H1047" s="103"/>
      <c r="I1047" s="103"/>
      <c r="J1047" s="103"/>
      <c r="K1047" s="103"/>
      <c r="L1047" s="103"/>
      <c r="M1047" s="103"/>
      <c r="N1047" s="103"/>
      <c r="O1047" s="103"/>
      <c r="P1047" s="103"/>
      <c r="Q1047" s="103"/>
      <c r="R1047" s="103"/>
    </row>
    <row r="1048" spans="2:18">
      <c r="B1048" s="102"/>
      <c r="C1048" s="102"/>
      <c r="D1048" s="102"/>
      <c r="E1048" s="102"/>
      <c r="F1048" s="103"/>
      <c r="G1048" s="103"/>
      <c r="H1048" s="103"/>
      <c r="I1048" s="103"/>
      <c r="J1048" s="103"/>
      <c r="K1048" s="103"/>
      <c r="L1048" s="103"/>
      <c r="M1048" s="103"/>
      <c r="N1048" s="103"/>
      <c r="O1048" s="103"/>
      <c r="P1048" s="103"/>
      <c r="Q1048" s="103"/>
      <c r="R1048" s="103"/>
    </row>
    <row r="1049" spans="2:18">
      <c r="B1049" s="102"/>
      <c r="C1049" s="102"/>
      <c r="D1049" s="102"/>
      <c r="E1049" s="102"/>
      <c r="F1049" s="103"/>
      <c r="G1049" s="103"/>
      <c r="H1049" s="103"/>
      <c r="I1049" s="103"/>
      <c r="J1049" s="103"/>
      <c r="K1049" s="103"/>
      <c r="L1049" s="103"/>
      <c r="M1049" s="103"/>
      <c r="N1049" s="103"/>
      <c r="O1049" s="103"/>
      <c r="P1049" s="103"/>
      <c r="Q1049" s="103"/>
      <c r="R1049" s="103"/>
    </row>
    <row r="1050" spans="2:18">
      <c r="B1050" s="102"/>
      <c r="C1050" s="102"/>
      <c r="D1050" s="102"/>
      <c r="E1050" s="102"/>
      <c r="F1050" s="103"/>
      <c r="G1050" s="103"/>
      <c r="H1050" s="103"/>
      <c r="I1050" s="103"/>
      <c r="J1050" s="103"/>
      <c r="K1050" s="103"/>
      <c r="L1050" s="103"/>
      <c r="M1050" s="103"/>
      <c r="N1050" s="103"/>
      <c r="O1050" s="103"/>
      <c r="P1050" s="103"/>
      <c r="Q1050" s="103"/>
      <c r="R1050" s="103"/>
    </row>
    <row r="1051" spans="2:18">
      <c r="B1051" s="102"/>
      <c r="C1051" s="102"/>
      <c r="D1051" s="102"/>
      <c r="E1051" s="102"/>
      <c r="F1051" s="103"/>
      <c r="G1051" s="103"/>
      <c r="H1051" s="103"/>
      <c r="I1051" s="103"/>
      <c r="J1051" s="103"/>
      <c r="K1051" s="103"/>
      <c r="L1051" s="103"/>
      <c r="M1051" s="103"/>
      <c r="N1051" s="103"/>
      <c r="O1051" s="103"/>
      <c r="P1051" s="103"/>
      <c r="Q1051" s="103"/>
      <c r="R1051" s="103"/>
    </row>
    <row r="1052" spans="2:18">
      <c r="B1052" s="102"/>
      <c r="C1052" s="102"/>
      <c r="D1052" s="102"/>
      <c r="E1052" s="102"/>
      <c r="F1052" s="103"/>
      <c r="G1052" s="103"/>
      <c r="H1052" s="103"/>
      <c r="I1052" s="103"/>
      <c r="J1052" s="103"/>
      <c r="K1052" s="103"/>
      <c r="L1052" s="103"/>
      <c r="M1052" s="103"/>
      <c r="N1052" s="103"/>
      <c r="O1052" s="103"/>
      <c r="P1052" s="103"/>
      <c r="Q1052" s="103"/>
      <c r="R1052" s="103"/>
    </row>
    <row r="1053" spans="2:18">
      <c r="B1053" s="102"/>
      <c r="C1053" s="102"/>
      <c r="D1053" s="102"/>
      <c r="E1053" s="102"/>
      <c r="F1053" s="103"/>
      <c r="G1053" s="103"/>
      <c r="H1053" s="103"/>
      <c r="I1053" s="103"/>
      <c r="J1053" s="103"/>
      <c r="K1053" s="103"/>
      <c r="L1053" s="103"/>
      <c r="M1053" s="103"/>
      <c r="N1053" s="103"/>
      <c r="O1053" s="103"/>
      <c r="P1053" s="103"/>
      <c r="Q1053" s="103"/>
      <c r="R1053" s="103"/>
    </row>
    <row r="1054" spans="2:18">
      <c r="B1054" s="102"/>
      <c r="C1054" s="102"/>
      <c r="D1054" s="102"/>
      <c r="E1054" s="102"/>
      <c r="F1054" s="103"/>
      <c r="G1054" s="103"/>
      <c r="H1054" s="103"/>
      <c r="I1054" s="103"/>
      <c r="J1054" s="103"/>
      <c r="K1054" s="103"/>
      <c r="L1054" s="103"/>
      <c r="M1054" s="103"/>
      <c r="N1054" s="103"/>
      <c r="O1054" s="103"/>
      <c r="P1054" s="103"/>
      <c r="Q1054" s="103"/>
      <c r="R1054" s="103"/>
    </row>
    <row r="1055" spans="2:18">
      <c r="B1055" s="102"/>
      <c r="C1055" s="102"/>
      <c r="D1055" s="102"/>
      <c r="E1055" s="102"/>
      <c r="F1055" s="103"/>
      <c r="G1055" s="103"/>
      <c r="H1055" s="103"/>
      <c r="I1055" s="103"/>
      <c r="J1055" s="103"/>
      <c r="K1055" s="103"/>
      <c r="L1055" s="103"/>
      <c r="M1055" s="103"/>
      <c r="N1055" s="103"/>
      <c r="O1055" s="103"/>
      <c r="P1055" s="103"/>
      <c r="Q1055" s="103"/>
      <c r="R1055" s="103"/>
    </row>
    <row r="1056" spans="2:18">
      <c r="B1056" s="102"/>
      <c r="C1056" s="102"/>
      <c r="D1056" s="102"/>
      <c r="E1056" s="102"/>
      <c r="F1056" s="103"/>
      <c r="G1056" s="103"/>
      <c r="H1056" s="103"/>
      <c r="I1056" s="103"/>
      <c r="J1056" s="103"/>
      <c r="K1056" s="103"/>
      <c r="L1056" s="103"/>
      <c r="M1056" s="103"/>
      <c r="N1056" s="103"/>
      <c r="O1056" s="103"/>
      <c r="P1056" s="103"/>
      <c r="Q1056" s="103"/>
      <c r="R1056" s="103"/>
    </row>
    <row r="1057" spans="2:18">
      <c r="B1057" s="102"/>
      <c r="C1057" s="102"/>
      <c r="D1057" s="102"/>
      <c r="E1057" s="102"/>
      <c r="F1057" s="103"/>
      <c r="G1057" s="103"/>
      <c r="H1057" s="103"/>
      <c r="I1057" s="103"/>
      <c r="J1057" s="103"/>
      <c r="K1057" s="103"/>
      <c r="L1057" s="103"/>
      <c r="M1057" s="103"/>
      <c r="N1057" s="103"/>
      <c r="O1057" s="103"/>
      <c r="P1057" s="103"/>
      <c r="Q1057" s="103"/>
      <c r="R1057" s="103"/>
    </row>
    <row r="1058" spans="2:18">
      <c r="B1058" s="102"/>
      <c r="C1058" s="102"/>
      <c r="D1058" s="102"/>
      <c r="E1058" s="102"/>
      <c r="F1058" s="103"/>
      <c r="G1058" s="103"/>
      <c r="H1058" s="103"/>
      <c r="I1058" s="103"/>
      <c r="J1058" s="103"/>
      <c r="K1058" s="103"/>
      <c r="L1058" s="103"/>
      <c r="M1058" s="103"/>
      <c r="N1058" s="103"/>
      <c r="O1058" s="103"/>
      <c r="P1058" s="103"/>
      <c r="Q1058" s="103"/>
      <c r="R1058" s="103"/>
    </row>
    <row r="1059" spans="2:18">
      <c r="B1059" s="102"/>
      <c r="C1059" s="102"/>
      <c r="D1059" s="102"/>
      <c r="E1059" s="102"/>
      <c r="F1059" s="103"/>
      <c r="G1059" s="103"/>
      <c r="H1059" s="103"/>
      <c r="I1059" s="103"/>
      <c r="J1059" s="103"/>
      <c r="K1059" s="103"/>
      <c r="L1059" s="103"/>
      <c r="M1059" s="103"/>
      <c r="N1059" s="103"/>
      <c r="O1059" s="103"/>
      <c r="P1059" s="103"/>
      <c r="Q1059" s="103"/>
      <c r="R1059" s="103"/>
    </row>
    <row r="1060" spans="2:18">
      <c r="B1060" s="102"/>
      <c r="C1060" s="102"/>
      <c r="D1060" s="102"/>
      <c r="E1060" s="102"/>
      <c r="F1060" s="103"/>
      <c r="G1060" s="103"/>
      <c r="H1060" s="103"/>
      <c r="I1060" s="103"/>
      <c r="J1060" s="103"/>
      <c r="K1060" s="103"/>
      <c r="L1060" s="103"/>
      <c r="M1060" s="103"/>
      <c r="N1060" s="103"/>
      <c r="O1060" s="103"/>
      <c r="P1060" s="103"/>
      <c r="Q1060" s="103"/>
      <c r="R1060" s="103"/>
    </row>
    <row r="1061" spans="2:18">
      <c r="B1061" s="102"/>
      <c r="C1061" s="102"/>
      <c r="D1061" s="102"/>
      <c r="E1061" s="102"/>
      <c r="F1061" s="103"/>
      <c r="G1061" s="103"/>
      <c r="H1061" s="103"/>
      <c r="I1061" s="103"/>
      <c r="J1061" s="103"/>
      <c r="K1061" s="103"/>
      <c r="L1061" s="103"/>
      <c r="M1061" s="103"/>
      <c r="N1061" s="103"/>
      <c r="O1061" s="103"/>
      <c r="P1061" s="103"/>
      <c r="Q1061" s="103"/>
      <c r="R1061" s="103"/>
    </row>
    <row r="1062" spans="2:18">
      <c r="B1062" s="102"/>
      <c r="C1062" s="102"/>
      <c r="D1062" s="102"/>
      <c r="E1062" s="102"/>
      <c r="F1062" s="103"/>
      <c r="G1062" s="103"/>
      <c r="H1062" s="103"/>
      <c r="I1062" s="103"/>
      <c r="J1062" s="103"/>
      <c r="K1062" s="103"/>
      <c r="L1062" s="103"/>
      <c r="M1062" s="103"/>
      <c r="N1062" s="103"/>
      <c r="O1062" s="103"/>
      <c r="P1062" s="103"/>
      <c r="Q1062" s="103"/>
      <c r="R1062" s="103"/>
    </row>
    <row r="1063" spans="2:18">
      <c r="B1063" s="102"/>
      <c r="C1063" s="102"/>
      <c r="D1063" s="102"/>
      <c r="E1063" s="102"/>
      <c r="F1063" s="103"/>
      <c r="G1063" s="103"/>
      <c r="H1063" s="103"/>
      <c r="I1063" s="103"/>
      <c r="J1063" s="103"/>
      <c r="K1063" s="103"/>
      <c r="L1063" s="103"/>
      <c r="M1063" s="103"/>
      <c r="N1063" s="103"/>
      <c r="O1063" s="103"/>
      <c r="P1063" s="103"/>
      <c r="Q1063" s="103"/>
      <c r="R1063" s="103"/>
    </row>
    <row r="1064" spans="2:18">
      <c r="B1064" s="102"/>
      <c r="C1064" s="102"/>
      <c r="D1064" s="102"/>
      <c r="E1064" s="102"/>
      <c r="F1064" s="103"/>
      <c r="G1064" s="103"/>
      <c r="H1064" s="103"/>
      <c r="I1064" s="103"/>
      <c r="J1064" s="103"/>
      <c r="K1064" s="103"/>
      <c r="L1064" s="103"/>
      <c r="M1064" s="103"/>
      <c r="N1064" s="103"/>
      <c r="O1064" s="103"/>
      <c r="P1064" s="103"/>
      <c r="Q1064" s="103"/>
      <c r="R1064" s="103"/>
    </row>
    <row r="1065" spans="2:18">
      <c r="B1065" s="102"/>
      <c r="C1065" s="102"/>
      <c r="D1065" s="102"/>
      <c r="E1065" s="102"/>
      <c r="F1065" s="103"/>
      <c r="G1065" s="103"/>
      <c r="H1065" s="103"/>
      <c r="I1065" s="103"/>
      <c r="J1065" s="103"/>
      <c r="K1065" s="103"/>
      <c r="L1065" s="103"/>
      <c r="M1065" s="103"/>
      <c r="N1065" s="103"/>
      <c r="O1065" s="103"/>
      <c r="P1065" s="103"/>
      <c r="Q1065" s="103"/>
      <c r="R1065" s="103"/>
    </row>
    <row r="1066" spans="2:18">
      <c r="B1066" s="102"/>
      <c r="C1066" s="102"/>
      <c r="D1066" s="102"/>
      <c r="E1066" s="102"/>
      <c r="F1066" s="103"/>
      <c r="G1066" s="103"/>
      <c r="H1066" s="103"/>
      <c r="I1066" s="103"/>
      <c r="J1066" s="103"/>
      <c r="K1066" s="103"/>
      <c r="L1066" s="103"/>
      <c r="M1066" s="103"/>
      <c r="N1066" s="103"/>
      <c r="O1066" s="103"/>
      <c r="P1066" s="103"/>
      <c r="Q1066" s="103"/>
      <c r="R1066" s="103"/>
    </row>
  </sheetData>
  <sheetProtection sheet="1" objects="1" scenarios="1"/>
  <mergeCells count="1">
    <mergeCell ref="B6:R6"/>
  </mergeCells>
  <phoneticPr fontId="3" type="noConversion"/>
  <conditionalFormatting sqref="B58:B109">
    <cfRule type="cellIs" dxfId="4" priority="3" operator="equal">
      <formula>2958465</formula>
    </cfRule>
    <cfRule type="cellIs" dxfId="3" priority="4" operator="equal">
      <formula>"NR3"</formula>
    </cfRule>
    <cfRule type="cellIs" dxfId="2" priority="5" operator="equal">
      <formula>"דירוג פנימי"</formula>
    </cfRule>
  </conditionalFormatting>
  <conditionalFormatting sqref="B58:B109">
    <cfRule type="cellIs" dxfId="1" priority="2" operator="equal">
      <formula>2958465</formula>
    </cfRule>
  </conditionalFormatting>
  <conditionalFormatting sqref="B15:B43">
    <cfRule type="cellIs" dxfId="0" priority="1" operator="equal">
      <formula>"NR3"</formula>
    </cfRule>
  </conditionalFormatting>
  <dataValidations count="1">
    <dataValidation allowBlank="1" showInputMessage="1" showErrorMessage="1" sqref="C5 D1:R5 C7:R9 A1:A1048576 B1:B9 B110:R1048576 B11:B14 S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>
    <tabColor indexed="52"/>
    <pageSetUpPr fitToPage="1"/>
  </sheetPr>
  <dimension ref="B1:O300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63.140625" style="2" bestFit="1" customWidth="1"/>
    <col min="4" max="4" width="10" style="2" bestFit="1" customWidth="1"/>
    <col min="5" max="5" width="4.5703125" style="1" bestFit="1" customWidth="1"/>
    <col min="6" max="6" width="7.85546875" style="1" bestFit="1" customWidth="1"/>
    <col min="7" max="7" width="5.140625" style="1" bestFit="1" customWidth="1"/>
    <col min="8" max="8" width="8" style="1" customWidth="1"/>
    <col min="9" max="9" width="7.28515625" style="1" bestFit="1" customWidth="1"/>
    <col min="10" max="10" width="7.5703125" style="1" bestFit="1" customWidth="1"/>
    <col min="11" max="11" width="7" style="1" bestFit="1" customWidth="1"/>
    <col min="12" max="12" width="6.42578125" style="1" bestFit="1" customWidth="1"/>
    <col min="13" max="13" width="8" style="1" bestFit="1" customWidth="1"/>
    <col min="14" max="14" width="7.7109375" style="1" bestFit="1" customWidth="1"/>
    <col min="15" max="15" width="10.42578125" style="1" bestFit="1" customWidth="1"/>
    <col min="16" max="16384" width="9.140625" style="1"/>
  </cols>
  <sheetData>
    <row r="1" spans="2:15">
      <c r="B1" s="46" t="s">
        <v>124</v>
      </c>
      <c r="C1" s="67" t="s" vm="1">
        <v>201</v>
      </c>
    </row>
    <row r="2" spans="2:15">
      <c r="B2" s="46" t="s">
        <v>123</v>
      </c>
      <c r="C2" s="67" t="s">
        <v>202</v>
      </c>
    </row>
    <row r="3" spans="2:15">
      <c r="B3" s="46" t="s">
        <v>125</v>
      </c>
      <c r="C3" s="67" t="s">
        <v>203</v>
      </c>
    </row>
    <row r="4" spans="2:15">
      <c r="B4" s="46" t="s">
        <v>126</v>
      </c>
      <c r="C4" s="67">
        <v>12147</v>
      </c>
    </row>
    <row r="6" spans="2:15" ht="26.25" customHeight="1">
      <c r="B6" s="129" t="s">
        <v>154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1"/>
    </row>
    <row r="7" spans="2:15" s="3" customFormat="1" ht="78.75">
      <c r="B7" s="47" t="s">
        <v>95</v>
      </c>
      <c r="C7" s="48" t="s">
        <v>34</v>
      </c>
      <c r="D7" s="48" t="s">
        <v>96</v>
      </c>
      <c r="E7" s="48" t="s">
        <v>14</v>
      </c>
      <c r="F7" s="48" t="s">
        <v>49</v>
      </c>
      <c r="G7" s="48" t="s">
        <v>17</v>
      </c>
      <c r="H7" s="48" t="s">
        <v>82</v>
      </c>
      <c r="I7" s="48" t="s">
        <v>39</v>
      </c>
      <c r="J7" s="48" t="s">
        <v>18</v>
      </c>
      <c r="K7" s="48" t="s">
        <v>179</v>
      </c>
      <c r="L7" s="48" t="s">
        <v>178</v>
      </c>
      <c r="M7" s="48" t="s">
        <v>90</v>
      </c>
      <c r="N7" s="48" t="s">
        <v>127</v>
      </c>
      <c r="O7" s="50" t="s">
        <v>129</v>
      </c>
    </row>
    <row r="8" spans="2:15" s="3" customFormat="1" ht="24.75" customHeight="1">
      <c r="B8" s="14"/>
      <c r="C8" s="31"/>
      <c r="D8" s="31"/>
      <c r="E8" s="31"/>
      <c r="F8" s="31"/>
      <c r="G8" s="31" t="s">
        <v>20</v>
      </c>
      <c r="H8" s="31"/>
      <c r="I8" s="31" t="s">
        <v>19</v>
      </c>
      <c r="J8" s="31" t="s">
        <v>19</v>
      </c>
      <c r="K8" s="31" t="s">
        <v>186</v>
      </c>
      <c r="L8" s="31"/>
      <c r="M8" s="31" t="s">
        <v>182</v>
      </c>
      <c r="N8" s="31" t="s">
        <v>19</v>
      </c>
      <c r="O8" s="16" t="s">
        <v>19</v>
      </c>
    </row>
    <row r="9" spans="2:15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8" t="s">
        <v>9</v>
      </c>
      <c r="M9" s="18" t="s">
        <v>10</v>
      </c>
      <c r="N9" s="18" t="s">
        <v>11</v>
      </c>
      <c r="O9" s="19" t="s">
        <v>12</v>
      </c>
    </row>
    <row r="10" spans="2:15" s="4" customFormat="1" ht="18" customHeight="1">
      <c r="B10" s="106" t="s">
        <v>1893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107">
        <v>0</v>
      </c>
      <c r="N10" s="108">
        <v>0</v>
      </c>
      <c r="O10" s="108">
        <v>0</v>
      </c>
    </row>
    <row r="11" spans="2:15" ht="20.25" customHeight="1">
      <c r="B11" s="110" t="s">
        <v>194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</row>
    <row r="12" spans="2:15">
      <c r="B12" s="110" t="s">
        <v>91</v>
      </c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</row>
    <row r="13" spans="2:15">
      <c r="B13" s="110" t="s">
        <v>177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</row>
    <row r="14" spans="2:15">
      <c r="B14" s="110" t="s">
        <v>185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</row>
    <row r="15" spans="2:15"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</row>
    <row r="16" spans="2:15"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</row>
    <row r="17" spans="2:15"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</row>
    <row r="18" spans="2:15"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</row>
    <row r="19" spans="2:15"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</row>
    <row r="20" spans="2:15"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</row>
    <row r="21" spans="2:15"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</row>
    <row r="22" spans="2:15"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</row>
    <row r="23" spans="2:15"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</row>
    <row r="24" spans="2:15"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</row>
    <row r="25" spans="2:15"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</row>
    <row r="26" spans="2:15"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</row>
    <row r="27" spans="2:15"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</row>
    <row r="28" spans="2:15"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</row>
    <row r="29" spans="2:15"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</row>
    <row r="30" spans="2:15"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</row>
    <row r="31" spans="2:15"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</row>
    <row r="32" spans="2:15"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</row>
    <row r="33" spans="2:15"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</row>
    <row r="34" spans="2:15"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</row>
    <row r="35" spans="2:15"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</row>
    <row r="36" spans="2:15"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</row>
    <row r="37" spans="2:15"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</row>
    <row r="38" spans="2:15"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</row>
    <row r="39" spans="2:15"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</row>
    <row r="40" spans="2:15"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</row>
    <row r="41" spans="2:15"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</row>
    <row r="42" spans="2:15"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</row>
    <row r="43" spans="2:15"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</row>
    <row r="44" spans="2:15"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</row>
    <row r="45" spans="2:15"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</row>
    <row r="46" spans="2:15"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</row>
    <row r="47" spans="2:15"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</row>
    <row r="48" spans="2:15"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</row>
    <row r="49" spans="2:15"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</row>
    <row r="50" spans="2:15"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</row>
    <row r="51" spans="2:15"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</row>
    <row r="52" spans="2:15"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</row>
    <row r="53" spans="2:15"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</row>
    <row r="54" spans="2:15"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</row>
    <row r="55" spans="2:15"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</row>
    <row r="56" spans="2:15"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</row>
    <row r="57" spans="2:15"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</row>
    <row r="58" spans="2:15"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</row>
    <row r="59" spans="2:15"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</row>
    <row r="60" spans="2:15"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</row>
    <row r="61" spans="2:15"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</row>
    <row r="62" spans="2:15"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</row>
    <row r="63" spans="2:15"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</row>
    <row r="64" spans="2:15"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</row>
    <row r="65" spans="2:15"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</row>
    <row r="66" spans="2:15"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</row>
    <row r="67" spans="2:15"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</row>
    <row r="68" spans="2:15"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</row>
    <row r="69" spans="2:15"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</row>
    <row r="70" spans="2:15"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</row>
    <row r="71" spans="2:15"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</row>
    <row r="72" spans="2:15"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</row>
    <row r="73" spans="2:15"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</row>
    <row r="74" spans="2:15"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</row>
    <row r="75" spans="2:15"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</row>
    <row r="76" spans="2:15"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</row>
    <row r="77" spans="2:15"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</row>
    <row r="78" spans="2:15"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</row>
    <row r="79" spans="2:15"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</row>
    <row r="80" spans="2:15"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</row>
    <row r="81" spans="2:15"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</row>
    <row r="82" spans="2:15"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</row>
    <row r="83" spans="2:15"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</row>
    <row r="84" spans="2:15"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</row>
    <row r="85" spans="2:15"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</row>
    <row r="86" spans="2:15"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</row>
    <row r="87" spans="2:15"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</row>
    <row r="88" spans="2:15"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</row>
    <row r="89" spans="2:15"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</row>
    <row r="90" spans="2:15"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</row>
    <row r="91" spans="2:15"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</row>
    <row r="92" spans="2:15"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</row>
    <row r="93" spans="2:15"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</row>
    <row r="94" spans="2:15"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</row>
    <row r="95" spans="2:15"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</row>
    <row r="96" spans="2:15"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</row>
    <row r="97" spans="2:15"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</row>
    <row r="98" spans="2:15"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</row>
    <row r="99" spans="2:15"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</row>
    <row r="100" spans="2:15"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</row>
    <row r="101" spans="2:15"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</row>
    <row r="102" spans="2:15"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</row>
    <row r="103" spans="2:15"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</row>
    <row r="104" spans="2:15"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</row>
    <row r="105" spans="2:15"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</row>
    <row r="106" spans="2:15"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</row>
    <row r="107" spans="2:15"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</row>
    <row r="108" spans="2:15"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</row>
    <row r="109" spans="2:15"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</row>
    <row r="110" spans="2:15">
      <c r="B110" s="102"/>
      <c r="C110" s="102"/>
      <c r="D110" s="102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</row>
    <row r="111" spans="2:15">
      <c r="B111" s="102"/>
      <c r="C111" s="102"/>
      <c r="D111" s="102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</row>
    <row r="112" spans="2:15">
      <c r="B112" s="102"/>
      <c r="C112" s="102"/>
      <c r="D112" s="102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</row>
    <row r="113" spans="2:15">
      <c r="B113" s="102"/>
      <c r="C113" s="102"/>
      <c r="D113" s="102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</row>
    <row r="114" spans="2:15">
      <c r="B114" s="102"/>
      <c r="C114" s="102"/>
      <c r="D114" s="102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</row>
    <row r="115" spans="2:15">
      <c r="B115" s="102"/>
      <c r="C115" s="102"/>
      <c r="D115" s="102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</row>
    <row r="116" spans="2:15">
      <c r="B116" s="102"/>
      <c r="C116" s="102"/>
      <c r="D116" s="102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</row>
    <row r="117" spans="2:15">
      <c r="B117" s="102"/>
      <c r="C117" s="102"/>
      <c r="D117" s="102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</row>
    <row r="118" spans="2:15">
      <c r="B118" s="102"/>
      <c r="C118" s="102"/>
      <c r="D118" s="102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</row>
    <row r="119" spans="2:15">
      <c r="B119" s="102"/>
      <c r="C119" s="102"/>
      <c r="D119" s="102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</row>
    <row r="120" spans="2:15">
      <c r="B120" s="102"/>
      <c r="C120" s="102"/>
      <c r="D120" s="102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</row>
    <row r="121" spans="2:15">
      <c r="B121" s="102"/>
      <c r="C121" s="102"/>
      <c r="D121" s="102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</row>
    <row r="122" spans="2:15">
      <c r="B122" s="102"/>
      <c r="C122" s="102"/>
      <c r="D122" s="102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</row>
    <row r="123" spans="2:15">
      <c r="B123" s="102"/>
      <c r="C123" s="102"/>
      <c r="D123" s="102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</row>
    <row r="124" spans="2:15">
      <c r="B124" s="102"/>
      <c r="C124" s="102"/>
      <c r="D124" s="102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</row>
    <row r="125" spans="2:15">
      <c r="B125" s="102"/>
      <c r="C125" s="102"/>
      <c r="D125" s="102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</row>
    <row r="126" spans="2:15">
      <c r="B126" s="102"/>
      <c r="C126" s="102"/>
      <c r="D126" s="102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</row>
    <row r="127" spans="2:15">
      <c r="B127" s="102"/>
      <c r="C127" s="102"/>
      <c r="D127" s="102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</row>
    <row r="128" spans="2:15">
      <c r="B128" s="102"/>
      <c r="C128" s="102"/>
      <c r="D128" s="102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</row>
    <row r="129" spans="2:15">
      <c r="B129" s="102"/>
      <c r="C129" s="102"/>
      <c r="D129" s="102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</row>
    <row r="130" spans="2:15">
      <c r="B130" s="102"/>
      <c r="C130" s="102"/>
      <c r="D130" s="102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</row>
    <row r="131" spans="2:15">
      <c r="B131" s="102"/>
      <c r="C131" s="102"/>
      <c r="D131" s="102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</row>
    <row r="132" spans="2:15">
      <c r="B132" s="102"/>
      <c r="C132" s="102"/>
      <c r="D132" s="102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</row>
    <row r="133" spans="2:15">
      <c r="B133" s="102"/>
      <c r="C133" s="102"/>
      <c r="D133" s="102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</row>
    <row r="134" spans="2:15">
      <c r="B134" s="102"/>
      <c r="C134" s="102"/>
      <c r="D134" s="102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</row>
    <row r="135" spans="2:15">
      <c r="B135" s="102"/>
      <c r="C135" s="102"/>
      <c r="D135" s="102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</row>
    <row r="136" spans="2:15">
      <c r="B136" s="102"/>
      <c r="C136" s="102"/>
      <c r="D136" s="102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</row>
    <row r="137" spans="2:15">
      <c r="B137" s="102"/>
      <c r="C137" s="102"/>
      <c r="D137" s="102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</row>
    <row r="138" spans="2:15">
      <c r="B138" s="102"/>
      <c r="C138" s="102"/>
      <c r="D138" s="102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</row>
    <row r="139" spans="2:15">
      <c r="B139" s="102"/>
      <c r="C139" s="102"/>
      <c r="D139" s="102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</row>
    <row r="140" spans="2:15">
      <c r="B140" s="102"/>
      <c r="C140" s="102"/>
      <c r="D140" s="102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</row>
    <row r="141" spans="2:15">
      <c r="B141" s="102"/>
      <c r="C141" s="102"/>
      <c r="D141" s="102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</row>
    <row r="142" spans="2:15">
      <c r="B142" s="102"/>
      <c r="C142" s="102"/>
      <c r="D142" s="102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</row>
    <row r="143" spans="2:15">
      <c r="B143" s="102"/>
      <c r="C143" s="102"/>
      <c r="D143" s="102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</row>
    <row r="144" spans="2:15">
      <c r="B144" s="102"/>
      <c r="C144" s="102"/>
      <c r="D144" s="102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</row>
    <row r="145" spans="2:15">
      <c r="B145" s="102"/>
      <c r="C145" s="102"/>
      <c r="D145" s="102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</row>
    <row r="146" spans="2:15">
      <c r="B146" s="102"/>
      <c r="C146" s="102"/>
      <c r="D146" s="102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</row>
    <row r="147" spans="2:15">
      <c r="B147" s="102"/>
      <c r="C147" s="102"/>
      <c r="D147" s="102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</row>
    <row r="148" spans="2:15">
      <c r="B148" s="102"/>
      <c r="C148" s="102"/>
      <c r="D148" s="102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</row>
    <row r="149" spans="2:15">
      <c r="B149" s="102"/>
      <c r="C149" s="102"/>
      <c r="D149" s="102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</row>
    <row r="150" spans="2:15">
      <c r="B150" s="102"/>
      <c r="C150" s="102"/>
      <c r="D150" s="102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</row>
    <row r="151" spans="2:15">
      <c r="B151" s="102"/>
      <c r="C151" s="102"/>
      <c r="D151" s="102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</row>
    <row r="152" spans="2:15">
      <c r="B152" s="102"/>
      <c r="C152" s="102"/>
      <c r="D152" s="102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</row>
    <row r="153" spans="2:15">
      <c r="B153" s="102"/>
      <c r="C153" s="102"/>
      <c r="D153" s="102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</row>
    <row r="154" spans="2:15">
      <c r="B154" s="102"/>
      <c r="C154" s="102"/>
      <c r="D154" s="102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</row>
    <row r="155" spans="2:15">
      <c r="B155" s="102"/>
      <c r="C155" s="102"/>
      <c r="D155" s="102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</row>
    <row r="156" spans="2:15">
      <c r="B156" s="102"/>
      <c r="C156" s="102"/>
      <c r="D156" s="102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</row>
    <row r="157" spans="2:15">
      <c r="B157" s="102"/>
      <c r="C157" s="102"/>
      <c r="D157" s="102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</row>
    <row r="158" spans="2:15">
      <c r="B158" s="102"/>
      <c r="C158" s="102"/>
      <c r="D158" s="102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</row>
    <row r="159" spans="2:15">
      <c r="B159" s="102"/>
      <c r="C159" s="102"/>
      <c r="D159" s="102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</row>
    <row r="160" spans="2:15">
      <c r="B160" s="102"/>
      <c r="C160" s="102"/>
      <c r="D160" s="102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</row>
    <row r="161" spans="2:15">
      <c r="B161" s="102"/>
      <c r="C161" s="102"/>
      <c r="D161" s="102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</row>
    <row r="162" spans="2:15">
      <c r="B162" s="102"/>
      <c r="C162" s="102"/>
      <c r="D162" s="102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</row>
    <row r="163" spans="2:15">
      <c r="B163" s="102"/>
      <c r="C163" s="102"/>
      <c r="D163" s="102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</row>
    <row r="164" spans="2:15">
      <c r="B164" s="102"/>
      <c r="C164" s="102"/>
      <c r="D164" s="102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</row>
    <row r="165" spans="2:15">
      <c r="B165" s="102"/>
      <c r="C165" s="102"/>
      <c r="D165" s="102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</row>
    <row r="166" spans="2:15">
      <c r="B166" s="102"/>
      <c r="C166" s="102"/>
      <c r="D166" s="102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</row>
    <row r="167" spans="2:15">
      <c r="B167" s="102"/>
      <c r="C167" s="102"/>
      <c r="D167" s="102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</row>
    <row r="168" spans="2:15">
      <c r="B168" s="102"/>
      <c r="C168" s="102"/>
      <c r="D168" s="102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</row>
    <row r="169" spans="2:15">
      <c r="B169" s="102"/>
      <c r="C169" s="102"/>
      <c r="D169" s="102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</row>
    <row r="170" spans="2:15">
      <c r="B170" s="102"/>
      <c r="C170" s="102"/>
      <c r="D170" s="102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</row>
    <row r="171" spans="2:15">
      <c r="B171" s="102"/>
      <c r="C171" s="102"/>
      <c r="D171" s="102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</row>
    <row r="172" spans="2:15">
      <c r="B172" s="102"/>
      <c r="C172" s="102"/>
      <c r="D172" s="102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</row>
    <row r="173" spans="2:15">
      <c r="B173" s="102"/>
      <c r="C173" s="102"/>
      <c r="D173" s="102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</row>
    <row r="174" spans="2:15">
      <c r="B174" s="102"/>
      <c r="C174" s="102"/>
      <c r="D174" s="102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</row>
    <row r="175" spans="2:15">
      <c r="B175" s="102"/>
      <c r="C175" s="102"/>
      <c r="D175" s="102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</row>
    <row r="176" spans="2:15">
      <c r="B176" s="102"/>
      <c r="C176" s="102"/>
      <c r="D176" s="102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</row>
    <row r="177" spans="2:15">
      <c r="B177" s="102"/>
      <c r="C177" s="102"/>
      <c r="D177" s="102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</row>
    <row r="178" spans="2:15">
      <c r="B178" s="102"/>
      <c r="C178" s="102"/>
      <c r="D178" s="102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</row>
    <row r="179" spans="2:15">
      <c r="B179" s="102"/>
      <c r="C179" s="102"/>
      <c r="D179" s="102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</row>
    <row r="180" spans="2:15">
      <c r="B180" s="102"/>
      <c r="C180" s="102"/>
      <c r="D180" s="102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</row>
    <row r="181" spans="2:15">
      <c r="B181" s="102"/>
      <c r="C181" s="102"/>
      <c r="D181" s="102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</row>
    <row r="182" spans="2:15">
      <c r="B182" s="102"/>
      <c r="C182" s="102"/>
      <c r="D182" s="102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</row>
    <row r="183" spans="2:15">
      <c r="B183" s="102"/>
      <c r="C183" s="102"/>
      <c r="D183" s="102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</row>
    <row r="184" spans="2:15">
      <c r="B184" s="102"/>
      <c r="C184" s="102"/>
      <c r="D184" s="102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</row>
    <row r="185" spans="2:15">
      <c r="B185" s="102"/>
      <c r="C185" s="102"/>
      <c r="D185" s="102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</row>
    <row r="186" spans="2:15">
      <c r="B186" s="102"/>
      <c r="C186" s="102"/>
      <c r="D186" s="102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</row>
    <row r="187" spans="2:15">
      <c r="B187" s="102"/>
      <c r="C187" s="102"/>
      <c r="D187" s="102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</row>
    <row r="188" spans="2:15">
      <c r="B188" s="102"/>
      <c r="C188" s="102"/>
      <c r="D188" s="102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</row>
    <row r="189" spans="2:15">
      <c r="B189" s="102"/>
      <c r="C189" s="102"/>
      <c r="D189" s="102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</row>
    <row r="190" spans="2:15">
      <c r="B190" s="102"/>
      <c r="C190" s="102"/>
      <c r="D190" s="102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</row>
    <row r="191" spans="2:15">
      <c r="B191" s="102"/>
      <c r="C191" s="102"/>
      <c r="D191" s="102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</row>
    <row r="192" spans="2:15">
      <c r="B192" s="102"/>
      <c r="C192" s="102"/>
      <c r="D192" s="102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</row>
    <row r="193" spans="2:15">
      <c r="B193" s="102"/>
      <c r="C193" s="102"/>
      <c r="D193" s="102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</row>
    <row r="194" spans="2:15">
      <c r="B194" s="102"/>
      <c r="C194" s="102"/>
      <c r="D194" s="102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</row>
    <row r="195" spans="2:15">
      <c r="B195" s="102"/>
      <c r="C195" s="102"/>
      <c r="D195" s="102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</row>
    <row r="196" spans="2:15">
      <c r="B196" s="102"/>
      <c r="C196" s="102"/>
      <c r="D196" s="102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</row>
    <row r="197" spans="2:15">
      <c r="B197" s="102"/>
      <c r="C197" s="102"/>
      <c r="D197" s="102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</row>
    <row r="198" spans="2:15">
      <c r="B198" s="102"/>
      <c r="C198" s="102"/>
      <c r="D198" s="102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</row>
    <row r="199" spans="2:15">
      <c r="B199" s="102"/>
      <c r="C199" s="102"/>
      <c r="D199" s="102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</row>
    <row r="200" spans="2:15">
      <c r="B200" s="102"/>
      <c r="C200" s="102"/>
      <c r="D200" s="102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</row>
    <row r="201" spans="2:15">
      <c r="B201" s="102"/>
      <c r="C201" s="102"/>
      <c r="D201" s="102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</row>
    <row r="202" spans="2:15">
      <c r="B202" s="102"/>
      <c r="C202" s="102"/>
      <c r="D202" s="102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</row>
    <row r="203" spans="2:15">
      <c r="B203" s="102"/>
      <c r="C203" s="102"/>
      <c r="D203" s="102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</row>
    <row r="204" spans="2:15">
      <c r="B204" s="102"/>
      <c r="C204" s="102"/>
      <c r="D204" s="102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</row>
    <row r="205" spans="2:15">
      <c r="B205" s="102"/>
      <c r="C205" s="102"/>
      <c r="D205" s="102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</row>
    <row r="206" spans="2:15">
      <c r="B206" s="102"/>
      <c r="C206" s="102"/>
      <c r="D206" s="102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</row>
    <row r="207" spans="2:15">
      <c r="B207" s="102"/>
      <c r="C207" s="102"/>
      <c r="D207" s="102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</row>
    <row r="208" spans="2:15">
      <c r="B208" s="102"/>
      <c r="C208" s="102"/>
      <c r="D208" s="102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</row>
    <row r="209" spans="2:15">
      <c r="B209" s="102"/>
      <c r="C209" s="102"/>
      <c r="D209" s="102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</row>
    <row r="210" spans="2:15">
      <c r="B210" s="102"/>
      <c r="C210" s="102"/>
      <c r="D210" s="102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</row>
    <row r="211" spans="2:15">
      <c r="B211" s="102"/>
      <c r="C211" s="102"/>
      <c r="D211" s="102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</row>
    <row r="212" spans="2:15">
      <c r="B212" s="102"/>
      <c r="C212" s="102"/>
      <c r="D212" s="102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</row>
    <row r="213" spans="2:15">
      <c r="B213" s="102"/>
      <c r="C213" s="102"/>
      <c r="D213" s="102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</row>
    <row r="214" spans="2:15">
      <c r="B214" s="102"/>
      <c r="C214" s="102"/>
      <c r="D214" s="102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</row>
    <row r="215" spans="2:15">
      <c r="B215" s="102"/>
      <c r="C215" s="102"/>
      <c r="D215" s="102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</row>
    <row r="216" spans="2:15">
      <c r="B216" s="102"/>
      <c r="C216" s="102"/>
      <c r="D216" s="102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</row>
    <row r="217" spans="2:15">
      <c r="B217" s="102"/>
      <c r="C217" s="102"/>
      <c r="D217" s="102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</row>
    <row r="218" spans="2:15">
      <c r="B218" s="102"/>
      <c r="C218" s="102"/>
      <c r="D218" s="102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</row>
    <row r="219" spans="2:15">
      <c r="B219" s="102"/>
      <c r="C219" s="102"/>
      <c r="D219" s="102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</row>
    <row r="220" spans="2:15">
      <c r="B220" s="102"/>
      <c r="C220" s="102"/>
      <c r="D220" s="102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</row>
    <row r="221" spans="2:15">
      <c r="B221" s="102"/>
      <c r="C221" s="102"/>
      <c r="D221" s="102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</row>
    <row r="222" spans="2:15">
      <c r="B222" s="102"/>
      <c r="C222" s="102"/>
      <c r="D222" s="102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</row>
    <row r="223" spans="2:15">
      <c r="B223" s="102"/>
      <c r="C223" s="102"/>
      <c r="D223" s="102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</row>
    <row r="224" spans="2:15">
      <c r="B224" s="102"/>
      <c r="C224" s="102"/>
      <c r="D224" s="102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</row>
    <row r="225" spans="2:15">
      <c r="B225" s="102"/>
      <c r="C225" s="102"/>
      <c r="D225" s="102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</row>
    <row r="226" spans="2:15">
      <c r="B226" s="102"/>
      <c r="C226" s="102"/>
      <c r="D226" s="102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</row>
    <row r="227" spans="2:15">
      <c r="B227" s="102"/>
      <c r="C227" s="102"/>
      <c r="D227" s="102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</row>
    <row r="228" spans="2:15">
      <c r="B228" s="102"/>
      <c r="C228" s="102"/>
      <c r="D228" s="102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</row>
    <row r="229" spans="2:15">
      <c r="B229" s="102"/>
      <c r="C229" s="102"/>
      <c r="D229" s="102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</row>
    <row r="230" spans="2:15">
      <c r="B230" s="102"/>
      <c r="C230" s="102"/>
      <c r="D230" s="102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</row>
    <row r="231" spans="2:15">
      <c r="B231" s="102"/>
      <c r="C231" s="102"/>
      <c r="D231" s="102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</row>
    <row r="232" spans="2:15">
      <c r="B232" s="102"/>
      <c r="C232" s="102"/>
      <c r="D232" s="102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</row>
    <row r="233" spans="2:15">
      <c r="B233" s="102"/>
      <c r="C233" s="102"/>
      <c r="D233" s="102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</row>
    <row r="234" spans="2:15">
      <c r="B234" s="102"/>
      <c r="C234" s="102"/>
      <c r="D234" s="102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</row>
    <row r="235" spans="2:15">
      <c r="B235" s="102"/>
      <c r="C235" s="102"/>
      <c r="D235" s="102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</row>
    <row r="236" spans="2:15">
      <c r="B236" s="102"/>
      <c r="C236" s="102"/>
      <c r="D236" s="102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</row>
    <row r="237" spans="2:15">
      <c r="B237" s="102"/>
      <c r="C237" s="102"/>
      <c r="D237" s="102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</row>
    <row r="238" spans="2:15">
      <c r="B238" s="102"/>
      <c r="C238" s="102"/>
      <c r="D238" s="102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</row>
    <row r="239" spans="2:15">
      <c r="B239" s="102"/>
      <c r="C239" s="102"/>
      <c r="D239" s="102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</row>
    <row r="240" spans="2:15">
      <c r="B240" s="102"/>
      <c r="C240" s="102"/>
      <c r="D240" s="102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</row>
    <row r="241" spans="2:15">
      <c r="B241" s="102"/>
      <c r="C241" s="102"/>
      <c r="D241" s="102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</row>
    <row r="242" spans="2:15">
      <c r="B242" s="102"/>
      <c r="C242" s="102"/>
      <c r="D242" s="102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</row>
    <row r="243" spans="2:15">
      <c r="B243" s="102"/>
      <c r="C243" s="102"/>
      <c r="D243" s="102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</row>
    <row r="244" spans="2:15">
      <c r="B244" s="102"/>
      <c r="C244" s="102"/>
      <c r="D244" s="102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</row>
    <row r="245" spans="2:15">
      <c r="B245" s="102"/>
      <c r="C245" s="102"/>
      <c r="D245" s="102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</row>
    <row r="246" spans="2:15">
      <c r="B246" s="102"/>
      <c r="C246" s="102"/>
      <c r="D246" s="102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</row>
    <row r="247" spans="2:15">
      <c r="B247" s="102"/>
      <c r="C247" s="102"/>
      <c r="D247" s="102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</row>
    <row r="248" spans="2:15">
      <c r="B248" s="102"/>
      <c r="C248" s="102"/>
      <c r="D248" s="102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</row>
    <row r="249" spans="2:15">
      <c r="B249" s="102"/>
      <c r="C249" s="102"/>
      <c r="D249" s="102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</row>
    <row r="250" spans="2:15">
      <c r="B250" s="102"/>
      <c r="C250" s="102"/>
      <c r="D250" s="102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</row>
    <row r="251" spans="2:15">
      <c r="B251" s="102"/>
      <c r="C251" s="102"/>
      <c r="D251" s="102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</row>
    <row r="252" spans="2:15">
      <c r="B252" s="102"/>
      <c r="C252" s="102"/>
      <c r="D252" s="102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</row>
    <row r="253" spans="2:15">
      <c r="B253" s="102"/>
      <c r="C253" s="102"/>
      <c r="D253" s="102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</row>
    <row r="254" spans="2:15">
      <c r="B254" s="102"/>
      <c r="C254" s="102"/>
      <c r="D254" s="102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</row>
    <row r="255" spans="2:15">
      <c r="B255" s="102"/>
      <c r="C255" s="102"/>
      <c r="D255" s="102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</row>
    <row r="256" spans="2:15">
      <c r="B256" s="102"/>
      <c r="C256" s="102"/>
      <c r="D256" s="102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</row>
    <row r="257" spans="2:15">
      <c r="B257" s="102"/>
      <c r="C257" s="102"/>
      <c r="D257" s="102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</row>
    <row r="258" spans="2:15">
      <c r="B258" s="102"/>
      <c r="C258" s="102"/>
      <c r="D258" s="102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</row>
    <row r="259" spans="2:15">
      <c r="B259" s="102"/>
      <c r="C259" s="102"/>
      <c r="D259" s="102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</row>
    <row r="260" spans="2:15">
      <c r="B260" s="102"/>
      <c r="C260" s="102"/>
      <c r="D260" s="102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</row>
    <row r="261" spans="2:15">
      <c r="B261" s="102"/>
      <c r="C261" s="102"/>
      <c r="D261" s="102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</row>
    <row r="262" spans="2:15">
      <c r="B262" s="102"/>
      <c r="C262" s="102"/>
      <c r="D262" s="102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</row>
    <row r="263" spans="2:15">
      <c r="B263" s="102"/>
      <c r="C263" s="102"/>
      <c r="D263" s="102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</row>
    <row r="264" spans="2:15">
      <c r="B264" s="102"/>
      <c r="C264" s="102"/>
      <c r="D264" s="102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</row>
    <row r="265" spans="2:15">
      <c r="B265" s="102"/>
      <c r="C265" s="102"/>
      <c r="D265" s="102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</row>
    <row r="266" spans="2:15">
      <c r="B266" s="102"/>
      <c r="C266" s="102"/>
      <c r="D266" s="102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</row>
    <row r="267" spans="2:15">
      <c r="B267" s="102"/>
      <c r="C267" s="102"/>
      <c r="D267" s="102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</row>
    <row r="268" spans="2:15">
      <c r="B268" s="102"/>
      <c r="C268" s="102"/>
      <c r="D268" s="102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</row>
    <row r="269" spans="2:15">
      <c r="B269" s="102"/>
      <c r="C269" s="102"/>
      <c r="D269" s="102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</row>
    <row r="270" spans="2:15">
      <c r="B270" s="102"/>
      <c r="C270" s="102"/>
      <c r="D270" s="102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</row>
    <row r="271" spans="2:15">
      <c r="B271" s="102"/>
      <c r="C271" s="102"/>
      <c r="D271" s="102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</row>
    <row r="272" spans="2:15">
      <c r="B272" s="102"/>
      <c r="C272" s="102"/>
      <c r="D272" s="102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</row>
    <row r="273" spans="2:15">
      <c r="B273" s="102"/>
      <c r="C273" s="102"/>
      <c r="D273" s="102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</row>
    <row r="274" spans="2:15">
      <c r="B274" s="102"/>
      <c r="C274" s="102"/>
      <c r="D274" s="102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</row>
    <row r="275" spans="2:15">
      <c r="B275" s="102"/>
      <c r="C275" s="102"/>
      <c r="D275" s="102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</row>
    <row r="276" spans="2:15">
      <c r="B276" s="102"/>
      <c r="C276" s="102"/>
      <c r="D276" s="102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</row>
    <row r="277" spans="2:15">
      <c r="B277" s="102"/>
      <c r="C277" s="102"/>
      <c r="D277" s="102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</row>
    <row r="278" spans="2:15">
      <c r="B278" s="102"/>
      <c r="C278" s="102"/>
      <c r="D278" s="102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</row>
    <row r="279" spans="2:15">
      <c r="B279" s="102"/>
      <c r="C279" s="102"/>
      <c r="D279" s="102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</row>
    <row r="280" spans="2:15">
      <c r="B280" s="102"/>
      <c r="C280" s="102"/>
      <c r="D280" s="102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</row>
    <row r="281" spans="2:15">
      <c r="B281" s="102"/>
      <c r="C281" s="102"/>
      <c r="D281" s="102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</row>
    <row r="282" spans="2:15">
      <c r="B282" s="102"/>
      <c r="C282" s="102"/>
      <c r="D282" s="102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</row>
    <row r="283" spans="2:15">
      <c r="B283" s="102"/>
      <c r="C283" s="102"/>
      <c r="D283" s="102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</row>
    <row r="284" spans="2:15">
      <c r="B284" s="102"/>
      <c r="C284" s="102"/>
      <c r="D284" s="102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</row>
    <row r="285" spans="2:15">
      <c r="B285" s="102"/>
      <c r="C285" s="102"/>
      <c r="D285" s="102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</row>
    <row r="286" spans="2:15">
      <c r="B286" s="102"/>
      <c r="C286" s="102"/>
      <c r="D286" s="102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</row>
    <row r="287" spans="2:15">
      <c r="B287" s="102"/>
      <c r="C287" s="102"/>
      <c r="D287" s="102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</row>
    <row r="288" spans="2:15">
      <c r="B288" s="102"/>
      <c r="C288" s="102"/>
      <c r="D288" s="102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</row>
    <row r="289" spans="2:15">
      <c r="B289" s="102"/>
      <c r="C289" s="102"/>
      <c r="D289" s="102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</row>
    <row r="290" spans="2:15">
      <c r="B290" s="102"/>
      <c r="C290" s="102"/>
      <c r="D290" s="102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</row>
    <row r="291" spans="2:15">
      <c r="B291" s="102"/>
      <c r="C291" s="102"/>
      <c r="D291" s="102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</row>
    <row r="292" spans="2:15">
      <c r="B292" s="102"/>
      <c r="C292" s="102"/>
      <c r="D292" s="102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</row>
    <row r="293" spans="2:15">
      <c r="B293" s="102"/>
      <c r="C293" s="102"/>
      <c r="D293" s="102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</row>
    <row r="294" spans="2:15">
      <c r="B294" s="102"/>
      <c r="C294" s="102"/>
      <c r="D294" s="102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</row>
    <row r="295" spans="2:15">
      <c r="B295" s="102"/>
      <c r="C295" s="102"/>
      <c r="D295" s="102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</row>
    <row r="296" spans="2:15">
      <c r="B296" s="102"/>
      <c r="C296" s="102"/>
      <c r="D296" s="102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</row>
    <row r="297" spans="2:15">
      <c r="B297" s="102"/>
      <c r="C297" s="102"/>
      <c r="D297" s="102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</row>
    <row r="298" spans="2:15">
      <c r="B298" s="102"/>
      <c r="C298" s="102"/>
      <c r="D298" s="102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</row>
    <row r="299" spans="2:15">
      <c r="B299" s="102"/>
      <c r="C299" s="102"/>
      <c r="D299" s="102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</row>
    <row r="300" spans="2:15">
      <c r="B300" s="102"/>
      <c r="C300" s="102"/>
      <c r="D300" s="102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</row>
  </sheetData>
  <sheetProtection sheet="1" objects="1" scenarios="1"/>
  <mergeCells count="1">
    <mergeCell ref="B6:O6"/>
  </mergeCells>
  <phoneticPr fontId="3" type="noConversion"/>
  <dataValidations count="1">
    <dataValidation allowBlank="1" showInputMessage="1" showErrorMessage="1" sqref="C5:C1048576 A1:B1048576 D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>
    <tabColor indexed="52"/>
    <pageSetUpPr fitToPage="1"/>
  </sheetPr>
  <dimension ref="B1:J862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63.140625" style="2" bestFit="1" customWidth="1"/>
    <col min="4" max="4" width="5.28515625" style="1" bestFit="1" customWidth="1"/>
    <col min="5" max="5" width="7.5703125" style="1" bestFit="1" customWidth="1"/>
    <col min="6" max="7" width="8" style="1" bestFit="1" customWidth="1"/>
    <col min="8" max="8" width="9.7109375" style="1" bestFit="1" customWidth="1"/>
    <col min="9" max="9" width="10.42578125" style="1" bestFit="1" customWidth="1"/>
    <col min="10" max="10" width="7" style="1" bestFit="1" customWidth="1"/>
    <col min="11" max="16384" width="9.140625" style="1"/>
  </cols>
  <sheetData>
    <row r="1" spans="2:10">
      <c r="B1" s="46" t="s">
        <v>124</v>
      </c>
      <c r="C1" s="67" t="s" vm="1">
        <v>201</v>
      </c>
    </row>
    <row r="2" spans="2:10">
      <c r="B2" s="46" t="s">
        <v>123</v>
      </c>
      <c r="C2" s="67" t="s">
        <v>202</v>
      </c>
    </row>
    <row r="3" spans="2:10">
      <c r="B3" s="46" t="s">
        <v>125</v>
      </c>
      <c r="C3" s="67" t="s">
        <v>203</v>
      </c>
    </row>
    <row r="4" spans="2:10">
      <c r="B4" s="46" t="s">
        <v>126</v>
      </c>
      <c r="C4" s="67">
        <v>12147</v>
      </c>
    </row>
    <row r="6" spans="2:10" ht="26.25" customHeight="1">
      <c r="B6" s="129" t="s">
        <v>155</v>
      </c>
      <c r="C6" s="130"/>
      <c r="D6" s="130"/>
      <c r="E6" s="130"/>
      <c r="F6" s="130"/>
      <c r="G6" s="130"/>
      <c r="H6" s="130"/>
      <c r="I6" s="130"/>
      <c r="J6" s="131"/>
    </row>
    <row r="7" spans="2:10" s="3" customFormat="1" ht="78.75">
      <c r="B7" s="47" t="s">
        <v>95</v>
      </c>
      <c r="C7" s="49" t="s">
        <v>41</v>
      </c>
      <c r="D7" s="49" t="s">
        <v>67</v>
      </c>
      <c r="E7" s="49" t="s">
        <v>42</v>
      </c>
      <c r="F7" s="49" t="s">
        <v>82</v>
      </c>
      <c r="G7" s="49" t="s">
        <v>166</v>
      </c>
      <c r="H7" s="49" t="s">
        <v>127</v>
      </c>
      <c r="I7" s="49" t="s">
        <v>128</v>
      </c>
      <c r="J7" s="64" t="s">
        <v>189</v>
      </c>
    </row>
    <row r="8" spans="2:10" s="3" customFormat="1" ht="22.5" customHeight="1">
      <c r="B8" s="14"/>
      <c r="C8" s="15" t="s">
        <v>21</v>
      </c>
      <c r="D8" s="15"/>
      <c r="E8" s="15" t="s">
        <v>19</v>
      </c>
      <c r="F8" s="15"/>
      <c r="G8" s="15" t="s">
        <v>183</v>
      </c>
      <c r="H8" s="31" t="s">
        <v>19</v>
      </c>
      <c r="I8" s="31" t="s">
        <v>19</v>
      </c>
      <c r="J8" s="16"/>
    </row>
    <row r="9" spans="2:10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9" t="s">
        <v>7</v>
      </c>
    </row>
    <row r="10" spans="2:10" s="4" customFormat="1" ht="18" customHeight="1">
      <c r="B10" s="106" t="s">
        <v>1894</v>
      </c>
      <c r="C10" s="68"/>
      <c r="D10" s="68"/>
      <c r="E10" s="68"/>
      <c r="F10" s="68"/>
      <c r="G10" s="107">
        <v>0</v>
      </c>
      <c r="H10" s="108">
        <v>0</v>
      </c>
      <c r="I10" s="108">
        <v>0</v>
      </c>
      <c r="J10" s="68"/>
    </row>
    <row r="11" spans="2:10" ht="22.5" customHeight="1">
      <c r="B11" s="105"/>
      <c r="C11" s="68"/>
      <c r="D11" s="68"/>
      <c r="E11" s="68"/>
      <c r="F11" s="68"/>
      <c r="G11" s="68"/>
      <c r="H11" s="68"/>
      <c r="I11" s="68"/>
      <c r="J11" s="68"/>
    </row>
    <row r="12" spans="2:10">
      <c r="B12" s="105"/>
      <c r="C12" s="68"/>
      <c r="D12" s="68"/>
      <c r="E12" s="68"/>
      <c r="F12" s="68"/>
      <c r="G12" s="68"/>
      <c r="H12" s="68"/>
      <c r="I12" s="68"/>
      <c r="J12" s="68"/>
    </row>
    <row r="13" spans="2:10">
      <c r="B13" s="68"/>
      <c r="C13" s="68"/>
      <c r="D13" s="68"/>
      <c r="E13" s="68"/>
      <c r="F13" s="68"/>
      <c r="G13" s="68"/>
      <c r="H13" s="68"/>
      <c r="I13" s="68"/>
      <c r="J13" s="68"/>
    </row>
    <row r="14" spans="2:10">
      <c r="B14" s="68"/>
      <c r="C14" s="68"/>
      <c r="D14" s="68"/>
      <c r="E14" s="68"/>
      <c r="F14" s="68"/>
      <c r="G14" s="68"/>
      <c r="H14" s="68"/>
      <c r="I14" s="68"/>
      <c r="J14" s="68"/>
    </row>
    <row r="15" spans="2:10">
      <c r="B15" s="68"/>
      <c r="C15" s="68"/>
      <c r="D15" s="68"/>
      <c r="E15" s="68"/>
      <c r="F15" s="68"/>
      <c r="G15" s="68"/>
      <c r="H15" s="68"/>
      <c r="I15" s="68"/>
      <c r="J15" s="68"/>
    </row>
    <row r="16" spans="2:10">
      <c r="B16" s="68"/>
      <c r="C16" s="68"/>
      <c r="D16" s="68"/>
      <c r="E16" s="68"/>
      <c r="F16" s="68"/>
      <c r="G16" s="68"/>
      <c r="H16" s="68"/>
      <c r="I16" s="68"/>
      <c r="J16" s="68"/>
    </row>
    <row r="17" spans="2:10">
      <c r="B17" s="68"/>
      <c r="C17" s="68"/>
      <c r="D17" s="68"/>
      <c r="E17" s="68"/>
      <c r="F17" s="68"/>
      <c r="G17" s="68"/>
      <c r="H17" s="68"/>
      <c r="I17" s="68"/>
      <c r="J17" s="68"/>
    </row>
    <row r="18" spans="2:10">
      <c r="B18" s="68"/>
      <c r="C18" s="68"/>
      <c r="D18" s="68"/>
      <c r="E18" s="68"/>
      <c r="F18" s="68"/>
      <c r="G18" s="68"/>
      <c r="H18" s="68"/>
      <c r="I18" s="68"/>
      <c r="J18" s="68"/>
    </row>
    <row r="19" spans="2:10">
      <c r="B19" s="68"/>
      <c r="C19" s="68"/>
      <c r="D19" s="68"/>
      <c r="E19" s="68"/>
      <c r="F19" s="68"/>
      <c r="G19" s="68"/>
      <c r="H19" s="68"/>
      <c r="I19" s="68"/>
      <c r="J19" s="68"/>
    </row>
    <row r="20" spans="2:10">
      <c r="B20" s="68"/>
      <c r="C20" s="68"/>
      <c r="D20" s="68"/>
      <c r="E20" s="68"/>
      <c r="F20" s="68"/>
      <c r="G20" s="68"/>
      <c r="H20" s="68"/>
      <c r="I20" s="68"/>
      <c r="J20" s="68"/>
    </row>
    <row r="21" spans="2:10">
      <c r="B21" s="68"/>
      <c r="C21" s="68"/>
      <c r="D21" s="68"/>
      <c r="E21" s="68"/>
      <c r="F21" s="68"/>
      <c r="G21" s="68"/>
      <c r="H21" s="68"/>
      <c r="I21" s="68"/>
      <c r="J21" s="68"/>
    </row>
    <row r="22" spans="2:10">
      <c r="B22" s="68"/>
      <c r="C22" s="68"/>
      <c r="D22" s="68"/>
      <c r="E22" s="68"/>
      <c r="F22" s="68"/>
      <c r="G22" s="68"/>
      <c r="H22" s="68"/>
      <c r="I22" s="68"/>
      <c r="J22" s="68"/>
    </row>
    <row r="23" spans="2:10">
      <c r="B23" s="68"/>
      <c r="C23" s="68"/>
      <c r="D23" s="68"/>
      <c r="E23" s="68"/>
      <c r="F23" s="68"/>
      <c r="G23" s="68"/>
      <c r="H23" s="68"/>
      <c r="I23" s="68"/>
      <c r="J23" s="68"/>
    </row>
    <row r="24" spans="2:10">
      <c r="B24" s="68"/>
      <c r="C24" s="68"/>
      <c r="D24" s="68"/>
      <c r="E24" s="68"/>
      <c r="F24" s="68"/>
      <c r="G24" s="68"/>
      <c r="H24" s="68"/>
      <c r="I24" s="68"/>
      <c r="J24" s="68"/>
    </row>
    <row r="25" spans="2:10">
      <c r="B25" s="68"/>
      <c r="C25" s="68"/>
      <c r="D25" s="68"/>
      <c r="E25" s="68"/>
      <c r="F25" s="68"/>
      <c r="G25" s="68"/>
      <c r="H25" s="68"/>
      <c r="I25" s="68"/>
      <c r="J25" s="68"/>
    </row>
    <row r="26" spans="2:10">
      <c r="B26" s="68"/>
      <c r="C26" s="68"/>
      <c r="D26" s="68"/>
      <c r="E26" s="68"/>
      <c r="F26" s="68"/>
      <c r="G26" s="68"/>
      <c r="H26" s="68"/>
      <c r="I26" s="68"/>
      <c r="J26" s="68"/>
    </row>
    <row r="27" spans="2:10">
      <c r="B27" s="68"/>
      <c r="C27" s="68"/>
      <c r="D27" s="68"/>
      <c r="E27" s="68"/>
      <c r="F27" s="68"/>
      <c r="G27" s="68"/>
      <c r="H27" s="68"/>
      <c r="I27" s="68"/>
      <c r="J27" s="68"/>
    </row>
    <row r="28" spans="2:10">
      <c r="B28" s="68"/>
      <c r="C28" s="68"/>
      <c r="D28" s="68"/>
      <c r="E28" s="68"/>
      <c r="F28" s="68"/>
      <c r="G28" s="68"/>
      <c r="H28" s="68"/>
      <c r="I28" s="68"/>
      <c r="J28" s="68"/>
    </row>
    <row r="29" spans="2:10">
      <c r="B29" s="68"/>
      <c r="C29" s="68"/>
      <c r="D29" s="68"/>
      <c r="E29" s="68"/>
      <c r="F29" s="68"/>
      <c r="G29" s="68"/>
      <c r="H29" s="68"/>
      <c r="I29" s="68"/>
      <c r="J29" s="68"/>
    </row>
    <row r="30" spans="2:10">
      <c r="B30" s="68"/>
      <c r="C30" s="68"/>
      <c r="D30" s="68"/>
      <c r="E30" s="68"/>
      <c r="F30" s="68"/>
      <c r="G30" s="68"/>
      <c r="H30" s="68"/>
      <c r="I30" s="68"/>
      <c r="J30" s="68"/>
    </row>
    <row r="31" spans="2:10">
      <c r="B31" s="68"/>
      <c r="C31" s="68"/>
      <c r="D31" s="68"/>
      <c r="E31" s="68"/>
      <c r="F31" s="68"/>
      <c r="G31" s="68"/>
      <c r="H31" s="68"/>
      <c r="I31" s="68"/>
      <c r="J31" s="68"/>
    </row>
    <row r="32" spans="2:10">
      <c r="B32" s="68"/>
      <c r="C32" s="68"/>
      <c r="D32" s="68"/>
      <c r="E32" s="68"/>
      <c r="F32" s="68"/>
      <c r="G32" s="68"/>
      <c r="H32" s="68"/>
      <c r="I32" s="68"/>
      <c r="J32" s="68"/>
    </row>
    <row r="33" spans="2:10">
      <c r="B33" s="68"/>
      <c r="C33" s="68"/>
      <c r="D33" s="68"/>
      <c r="E33" s="68"/>
      <c r="F33" s="68"/>
      <c r="G33" s="68"/>
      <c r="H33" s="68"/>
      <c r="I33" s="68"/>
      <c r="J33" s="68"/>
    </row>
    <row r="34" spans="2:10">
      <c r="B34" s="68"/>
      <c r="C34" s="68"/>
      <c r="D34" s="68"/>
      <c r="E34" s="68"/>
      <c r="F34" s="68"/>
      <c r="G34" s="68"/>
      <c r="H34" s="68"/>
      <c r="I34" s="68"/>
      <c r="J34" s="68"/>
    </row>
    <row r="35" spans="2:10">
      <c r="B35" s="68"/>
      <c r="C35" s="68"/>
      <c r="D35" s="68"/>
      <c r="E35" s="68"/>
      <c r="F35" s="68"/>
      <c r="G35" s="68"/>
      <c r="H35" s="68"/>
      <c r="I35" s="68"/>
      <c r="J35" s="68"/>
    </row>
    <row r="36" spans="2:10">
      <c r="B36" s="68"/>
      <c r="C36" s="68"/>
      <c r="D36" s="68"/>
      <c r="E36" s="68"/>
      <c r="F36" s="68"/>
      <c r="G36" s="68"/>
      <c r="H36" s="68"/>
      <c r="I36" s="68"/>
      <c r="J36" s="68"/>
    </row>
    <row r="37" spans="2:10">
      <c r="B37" s="68"/>
      <c r="C37" s="68"/>
      <c r="D37" s="68"/>
      <c r="E37" s="68"/>
      <c r="F37" s="68"/>
      <c r="G37" s="68"/>
      <c r="H37" s="68"/>
      <c r="I37" s="68"/>
      <c r="J37" s="68"/>
    </row>
    <row r="38" spans="2:10">
      <c r="B38" s="68"/>
      <c r="C38" s="68"/>
      <c r="D38" s="68"/>
      <c r="E38" s="68"/>
      <c r="F38" s="68"/>
      <c r="G38" s="68"/>
      <c r="H38" s="68"/>
      <c r="I38" s="68"/>
      <c r="J38" s="68"/>
    </row>
    <row r="39" spans="2:10">
      <c r="B39" s="68"/>
      <c r="C39" s="68"/>
      <c r="D39" s="68"/>
      <c r="E39" s="68"/>
      <c r="F39" s="68"/>
      <c r="G39" s="68"/>
      <c r="H39" s="68"/>
      <c r="I39" s="68"/>
      <c r="J39" s="68"/>
    </row>
    <row r="40" spans="2:10">
      <c r="B40" s="68"/>
      <c r="C40" s="68"/>
      <c r="D40" s="68"/>
      <c r="E40" s="68"/>
      <c r="F40" s="68"/>
      <c r="G40" s="68"/>
      <c r="H40" s="68"/>
      <c r="I40" s="68"/>
      <c r="J40" s="68"/>
    </row>
    <row r="41" spans="2:10">
      <c r="B41" s="68"/>
      <c r="C41" s="68"/>
      <c r="D41" s="68"/>
      <c r="E41" s="68"/>
      <c r="F41" s="68"/>
      <c r="G41" s="68"/>
      <c r="H41" s="68"/>
      <c r="I41" s="68"/>
      <c r="J41" s="68"/>
    </row>
    <row r="42" spans="2:10">
      <c r="B42" s="68"/>
      <c r="C42" s="68"/>
      <c r="D42" s="68"/>
      <c r="E42" s="68"/>
      <c r="F42" s="68"/>
      <c r="G42" s="68"/>
      <c r="H42" s="68"/>
      <c r="I42" s="68"/>
      <c r="J42" s="68"/>
    </row>
    <row r="43" spans="2:10">
      <c r="B43" s="68"/>
      <c r="C43" s="68"/>
      <c r="D43" s="68"/>
      <c r="E43" s="68"/>
      <c r="F43" s="68"/>
      <c r="G43" s="68"/>
      <c r="H43" s="68"/>
      <c r="I43" s="68"/>
      <c r="J43" s="68"/>
    </row>
    <row r="44" spans="2:10">
      <c r="B44" s="68"/>
      <c r="C44" s="68"/>
      <c r="D44" s="68"/>
      <c r="E44" s="68"/>
      <c r="F44" s="68"/>
      <c r="G44" s="68"/>
      <c r="H44" s="68"/>
      <c r="I44" s="68"/>
      <c r="J44" s="68"/>
    </row>
    <row r="45" spans="2:10">
      <c r="B45" s="68"/>
      <c r="C45" s="68"/>
      <c r="D45" s="68"/>
      <c r="E45" s="68"/>
      <c r="F45" s="68"/>
      <c r="G45" s="68"/>
      <c r="H45" s="68"/>
      <c r="I45" s="68"/>
      <c r="J45" s="68"/>
    </row>
    <row r="46" spans="2:10">
      <c r="B46" s="68"/>
      <c r="C46" s="68"/>
      <c r="D46" s="68"/>
      <c r="E46" s="68"/>
      <c r="F46" s="68"/>
      <c r="G46" s="68"/>
      <c r="H46" s="68"/>
      <c r="I46" s="68"/>
      <c r="J46" s="68"/>
    </row>
    <row r="47" spans="2:10">
      <c r="B47" s="68"/>
      <c r="C47" s="68"/>
      <c r="D47" s="68"/>
      <c r="E47" s="68"/>
      <c r="F47" s="68"/>
      <c r="G47" s="68"/>
      <c r="H47" s="68"/>
      <c r="I47" s="68"/>
      <c r="J47" s="68"/>
    </row>
    <row r="48" spans="2:10">
      <c r="B48" s="68"/>
      <c r="C48" s="68"/>
      <c r="D48" s="68"/>
      <c r="E48" s="68"/>
      <c r="F48" s="68"/>
      <c r="G48" s="68"/>
      <c r="H48" s="68"/>
      <c r="I48" s="68"/>
      <c r="J48" s="68"/>
    </row>
    <row r="49" spans="2:10">
      <c r="B49" s="68"/>
      <c r="C49" s="68"/>
      <c r="D49" s="68"/>
      <c r="E49" s="68"/>
      <c r="F49" s="68"/>
      <c r="G49" s="68"/>
      <c r="H49" s="68"/>
      <c r="I49" s="68"/>
      <c r="J49" s="68"/>
    </row>
    <row r="50" spans="2:10">
      <c r="B50" s="68"/>
      <c r="C50" s="68"/>
      <c r="D50" s="68"/>
      <c r="E50" s="68"/>
      <c r="F50" s="68"/>
      <c r="G50" s="68"/>
      <c r="H50" s="68"/>
      <c r="I50" s="68"/>
      <c r="J50" s="68"/>
    </row>
    <row r="51" spans="2:10">
      <c r="B51" s="68"/>
      <c r="C51" s="68"/>
      <c r="D51" s="68"/>
      <c r="E51" s="68"/>
      <c r="F51" s="68"/>
      <c r="G51" s="68"/>
      <c r="H51" s="68"/>
      <c r="I51" s="68"/>
      <c r="J51" s="68"/>
    </row>
    <row r="52" spans="2:10">
      <c r="B52" s="68"/>
      <c r="C52" s="68"/>
      <c r="D52" s="68"/>
      <c r="E52" s="68"/>
      <c r="F52" s="68"/>
      <c r="G52" s="68"/>
      <c r="H52" s="68"/>
      <c r="I52" s="68"/>
      <c r="J52" s="68"/>
    </row>
    <row r="53" spans="2:10">
      <c r="B53" s="68"/>
      <c r="C53" s="68"/>
      <c r="D53" s="68"/>
      <c r="E53" s="68"/>
      <c r="F53" s="68"/>
      <c r="G53" s="68"/>
      <c r="H53" s="68"/>
      <c r="I53" s="68"/>
      <c r="J53" s="68"/>
    </row>
    <row r="54" spans="2:10">
      <c r="B54" s="68"/>
      <c r="C54" s="68"/>
      <c r="D54" s="68"/>
      <c r="E54" s="68"/>
      <c r="F54" s="68"/>
      <c r="G54" s="68"/>
      <c r="H54" s="68"/>
      <c r="I54" s="68"/>
      <c r="J54" s="68"/>
    </row>
    <row r="55" spans="2:10">
      <c r="B55" s="68"/>
      <c r="C55" s="68"/>
      <c r="D55" s="68"/>
      <c r="E55" s="68"/>
      <c r="F55" s="68"/>
      <c r="G55" s="68"/>
      <c r="H55" s="68"/>
      <c r="I55" s="68"/>
      <c r="J55" s="68"/>
    </row>
    <row r="56" spans="2:10">
      <c r="B56" s="68"/>
      <c r="C56" s="68"/>
      <c r="D56" s="68"/>
      <c r="E56" s="68"/>
      <c r="F56" s="68"/>
      <c r="G56" s="68"/>
      <c r="H56" s="68"/>
      <c r="I56" s="68"/>
      <c r="J56" s="68"/>
    </row>
    <row r="57" spans="2:10">
      <c r="B57" s="68"/>
      <c r="C57" s="68"/>
      <c r="D57" s="68"/>
      <c r="E57" s="68"/>
      <c r="F57" s="68"/>
      <c r="G57" s="68"/>
      <c r="H57" s="68"/>
      <c r="I57" s="68"/>
      <c r="J57" s="68"/>
    </row>
    <row r="58" spans="2:10">
      <c r="B58" s="68"/>
      <c r="C58" s="68"/>
      <c r="D58" s="68"/>
      <c r="E58" s="68"/>
      <c r="F58" s="68"/>
      <c r="G58" s="68"/>
      <c r="H58" s="68"/>
      <c r="I58" s="68"/>
      <c r="J58" s="68"/>
    </row>
    <row r="59" spans="2:10">
      <c r="B59" s="68"/>
      <c r="C59" s="68"/>
      <c r="D59" s="68"/>
      <c r="E59" s="68"/>
      <c r="F59" s="68"/>
      <c r="G59" s="68"/>
      <c r="H59" s="68"/>
      <c r="I59" s="68"/>
      <c r="J59" s="68"/>
    </row>
    <row r="60" spans="2:10">
      <c r="B60" s="68"/>
      <c r="C60" s="68"/>
      <c r="D60" s="68"/>
      <c r="E60" s="68"/>
      <c r="F60" s="68"/>
      <c r="G60" s="68"/>
      <c r="H60" s="68"/>
      <c r="I60" s="68"/>
      <c r="J60" s="68"/>
    </row>
    <row r="61" spans="2:10">
      <c r="B61" s="68"/>
      <c r="C61" s="68"/>
      <c r="D61" s="68"/>
      <c r="E61" s="68"/>
      <c r="F61" s="68"/>
      <c r="G61" s="68"/>
      <c r="H61" s="68"/>
      <c r="I61" s="68"/>
      <c r="J61" s="68"/>
    </row>
    <row r="62" spans="2:10">
      <c r="B62" s="68"/>
      <c r="C62" s="68"/>
      <c r="D62" s="68"/>
      <c r="E62" s="68"/>
      <c r="F62" s="68"/>
      <c r="G62" s="68"/>
      <c r="H62" s="68"/>
      <c r="I62" s="68"/>
      <c r="J62" s="68"/>
    </row>
    <row r="63" spans="2:10">
      <c r="B63" s="68"/>
      <c r="C63" s="68"/>
      <c r="D63" s="68"/>
      <c r="E63" s="68"/>
      <c r="F63" s="68"/>
      <c r="G63" s="68"/>
      <c r="H63" s="68"/>
      <c r="I63" s="68"/>
      <c r="J63" s="68"/>
    </row>
    <row r="64" spans="2:10">
      <c r="B64" s="68"/>
      <c r="C64" s="68"/>
      <c r="D64" s="68"/>
      <c r="E64" s="68"/>
      <c r="F64" s="68"/>
      <c r="G64" s="68"/>
      <c r="H64" s="68"/>
      <c r="I64" s="68"/>
      <c r="J64" s="68"/>
    </row>
    <row r="65" spans="2:10">
      <c r="B65" s="68"/>
      <c r="C65" s="68"/>
      <c r="D65" s="68"/>
      <c r="E65" s="68"/>
      <c r="F65" s="68"/>
      <c r="G65" s="68"/>
      <c r="H65" s="68"/>
      <c r="I65" s="68"/>
      <c r="J65" s="68"/>
    </row>
    <row r="66" spans="2:10">
      <c r="B66" s="68"/>
      <c r="C66" s="68"/>
      <c r="D66" s="68"/>
      <c r="E66" s="68"/>
      <c r="F66" s="68"/>
      <c r="G66" s="68"/>
      <c r="H66" s="68"/>
      <c r="I66" s="68"/>
      <c r="J66" s="68"/>
    </row>
    <row r="67" spans="2:10">
      <c r="B67" s="68"/>
      <c r="C67" s="68"/>
      <c r="D67" s="68"/>
      <c r="E67" s="68"/>
      <c r="F67" s="68"/>
      <c r="G67" s="68"/>
      <c r="H67" s="68"/>
      <c r="I67" s="68"/>
      <c r="J67" s="68"/>
    </row>
    <row r="68" spans="2:10">
      <c r="B68" s="68"/>
      <c r="C68" s="68"/>
      <c r="D68" s="68"/>
      <c r="E68" s="68"/>
      <c r="F68" s="68"/>
      <c r="G68" s="68"/>
      <c r="H68" s="68"/>
      <c r="I68" s="68"/>
      <c r="J68" s="68"/>
    </row>
    <row r="69" spans="2:10">
      <c r="B69" s="68"/>
      <c r="C69" s="68"/>
      <c r="D69" s="68"/>
      <c r="E69" s="68"/>
      <c r="F69" s="68"/>
      <c r="G69" s="68"/>
      <c r="H69" s="68"/>
      <c r="I69" s="68"/>
      <c r="J69" s="68"/>
    </row>
    <row r="70" spans="2:10">
      <c r="B70" s="68"/>
      <c r="C70" s="68"/>
      <c r="D70" s="68"/>
      <c r="E70" s="68"/>
      <c r="F70" s="68"/>
      <c r="G70" s="68"/>
      <c r="H70" s="68"/>
      <c r="I70" s="68"/>
      <c r="J70" s="68"/>
    </row>
    <row r="71" spans="2:10">
      <c r="B71" s="68"/>
      <c r="C71" s="68"/>
      <c r="D71" s="68"/>
      <c r="E71" s="68"/>
      <c r="F71" s="68"/>
      <c r="G71" s="68"/>
      <c r="H71" s="68"/>
      <c r="I71" s="68"/>
      <c r="J71" s="68"/>
    </row>
    <row r="72" spans="2:10">
      <c r="B72" s="68"/>
      <c r="C72" s="68"/>
      <c r="D72" s="68"/>
      <c r="E72" s="68"/>
      <c r="F72" s="68"/>
      <c r="G72" s="68"/>
      <c r="H72" s="68"/>
      <c r="I72" s="68"/>
      <c r="J72" s="68"/>
    </row>
    <row r="73" spans="2:10">
      <c r="B73" s="68"/>
      <c r="C73" s="68"/>
      <c r="D73" s="68"/>
      <c r="E73" s="68"/>
      <c r="F73" s="68"/>
      <c r="G73" s="68"/>
      <c r="H73" s="68"/>
      <c r="I73" s="68"/>
      <c r="J73" s="68"/>
    </row>
    <row r="74" spans="2:10">
      <c r="B74" s="68"/>
      <c r="C74" s="68"/>
      <c r="D74" s="68"/>
      <c r="E74" s="68"/>
      <c r="F74" s="68"/>
      <c r="G74" s="68"/>
      <c r="H74" s="68"/>
      <c r="I74" s="68"/>
      <c r="J74" s="68"/>
    </row>
    <row r="75" spans="2:10">
      <c r="B75" s="68"/>
      <c r="C75" s="68"/>
      <c r="D75" s="68"/>
      <c r="E75" s="68"/>
      <c r="F75" s="68"/>
      <c r="G75" s="68"/>
      <c r="H75" s="68"/>
      <c r="I75" s="68"/>
      <c r="J75" s="68"/>
    </row>
    <row r="76" spans="2:10">
      <c r="B76" s="68"/>
      <c r="C76" s="68"/>
      <c r="D76" s="68"/>
      <c r="E76" s="68"/>
      <c r="F76" s="68"/>
      <c r="G76" s="68"/>
      <c r="H76" s="68"/>
      <c r="I76" s="68"/>
      <c r="J76" s="68"/>
    </row>
    <row r="77" spans="2:10">
      <c r="B77" s="68"/>
      <c r="C77" s="68"/>
      <c r="D77" s="68"/>
      <c r="E77" s="68"/>
      <c r="F77" s="68"/>
      <c r="G77" s="68"/>
      <c r="H77" s="68"/>
      <c r="I77" s="68"/>
      <c r="J77" s="68"/>
    </row>
    <row r="78" spans="2:10">
      <c r="B78" s="68"/>
      <c r="C78" s="68"/>
      <c r="D78" s="68"/>
      <c r="E78" s="68"/>
      <c r="F78" s="68"/>
      <c r="G78" s="68"/>
      <c r="H78" s="68"/>
      <c r="I78" s="68"/>
      <c r="J78" s="68"/>
    </row>
    <row r="79" spans="2:10">
      <c r="B79" s="68"/>
      <c r="C79" s="68"/>
      <c r="D79" s="68"/>
      <c r="E79" s="68"/>
      <c r="F79" s="68"/>
      <c r="G79" s="68"/>
      <c r="H79" s="68"/>
      <c r="I79" s="68"/>
      <c r="J79" s="68"/>
    </row>
    <row r="80" spans="2:10">
      <c r="B80" s="68"/>
      <c r="C80" s="68"/>
      <c r="D80" s="68"/>
      <c r="E80" s="68"/>
      <c r="F80" s="68"/>
      <c r="G80" s="68"/>
      <c r="H80" s="68"/>
      <c r="I80" s="68"/>
      <c r="J80" s="68"/>
    </row>
    <row r="81" spans="2:10">
      <c r="B81" s="68"/>
      <c r="C81" s="68"/>
      <c r="D81" s="68"/>
      <c r="E81" s="68"/>
      <c r="F81" s="68"/>
      <c r="G81" s="68"/>
      <c r="H81" s="68"/>
      <c r="I81" s="68"/>
      <c r="J81" s="68"/>
    </row>
    <row r="82" spans="2:10">
      <c r="B82" s="68"/>
      <c r="C82" s="68"/>
      <c r="D82" s="68"/>
      <c r="E82" s="68"/>
      <c r="F82" s="68"/>
      <c r="G82" s="68"/>
      <c r="H82" s="68"/>
      <c r="I82" s="68"/>
      <c r="J82" s="68"/>
    </row>
    <row r="83" spans="2:10">
      <c r="B83" s="68"/>
      <c r="C83" s="68"/>
      <c r="D83" s="68"/>
      <c r="E83" s="68"/>
      <c r="F83" s="68"/>
      <c r="G83" s="68"/>
      <c r="H83" s="68"/>
      <c r="I83" s="68"/>
      <c r="J83" s="68"/>
    </row>
    <row r="84" spans="2:10">
      <c r="B84" s="68"/>
      <c r="C84" s="68"/>
      <c r="D84" s="68"/>
      <c r="E84" s="68"/>
      <c r="F84" s="68"/>
      <c r="G84" s="68"/>
      <c r="H84" s="68"/>
      <c r="I84" s="68"/>
      <c r="J84" s="68"/>
    </row>
    <row r="85" spans="2:10">
      <c r="B85" s="68"/>
      <c r="C85" s="68"/>
      <c r="D85" s="68"/>
      <c r="E85" s="68"/>
      <c r="F85" s="68"/>
      <c r="G85" s="68"/>
      <c r="H85" s="68"/>
      <c r="I85" s="68"/>
      <c r="J85" s="68"/>
    </row>
    <row r="86" spans="2:10">
      <c r="B86" s="68"/>
      <c r="C86" s="68"/>
      <c r="D86" s="68"/>
      <c r="E86" s="68"/>
      <c r="F86" s="68"/>
      <c r="G86" s="68"/>
      <c r="H86" s="68"/>
      <c r="I86" s="68"/>
      <c r="J86" s="68"/>
    </row>
    <row r="87" spans="2:10">
      <c r="B87" s="68"/>
      <c r="C87" s="68"/>
      <c r="D87" s="68"/>
      <c r="E87" s="68"/>
      <c r="F87" s="68"/>
      <c r="G87" s="68"/>
      <c r="H87" s="68"/>
      <c r="I87" s="68"/>
      <c r="J87" s="68"/>
    </row>
    <row r="88" spans="2:10">
      <c r="B88" s="68"/>
      <c r="C88" s="68"/>
      <c r="D88" s="68"/>
      <c r="E88" s="68"/>
      <c r="F88" s="68"/>
      <c r="G88" s="68"/>
      <c r="H88" s="68"/>
      <c r="I88" s="68"/>
      <c r="J88" s="68"/>
    </row>
    <row r="89" spans="2:10">
      <c r="B89" s="68"/>
      <c r="C89" s="68"/>
      <c r="D89" s="68"/>
      <c r="E89" s="68"/>
      <c r="F89" s="68"/>
      <c r="G89" s="68"/>
      <c r="H89" s="68"/>
      <c r="I89" s="68"/>
      <c r="J89" s="68"/>
    </row>
    <row r="90" spans="2:10">
      <c r="B90" s="68"/>
      <c r="C90" s="68"/>
      <c r="D90" s="68"/>
      <c r="E90" s="68"/>
      <c r="F90" s="68"/>
      <c r="G90" s="68"/>
      <c r="H90" s="68"/>
      <c r="I90" s="68"/>
      <c r="J90" s="68"/>
    </row>
    <row r="91" spans="2:10">
      <c r="B91" s="68"/>
      <c r="C91" s="68"/>
      <c r="D91" s="68"/>
      <c r="E91" s="68"/>
      <c r="F91" s="68"/>
      <c r="G91" s="68"/>
      <c r="H91" s="68"/>
      <c r="I91" s="68"/>
      <c r="J91" s="68"/>
    </row>
    <row r="92" spans="2:10">
      <c r="B92" s="68"/>
      <c r="C92" s="68"/>
      <c r="D92" s="68"/>
      <c r="E92" s="68"/>
      <c r="F92" s="68"/>
      <c r="G92" s="68"/>
      <c r="H92" s="68"/>
      <c r="I92" s="68"/>
      <c r="J92" s="68"/>
    </row>
    <row r="93" spans="2:10">
      <c r="B93" s="68"/>
      <c r="C93" s="68"/>
      <c r="D93" s="68"/>
      <c r="E93" s="68"/>
      <c r="F93" s="68"/>
      <c r="G93" s="68"/>
      <c r="H93" s="68"/>
      <c r="I93" s="68"/>
      <c r="J93" s="68"/>
    </row>
    <row r="94" spans="2:10">
      <c r="B94" s="68"/>
      <c r="C94" s="68"/>
      <c r="D94" s="68"/>
      <c r="E94" s="68"/>
      <c r="F94" s="68"/>
      <c r="G94" s="68"/>
      <c r="H94" s="68"/>
      <c r="I94" s="68"/>
      <c r="J94" s="68"/>
    </row>
    <row r="95" spans="2:10">
      <c r="B95" s="68"/>
      <c r="C95" s="68"/>
      <c r="D95" s="68"/>
      <c r="E95" s="68"/>
      <c r="F95" s="68"/>
      <c r="G95" s="68"/>
      <c r="H95" s="68"/>
      <c r="I95" s="68"/>
      <c r="J95" s="68"/>
    </row>
    <row r="96" spans="2:10">
      <c r="B96" s="68"/>
      <c r="C96" s="68"/>
      <c r="D96" s="68"/>
      <c r="E96" s="68"/>
      <c r="F96" s="68"/>
      <c r="G96" s="68"/>
      <c r="H96" s="68"/>
      <c r="I96" s="68"/>
      <c r="J96" s="68"/>
    </row>
    <row r="97" spans="2:10">
      <c r="B97" s="68"/>
      <c r="C97" s="68"/>
      <c r="D97" s="68"/>
      <c r="E97" s="68"/>
      <c r="F97" s="68"/>
      <c r="G97" s="68"/>
      <c r="H97" s="68"/>
      <c r="I97" s="68"/>
      <c r="J97" s="68"/>
    </row>
    <row r="98" spans="2:10">
      <c r="B98" s="68"/>
      <c r="C98" s="68"/>
      <c r="D98" s="68"/>
      <c r="E98" s="68"/>
      <c r="F98" s="68"/>
      <c r="G98" s="68"/>
      <c r="H98" s="68"/>
      <c r="I98" s="68"/>
      <c r="J98" s="68"/>
    </row>
    <row r="99" spans="2:10">
      <c r="B99" s="68"/>
      <c r="C99" s="68"/>
      <c r="D99" s="68"/>
      <c r="E99" s="68"/>
      <c r="F99" s="68"/>
      <c r="G99" s="68"/>
      <c r="H99" s="68"/>
      <c r="I99" s="68"/>
      <c r="J99" s="68"/>
    </row>
    <row r="100" spans="2:10">
      <c r="B100" s="68"/>
      <c r="C100" s="68"/>
      <c r="D100" s="68"/>
      <c r="E100" s="68"/>
      <c r="F100" s="68"/>
      <c r="G100" s="68"/>
      <c r="H100" s="68"/>
      <c r="I100" s="68"/>
      <c r="J100" s="68"/>
    </row>
    <row r="101" spans="2:10">
      <c r="B101" s="68"/>
      <c r="C101" s="68"/>
      <c r="D101" s="68"/>
      <c r="E101" s="68"/>
      <c r="F101" s="68"/>
      <c r="G101" s="68"/>
      <c r="H101" s="68"/>
      <c r="I101" s="68"/>
      <c r="J101" s="68"/>
    </row>
    <row r="102" spans="2:10">
      <c r="B102" s="68"/>
      <c r="C102" s="68"/>
      <c r="D102" s="68"/>
      <c r="E102" s="68"/>
      <c r="F102" s="68"/>
      <c r="G102" s="68"/>
      <c r="H102" s="68"/>
      <c r="I102" s="68"/>
      <c r="J102" s="68"/>
    </row>
    <row r="103" spans="2:10">
      <c r="B103" s="68"/>
      <c r="C103" s="68"/>
      <c r="D103" s="68"/>
      <c r="E103" s="68"/>
      <c r="F103" s="68"/>
      <c r="G103" s="68"/>
      <c r="H103" s="68"/>
      <c r="I103" s="68"/>
      <c r="J103" s="68"/>
    </row>
    <row r="104" spans="2:10">
      <c r="B104" s="68"/>
      <c r="C104" s="68"/>
      <c r="D104" s="68"/>
      <c r="E104" s="68"/>
      <c r="F104" s="68"/>
      <c r="G104" s="68"/>
      <c r="H104" s="68"/>
      <c r="I104" s="68"/>
      <c r="J104" s="68"/>
    </row>
    <row r="105" spans="2:10">
      <c r="B105" s="68"/>
      <c r="C105" s="68"/>
      <c r="D105" s="68"/>
      <c r="E105" s="68"/>
      <c r="F105" s="68"/>
      <c r="G105" s="68"/>
      <c r="H105" s="68"/>
      <c r="I105" s="68"/>
      <c r="J105" s="68"/>
    </row>
    <row r="106" spans="2:10">
      <c r="B106" s="68"/>
      <c r="C106" s="68"/>
      <c r="D106" s="68"/>
      <c r="E106" s="68"/>
      <c r="F106" s="68"/>
      <c r="G106" s="68"/>
      <c r="H106" s="68"/>
      <c r="I106" s="68"/>
      <c r="J106" s="68"/>
    </row>
    <row r="107" spans="2:10">
      <c r="B107" s="68"/>
      <c r="C107" s="68"/>
      <c r="D107" s="68"/>
      <c r="E107" s="68"/>
      <c r="F107" s="68"/>
      <c r="G107" s="68"/>
      <c r="H107" s="68"/>
      <c r="I107" s="68"/>
      <c r="J107" s="68"/>
    </row>
    <row r="108" spans="2:10">
      <c r="B108" s="68"/>
      <c r="C108" s="68"/>
      <c r="D108" s="68"/>
      <c r="E108" s="68"/>
      <c r="F108" s="68"/>
      <c r="G108" s="68"/>
      <c r="H108" s="68"/>
      <c r="I108" s="68"/>
      <c r="J108" s="68"/>
    </row>
    <row r="109" spans="2:10">
      <c r="B109" s="68"/>
      <c r="C109" s="68"/>
      <c r="D109" s="68"/>
      <c r="E109" s="68"/>
      <c r="F109" s="68"/>
      <c r="G109" s="68"/>
      <c r="H109" s="68"/>
      <c r="I109" s="68"/>
      <c r="J109" s="68"/>
    </row>
    <row r="110" spans="2:10">
      <c r="B110" s="102"/>
      <c r="C110" s="102"/>
      <c r="D110" s="103"/>
      <c r="E110" s="103"/>
      <c r="F110" s="112"/>
      <c r="G110" s="112"/>
      <c r="H110" s="112"/>
      <c r="I110" s="112"/>
      <c r="J110" s="103"/>
    </row>
    <row r="111" spans="2:10">
      <c r="B111" s="102"/>
      <c r="C111" s="102"/>
      <c r="D111" s="103"/>
      <c r="E111" s="103"/>
      <c r="F111" s="112"/>
      <c r="G111" s="112"/>
      <c r="H111" s="112"/>
      <c r="I111" s="112"/>
      <c r="J111" s="103"/>
    </row>
    <row r="112" spans="2:10">
      <c r="B112" s="102"/>
      <c r="C112" s="102"/>
      <c r="D112" s="103"/>
      <c r="E112" s="103"/>
      <c r="F112" s="112"/>
      <c r="G112" s="112"/>
      <c r="H112" s="112"/>
      <c r="I112" s="112"/>
      <c r="J112" s="103"/>
    </row>
    <row r="113" spans="2:10">
      <c r="B113" s="102"/>
      <c r="C113" s="102"/>
      <c r="D113" s="103"/>
      <c r="E113" s="103"/>
      <c r="F113" s="112"/>
      <c r="G113" s="112"/>
      <c r="H113" s="112"/>
      <c r="I113" s="112"/>
      <c r="J113" s="103"/>
    </row>
    <row r="114" spans="2:10">
      <c r="B114" s="102"/>
      <c r="C114" s="102"/>
      <c r="D114" s="103"/>
      <c r="E114" s="103"/>
      <c r="F114" s="112"/>
      <c r="G114" s="112"/>
      <c r="H114" s="112"/>
      <c r="I114" s="112"/>
      <c r="J114" s="103"/>
    </row>
    <row r="115" spans="2:10">
      <c r="B115" s="102"/>
      <c r="C115" s="102"/>
      <c r="D115" s="103"/>
      <c r="E115" s="103"/>
      <c r="F115" s="112"/>
      <c r="G115" s="112"/>
      <c r="H115" s="112"/>
      <c r="I115" s="112"/>
      <c r="J115" s="103"/>
    </row>
    <row r="116" spans="2:10">
      <c r="B116" s="102"/>
      <c r="C116" s="102"/>
      <c r="D116" s="103"/>
      <c r="E116" s="103"/>
      <c r="F116" s="112"/>
      <c r="G116" s="112"/>
      <c r="H116" s="112"/>
      <c r="I116" s="112"/>
      <c r="J116" s="103"/>
    </row>
    <row r="117" spans="2:10">
      <c r="B117" s="102"/>
      <c r="C117" s="102"/>
      <c r="D117" s="103"/>
      <c r="E117" s="103"/>
      <c r="F117" s="112"/>
      <c r="G117" s="112"/>
      <c r="H117" s="112"/>
      <c r="I117" s="112"/>
      <c r="J117" s="103"/>
    </row>
    <row r="118" spans="2:10">
      <c r="B118" s="102"/>
      <c r="C118" s="102"/>
      <c r="D118" s="103"/>
      <c r="E118" s="103"/>
      <c r="F118" s="112"/>
      <c r="G118" s="112"/>
      <c r="H118" s="112"/>
      <c r="I118" s="112"/>
      <c r="J118" s="103"/>
    </row>
    <row r="119" spans="2:10">
      <c r="B119" s="102"/>
      <c r="C119" s="102"/>
      <c r="D119" s="103"/>
      <c r="E119" s="103"/>
      <c r="F119" s="112"/>
      <c r="G119" s="112"/>
      <c r="H119" s="112"/>
      <c r="I119" s="112"/>
      <c r="J119" s="103"/>
    </row>
    <row r="120" spans="2:10">
      <c r="B120" s="102"/>
      <c r="C120" s="102"/>
      <c r="D120" s="103"/>
      <c r="E120" s="103"/>
      <c r="F120" s="112"/>
      <c r="G120" s="112"/>
      <c r="H120" s="112"/>
      <c r="I120" s="112"/>
      <c r="J120" s="103"/>
    </row>
    <row r="121" spans="2:10">
      <c r="B121" s="102"/>
      <c r="C121" s="102"/>
      <c r="D121" s="103"/>
      <c r="E121" s="103"/>
      <c r="F121" s="112"/>
      <c r="G121" s="112"/>
      <c r="H121" s="112"/>
      <c r="I121" s="112"/>
      <c r="J121" s="103"/>
    </row>
    <row r="122" spans="2:10">
      <c r="B122" s="102"/>
      <c r="C122" s="102"/>
      <c r="D122" s="103"/>
      <c r="E122" s="103"/>
      <c r="F122" s="112"/>
      <c r="G122" s="112"/>
      <c r="H122" s="112"/>
      <c r="I122" s="112"/>
      <c r="J122" s="103"/>
    </row>
    <row r="123" spans="2:10">
      <c r="B123" s="102"/>
      <c r="C123" s="102"/>
      <c r="D123" s="103"/>
      <c r="E123" s="103"/>
      <c r="F123" s="112"/>
      <c r="G123" s="112"/>
      <c r="H123" s="112"/>
      <c r="I123" s="112"/>
      <c r="J123" s="103"/>
    </row>
    <row r="124" spans="2:10">
      <c r="B124" s="102"/>
      <c r="C124" s="102"/>
      <c r="D124" s="103"/>
      <c r="E124" s="103"/>
      <c r="F124" s="112"/>
      <c r="G124" s="112"/>
      <c r="H124" s="112"/>
      <c r="I124" s="112"/>
      <c r="J124" s="103"/>
    </row>
    <row r="125" spans="2:10">
      <c r="B125" s="102"/>
      <c r="C125" s="102"/>
      <c r="D125" s="103"/>
      <c r="E125" s="103"/>
      <c r="F125" s="112"/>
      <c r="G125" s="112"/>
      <c r="H125" s="112"/>
      <c r="I125" s="112"/>
      <c r="J125" s="103"/>
    </row>
    <row r="126" spans="2:10">
      <c r="B126" s="102"/>
      <c r="C126" s="102"/>
      <c r="D126" s="103"/>
      <c r="E126" s="103"/>
      <c r="F126" s="112"/>
      <c r="G126" s="112"/>
      <c r="H126" s="112"/>
      <c r="I126" s="112"/>
      <c r="J126" s="103"/>
    </row>
    <row r="127" spans="2:10">
      <c r="B127" s="102"/>
      <c r="C127" s="102"/>
      <c r="D127" s="103"/>
      <c r="E127" s="103"/>
      <c r="F127" s="112"/>
      <c r="G127" s="112"/>
      <c r="H127" s="112"/>
      <c r="I127" s="112"/>
      <c r="J127" s="103"/>
    </row>
    <row r="128" spans="2:10">
      <c r="B128" s="102"/>
      <c r="C128" s="102"/>
      <c r="D128" s="103"/>
      <c r="E128" s="103"/>
      <c r="F128" s="112"/>
      <c r="G128" s="112"/>
      <c r="H128" s="112"/>
      <c r="I128" s="112"/>
      <c r="J128" s="103"/>
    </row>
    <row r="129" spans="2:10">
      <c r="B129" s="102"/>
      <c r="C129" s="102"/>
      <c r="D129" s="103"/>
      <c r="E129" s="103"/>
      <c r="F129" s="112"/>
      <c r="G129" s="112"/>
      <c r="H129" s="112"/>
      <c r="I129" s="112"/>
      <c r="J129" s="103"/>
    </row>
    <row r="130" spans="2:10">
      <c r="B130" s="102"/>
      <c r="C130" s="102"/>
      <c r="D130" s="103"/>
      <c r="E130" s="103"/>
      <c r="F130" s="112"/>
      <c r="G130" s="112"/>
      <c r="H130" s="112"/>
      <c r="I130" s="112"/>
      <c r="J130" s="103"/>
    </row>
    <row r="131" spans="2:10">
      <c r="B131" s="102"/>
      <c r="C131" s="102"/>
      <c r="D131" s="103"/>
      <c r="E131" s="103"/>
      <c r="F131" s="112"/>
      <c r="G131" s="112"/>
      <c r="H131" s="112"/>
      <c r="I131" s="112"/>
      <c r="J131" s="103"/>
    </row>
    <row r="132" spans="2:10">
      <c r="B132" s="102"/>
      <c r="C132" s="102"/>
      <c r="D132" s="103"/>
      <c r="E132" s="103"/>
      <c r="F132" s="112"/>
      <c r="G132" s="112"/>
      <c r="H132" s="112"/>
      <c r="I132" s="112"/>
      <c r="J132" s="103"/>
    </row>
    <row r="133" spans="2:10">
      <c r="B133" s="102"/>
      <c r="C133" s="102"/>
      <c r="D133" s="103"/>
      <c r="E133" s="103"/>
      <c r="F133" s="112"/>
      <c r="G133" s="112"/>
      <c r="H133" s="112"/>
      <c r="I133" s="112"/>
      <c r="J133" s="103"/>
    </row>
    <row r="134" spans="2:10">
      <c r="B134" s="102"/>
      <c r="C134" s="102"/>
      <c r="D134" s="103"/>
      <c r="E134" s="103"/>
      <c r="F134" s="112"/>
      <c r="G134" s="112"/>
      <c r="H134" s="112"/>
      <c r="I134" s="112"/>
      <c r="J134" s="103"/>
    </row>
    <row r="135" spans="2:10">
      <c r="B135" s="102"/>
      <c r="C135" s="102"/>
      <c r="D135" s="103"/>
      <c r="E135" s="103"/>
      <c r="F135" s="112"/>
      <c r="G135" s="112"/>
      <c r="H135" s="112"/>
      <c r="I135" s="112"/>
      <c r="J135" s="103"/>
    </row>
    <row r="136" spans="2:10">
      <c r="B136" s="102"/>
      <c r="C136" s="102"/>
      <c r="D136" s="103"/>
      <c r="E136" s="103"/>
      <c r="F136" s="112"/>
      <c r="G136" s="112"/>
      <c r="H136" s="112"/>
      <c r="I136" s="112"/>
      <c r="J136" s="103"/>
    </row>
    <row r="137" spans="2:10">
      <c r="B137" s="102"/>
      <c r="C137" s="102"/>
      <c r="D137" s="103"/>
      <c r="E137" s="103"/>
      <c r="F137" s="112"/>
      <c r="G137" s="112"/>
      <c r="H137" s="112"/>
      <c r="I137" s="112"/>
      <c r="J137" s="103"/>
    </row>
    <row r="138" spans="2:10">
      <c r="B138" s="102"/>
      <c r="C138" s="102"/>
      <c r="D138" s="103"/>
      <c r="E138" s="103"/>
      <c r="F138" s="112"/>
      <c r="G138" s="112"/>
      <c r="H138" s="112"/>
      <c r="I138" s="112"/>
      <c r="J138" s="103"/>
    </row>
    <row r="139" spans="2:10">
      <c r="B139" s="102"/>
      <c r="C139" s="102"/>
      <c r="D139" s="103"/>
      <c r="E139" s="103"/>
      <c r="F139" s="112"/>
      <c r="G139" s="112"/>
      <c r="H139" s="112"/>
      <c r="I139" s="112"/>
      <c r="J139" s="103"/>
    </row>
    <row r="140" spans="2:10">
      <c r="B140" s="102"/>
      <c r="C140" s="102"/>
      <c r="D140" s="103"/>
      <c r="E140" s="103"/>
      <c r="F140" s="112"/>
      <c r="G140" s="112"/>
      <c r="H140" s="112"/>
      <c r="I140" s="112"/>
      <c r="J140" s="103"/>
    </row>
    <row r="141" spans="2:10">
      <c r="B141" s="102"/>
      <c r="C141" s="102"/>
      <c r="D141" s="103"/>
      <c r="E141" s="103"/>
      <c r="F141" s="112"/>
      <c r="G141" s="112"/>
      <c r="H141" s="112"/>
      <c r="I141" s="112"/>
      <c r="J141" s="103"/>
    </row>
    <row r="142" spans="2:10">
      <c r="B142" s="102"/>
      <c r="C142" s="102"/>
      <c r="D142" s="103"/>
      <c r="E142" s="103"/>
      <c r="F142" s="112"/>
      <c r="G142" s="112"/>
      <c r="H142" s="112"/>
      <c r="I142" s="112"/>
      <c r="J142" s="103"/>
    </row>
    <row r="143" spans="2:10">
      <c r="B143" s="102"/>
      <c r="C143" s="102"/>
      <c r="D143" s="103"/>
      <c r="E143" s="103"/>
      <c r="F143" s="112"/>
      <c r="G143" s="112"/>
      <c r="H143" s="112"/>
      <c r="I143" s="112"/>
      <c r="J143" s="103"/>
    </row>
    <row r="144" spans="2:10">
      <c r="B144" s="102"/>
      <c r="C144" s="102"/>
      <c r="D144" s="103"/>
      <c r="E144" s="103"/>
      <c r="F144" s="112"/>
      <c r="G144" s="112"/>
      <c r="H144" s="112"/>
      <c r="I144" s="112"/>
      <c r="J144" s="103"/>
    </row>
    <row r="145" spans="2:10">
      <c r="B145" s="102"/>
      <c r="C145" s="102"/>
      <c r="D145" s="103"/>
      <c r="E145" s="103"/>
      <c r="F145" s="112"/>
      <c r="G145" s="112"/>
      <c r="H145" s="112"/>
      <c r="I145" s="112"/>
      <c r="J145" s="103"/>
    </row>
    <row r="146" spans="2:10">
      <c r="B146" s="102"/>
      <c r="C146" s="102"/>
      <c r="D146" s="103"/>
      <c r="E146" s="103"/>
      <c r="F146" s="112"/>
      <c r="G146" s="112"/>
      <c r="H146" s="112"/>
      <c r="I146" s="112"/>
      <c r="J146" s="103"/>
    </row>
    <row r="147" spans="2:10">
      <c r="B147" s="102"/>
      <c r="C147" s="102"/>
      <c r="D147" s="103"/>
      <c r="E147" s="103"/>
      <c r="F147" s="112"/>
      <c r="G147" s="112"/>
      <c r="H147" s="112"/>
      <c r="I147" s="112"/>
      <c r="J147" s="103"/>
    </row>
    <row r="148" spans="2:10">
      <c r="B148" s="102"/>
      <c r="C148" s="102"/>
      <c r="D148" s="103"/>
      <c r="E148" s="103"/>
      <c r="F148" s="112"/>
      <c r="G148" s="112"/>
      <c r="H148" s="112"/>
      <c r="I148" s="112"/>
      <c r="J148" s="103"/>
    </row>
    <row r="149" spans="2:10">
      <c r="B149" s="102"/>
      <c r="C149" s="102"/>
      <c r="D149" s="103"/>
      <c r="E149" s="103"/>
      <c r="F149" s="112"/>
      <c r="G149" s="112"/>
      <c r="H149" s="112"/>
      <c r="I149" s="112"/>
      <c r="J149" s="103"/>
    </row>
    <row r="150" spans="2:10">
      <c r="B150" s="102"/>
      <c r="C150" s="102"/>
      <c r="D150" s="103"/>
      <c r="E150" s="103"/>
      <c r="F150" s="112"/>
      <c r="G150" s="112"/>
      <c r="H150" s="112"/>
      <c r="I150" s="112"/>
      <c r="J150" s="103"/>
    </row>
    <row r="151" spans="2:10">
      <c r="B151" s="102"/>
      <c r="C151" s="102"/>
      <c r="D151" s="103"/>
      <c r="E151" s="103"/>
      <c r="F151" s="112"/>
      <c r="G151" s="112"/>
      <c r="H151" s="112"/>
      <c r="I151" s="112"/>
      <c r="J151" s="103"/>
    </row>
    <row r="152" spans="2:10">
      <c r="B152" s="102"/>
      <c r="C152" s="102"/>
      <c r="D152" s="103"/>
      <c r="E152" s="103"/>
      <c r="F152" s="112"/>
      <c r="G152" s="112"/>
      <c r="H152" s="112"/>
      <c r="I152" s="112"/>
      <c r="J152" s="103"/>
    </row>
    <row r="153" spans="2:10">
      <c r="B153" s="102"/>
      <c r="C153" s="102"/>
      <c r="D153" s="103"/>
      <c r="E153" s="103"/>
      <c r="F153" s="112"/>
      <c r="G153" s="112"/>
      <c r="H153" s="112"/>
      <c r="I153" s="112"/>
      <c r="J153" s="103"/>
    </row>
    <row r="154" spans="2:10">
      <c r="B154" s="102"/>
      <c r="C154" s="102"/>
      <c r="D154" s="103"/>
      <c r="E154" s="103"/>
      <c r="F154" s="112"/>
      <c r="G154" s="112"/>
      <c r="H154" s="112"/>
      <c r="I154" s="112"/>
      <c r="J154" s="103"/>
    </row>
    <row r="155" spans="2:10">
      <c r="B155" s="102"/>
      <c r="C155" s="102"/>
      <c r="D155" s="103"/>
      <c r="E155" s="103"/>
      <c r="F155" s="112"/>
      <c r="G155" s="112"/>
      <c r="H155" s="112"/>
      <c r="I155" s="112"/>
      <c r="J155" s="103"/>
    </row>
    <row r="156" spans="2:10">
      <c r="B156" s="102"/>
      <c r="C156" s="102"/>
      <c r="D156" s="103"/>
      <c r="E156" s="103"/>
      <c r="F156" s="112"/>
      <c r="G156" s="112"/>
      <c r="H156" s="112"/>
      <c r="I156" s="112"/>
      <c r="J156" s="103"/>
    </row>
    <row r="157" spans="2:10">
      <c r="B157" s="102"/>
      <c r="C157" s="102"/>
      <c r="D157" s="103"/>
      <c r="E157" s="103"/>
      <c r="F157" s="112"/>
      <c r="G157" s="112"/>
      <c r="H157" s="112"/>
      <c r="I157" s="112"/>
      <c r="J157" s="103"/>
    </row>
    <row r="158" spans="2:10">
      <c r="B158" s="102"/>
      <c r="C158" s="102"/>
      <c r="D158" s="103"/>
      <c r="E158" s="103"/>
      <c r="F158" s="112"/>
      <c r="G158" s="112"/>
      <c r="H158" s="112"/>
      <c r="I158" s="112"/>
      <c r="J158" s="103"/>
    </row>
    <row r="159" spans="2:10">
      <c r="B159" s="102"/>
      <c r="C159" s="102"/>
      <c r="D159" s="103"/>
      <c r="E159" s="103"/>
      <c r="F159" s="112"/>
      <c r="G159" s="112"/>
      <c r="H159" s="112"/>
      <c r="I159" s="112"/>
      <c r="J159" s="103"/>
    </row>
    <row r="160" spans="2:10">
      <c r="B160" s="102"/>
      <c r="C160" s="102"/>
      <c r="D160" s="103"/>
      <c r="E160" s="103"/>
      <c r="F160" s="112"/>
      <c r="G160" s="112"/>
      <c r="H160" s="112"/>
      <c r="I160" s="112"/>
      <c r="J160" s="103"/>
    </row>
    <row r="161" spans="2:10">
      <c r="B161" s="102"/>
      <c r="C161" s="102"/>
      <c r="D161" s="103"/>
      <c r="E161" s="103"/>
      <c r="F161" s="112"/>
      <c r="G161" s="112"/>
      <c r="H161" s="112"/>
      <c r="I161" s="112"/>
      <c r="J161" s="103"/>
    </row>
    <row r="162" spans="2:10">
      <c r="B162" s="102"/>
      <c r="C162" s="102"/>
      <c r="D162" s="103"/>
      <c r="E162" s="103"/>
      <c r="F162" s="112"/>
      <c r="G162" s="112"/>
      <c r="H162" s="112"/>
      <c r="I162" s="112"/>
      <c r="J162" s="103"/>
    </row>
    <row r="163" spans="2:10">
      <c r="B163" s="102"/>
      <c r="C163" s="102"/>
      <c r="D163" s="103"/>
      <c r="E163" s="103"/>
      <c r="F163" s="112"/>
      <c r="G163" s="112"/>
      <c r="H163" s="112"/>
      <c r="I163" s="112"/>
      <c r="J163" s="103"/>
    </row>
    <row r="164" spans="2:10">
      <c r="B164" s="102"/>
      <c r="C164" s="102"/>
      <c r="D164" s="103"/>
      <c r="E164" s="103"/>
      <c r="F164" s="112"/>
      <c r="G164" s="112"/>
      <c r="H164" s="112"/>
      <c r="I164" s="112"/>
      <c r="J164" s="103"/>
    </row>
    <row r="165" spans="2:10">
      <c r="B165" s="102"/>
      <c r="C165" s="102"/>
      <c r="D165" s="103"/>
      <c r="E165" s="103"/>
      <c r="F165" s="112"/>
      <c r="G165" s="112"/>
      <c r="H165" s="112"/>
      <c r="I165" s="112"/>
      <c r="J165" s="103"/>
    </row>
    <row r="166" spans="2:10">
      <c r="B166" s="102"/>
      <c r="C166" s="102"/>
      <c r="D166" s="103"/>
      <c r="E166" s="103"/>
      <c r="F166" s="112"/>
      <c r="G166" s="112"/>
      <c r="H166" s="112"/>
      <c r="I166" s="112"/>
      <c r="J166" s="103"/>
    </row>
    <row r="167" spans="2:10">
      <c r="B167" s="102"/>
      <c r="C167" s="102"/>
      <c r="D167" s="103"/>
      <c r="E167" s="103"/>
      <c r="F167" s="112"/>
      <c r="G167" s="112"/>
      <c r="H167" s="112"/>
      <c r="I167" s="112"/>
      <c r="J167" s="103"/>
    </row>
    <row r="168" spans="2:10">
      <c r="B168" s="102"/>
      <c r="C168" s="102"/>
      <c r="D168" s="103"/>
      <c r="E168" s="103"/>
      <c r="F168" s="112"/>
      <c r="G168" s="112"/>
      <c r="H168" s="112"/>
      <c r="I168" s="112"/>
      <c r="J168" s="103"/>
    </row>
    <row r="169" spans="2:10">
      <c r="B169" s="102"/>
      <c r="C169" s="102"/>
      <c r="D169" s="103"/>
      <c r="E169" s="103"/>
      <c r="F169" s="112"/>
      <c r="G169" s="112"/>
      <c r="H169" s="112"/>
      <c r="I169" s="112"/>
      <c r="J169" s="103"/>
    </row>
    <row r="170" spans="2:10">
      <c r="B170" s="102"/>
      <c r="C170" s="102"/>
      <c r="D170" s="103"/>
      <c r="E170" s="103"/>
      <c r="F170" s="112"/>
      <c r="G170" s="112"/>
      <c r="H170" s="112"/>
      <c r="I170" s="112"/>
      <c r="J170" s="103"/>
    </row>
    <row r="171" spans="2:10">
      <c r="B171" s="102"/>
      <c r="C171" s="102"/>
      <c r="D171" s="103"/>
      <c r="E171" s="103"/>
      <c r="F171" s="112"/>
      <c r="G171" s="112"/>
      <c r="H171" s="112"/>
      <c r="I171" s="112"/>
      <c r="J171" s="103"/>
    </row>
    <row r="172" spans="2:10">
      <c r="B172" s="102"/>
      <c r="C172" s="102"/>
      <c r="D172" s="103"/>
      <c r="E172" s="103"/>
      <c r="F172" s="112"/>
      <c r="G172" s="112"/>
      <c r="H172" s="112"/>
      <c r="I172" s="112"/>
      <c r="J172" s="103"/>
    </row>
    <row r="173" spans="2:10">
      <c r="B173" s="102"/>
      <c r="C173" s="102"/>
      <c r="D173" s="103"/>
      <c r="E173" s="103"/>
      <c r="F173" s="112"/>
      <c r="G173" s="112"/>
      <c r="H173" s="112"/>
      <c r="I173" s="112"/>
      <c r="J173" s="103"/>
    </row>
    <row r="174" spans="2:10">
      <c r="B174" s="102"/>
      <c r="C174" s="102"/>
      <c r="D174" s="103"/>
      <c r="E174" s="103"/>
      <c r="F174" s="112"/>
      <c r="G174" s="112"/>
      <c r="H174" s="112"/>
      <c r="I174" s="112"/>
      <c r="J174" s="103"/>
    </row>
    <row r="175" spans="2:10">
      <c r="B175" s="102"/>
      <c r="C175" s="102"/>
      <c r="D175" s="103"/>
      <c r="E175" s="103"/>
      <c r="F175" s="112"/>
      <c r="G175" s="112"/>
      <c r="H175" s="112"/>
      <c r="I175" s="112"/>
      <c r="J175" s="103"/>
    </row>
    <row r="176" spans="2:10">
      <c r="B176" s="102"/>
      <c r="C176" s="102"/>
      <c r="D176" s="103"/>
      <c r="E176" s="103"/>
      <c r="F176" s="112"/>
      <c r="G176" s="112"/>
      <c r="H176" s="112"/>
      <c r="I176" s="112"/>
      <c r="J176" s="103"/>
    </row>
    <row r="177" spans="2:10">
      <c r="B177" s="102"/>
      <c r="C177" s="102"/>
      <c r="D177" s="103"/>
      <c r="E177" s="103"/>
      <c r="F177" s="112"/>
      <c r="G177" s="112"/>
      <c r="H177" s="112"/>
      <c r="I177" s="112"/>
      <c r="J177" s="103"/>
    </row>
    <row r="178" spans="2:10">
      <c r="B178" s="102"/>
      <c r="C178" s="102"/>
      <c r="D178" s="103"/>
      <c r="E178" s="103"/>
      <c r="F178" s="112"/>
      <c r="G178" s="112"/>
      <c r="H178" s="112"/>
      <c r="I178" s="112"/>
      <c r="J178" s="103"/>
    </row>
    <row r="179" spans="2:10">
      <c r="B179" s="102"/>
      <c r="C179" s="102"/>
      <c r="D179" s="103"/>
      <c r="E179" s="103"/>
      <c r="F179" s="112"/>
      <c r="G179" s="112"/>
      <c r="H179" s="112"/>
      <c r="I179" s="112"/>
      <c r="J179" s="103"/>
    </row>
    <row r="180" spans="2:10">
      <c r="B180" s="102"/>
      <c r="C180" s="102"/>
      <c r="D180" s="103"/>
      <c r="E180" s="103"/>
      <c r="F180" s="112"/>
      <c r="G180" s="112"/>
      <c r="H180" s="112"/>
      <c r="I180" s="112"/>
      <c r="J180" s="103"/>
    </row>
    <row r="181" spans="2:10">
      <c r="B181" s="102"/>
      <c r="C181" s="102"/>
      <c r="D181" s="103"/>
      <c r="E181" s="103"/>
      <c r="F181" s="112"/>
      <c r="G181" s="112"/>
      <c r="H181" s="112"/>
      <c r="I181" s="112"/>
      <c r="J181" s="103"/>
    </row>
    <row r="182" spans="2:10">
      <c r="B182" s="102"/>
      <c r="C182" s="102"/>
      <c r="D182" s="103"/>
      <c r="E182" s="103"/>
      <c r="F182" s="112"/>
      <c r="G182" s="112"/>
      <c r="H182" s="112"/>
      <c r="I182" s="112"/>
      <c r="J182" s="103"/>
    </row>
    <row r="183" spans="2:10">
      <c r="B183" s="102"/>
      <c r="C183" s="102"/>
      <c r="D183" s="103"/>
      <c r="E183" s="103"/>
      <c r="F183" s="112"/>
      <c r="G183" s="112"/>
      <c r="H183" s="112"/>
      <c r="I183" s="112"/>
      <c r="J183" s="103"/>
    </row>
    <row r="184" spans="2:10">
      <c r="B184" s="102"/>
      <c r="C184" s="102"/>
      <c r="D184" s="103"/>
      <c r="E184" s="103"/>
      <c r="F184" s="112"/>
      <c r="G184" s="112"/>
      <c r="H184" s="112"/>
      <c r="I184" s="112"/>
      <c r="J184" s="103"/>
    </row>
    <row r="185" spans="2:10">
      <c r="B185" s="102"/>
      <c r="C185" s="102"/>
      <c r="D185" s="103"/>
      <c r="E185" s="103"/>
      <c r="F185" s="112"/>
      <c r="G185" s="112"/>
      <c r="H185" s="112"/>
      <c r="I185" s="112"/>
      <c r="J185" s="103"/>
    </row>
    <row r="186" spans="2:10">
      <c r="B186" s="102"/>
      <c r="C186" s="102"/>
      <c r="D186" s="103"/>
      <c r="E186" s="103"/>
      <c r="F186" s="112"/>
      <c r="G186" s="112"/>
      <c r="H186" s="112"/>
      <c r="I186" s="112"/>
      <c r="J186" s="103"/>
    </row>
    <row r="187" spans="2:10">
      <c r="B187" s="102"/>
      <c r="C187" s="102"/>
      <c r="D187" s="103"/>
      <c r="E187" s="103"/>
      <c r="F187" s="112"/>
      <c r="G187" s="112"/>
      <c r="H187" s="112"/>
      <c r="I187" s="112"/>
      <c r="J187" s="103"/>
    </row>
    <row r="188" spans="2:10">
      <c r="B188" s="102"/>
      <c r="C188" s="102"/>
      <c r="D188" s="103"/>
      <c r="E188" s="103"/>
      <c r="F188" s="112"/>
      <c r="G188" s="112"/>
      <c r="H188" s="112"/>
      <c r="I188" s="112"/>
      <c r="J188" s="103"/>
    </row>
    <row r="189" spans="2:10">
      <c r="B189" s="102"/>
      <c r="C189" s="102"/>
      <c r="D189" s="103"/>
      <c r="E189" s="103"/>
      <c r="F189" s="112"/>
      <c r="G189" s="112"/>
      <c r="H189" s="112"/>
      <c r="I189" s="112"/>
      <c r="J189" s="103"/>
    </row>
    <row r="190" spans="2:10">
      <c r="B190" s="102"/>
      <c r="C190" s="102"/>
      <c r="D190" s="103"/>
      <c r="E190" s="103"/>
      <c r="F190" s="112"/>
      <c r="G190" s="112"/>
      <c r="H190" s="112"/>
      <c r="I190" s="112"/>
      <c r="J190" s="103"/>
    </row>
    <row r="191" spans="2:10">
      <c r="B191" s="102"/>
      <c r="C191" s="102"/>
      <c r="D191" s="103"/>
      <c r="E191" s="103"/>
      <c r="F191" s="112"/>
      <c r="G191" s="112"/>
      <c r="H191" s="112"/>
      <c r="I191" s="112"/>
      <c r="J191" s="103"/>
    </row>
    <row r="192" spans="2:10">
      <c r="B192" s="102"/>
      <c r="C192" s="102"/>
      <c r="D192" s="103"/>
      <c r="E192" s="103"/>
      <c r="F192" s="112"/>
      <c r="G192" s="112"/>
      <c r="H192" s="112"/>
      <c r="I192" s="112"/>
      <c r="J192" s="103"/>
    </row>
    <row r="193" spans="2:10">
      <c r="B193" s="102"/>
      <c r="C193" s="102"/>
      <c r="D193" s="103"/>
      <c r="E193" s="103"/>
      <c r="F193" s="112"/>
      <c r="G193" s="112"/>
      <c r="H193" s="112"/>
      <c r="I193" s="112"/>
      <c r="J193" s="103"/>
    </row>
    <row r="194" spans="2:10">
      <c r="B194" s="102"/>
      <c r="C194" s="102"/>
      <c r="D194" s="103"/>
      <c r="E194" s="103"/>
      <c r="F194" s="112"/>
      <c r="G194" s="112"/>
      <c r="H194" s="112"/>
      <c r="I194" s="112"/>
      <c r="J194" s="103"/>
    </row>
    <row r="195" spans="2:10">
      <c r="B195" s="102"/>
      <c r="C195" s="102"/>
      <c r="D195" s="103"/>
      <c r="E195" s="103"/>
      <c r="F195" s="112"/>
      <c r="G195" s="112"/>
      <c r="H195" s="112"/>
      <c r="I195" s="112"/>
      <c r="J195" s="103"/>
    </row>
    <row r="196" spans="2:10">
      <c r="B196" s="102"/>
      <c r="C196" s="102"/>
      <c r="D196" s="103"/>
      <c r="E196" s="103"/>
      <c r="F196" s="112"/>
      <c r="G196" s="112"/>
      <c r="H196" s="112"/>
      <c r="I196" s="112"/>
      <c r="J196" s="103"/>
    </row>
    <row r="197" spans="2:10">
      <c r="B197" s="102"/>
      <c r="C197" s="102"/>
      <c r="D197" s="103"/>
      <c r="E197" s="103"/>
      <c r="F197" s="112"/>
      <c r="G197" s="112"/>
      <c r="H197" s="112"/>
      <c r="I197" s="112"/>
      <c r="J197" s="103"/>
    </row>
    <row r="198" spans="2:10">
      <c r="B198" s="102"/>
      <c r="C198" s="102"/>
      <c r="D198" s="103"/>
      <c r="E198" s="103"/>
      <c r="F198" s="112"/>
      <c r="G198" s="112"/>
      <c r="H198" s="112"/>
      <c r="I198" s="112"/>
      <c r="J198" s="103"/>
    </row>
    <row r="199" spans="2:10">
      <c r="B199" s="102"/>
      <c r="C199" s="102"/>
      <c r="D199" s="103"/>
      <c r="E199" s="103"/>
      <c r="F199" s="112"/>
      <c r="G199" s="112"/>
      <c r="H199" s="112"/>
      <c r="I199" s="112"/>
      <c r="J199" s="103"/>
    </row>
    <row r="200" spans="2:10">
      <c r="B200" s="102"/>
      <c r="C200" s="102"/>
      <c r="D200" s="103"/>
      <c r="E200" s="103"/>
      <c r="F200" s="112"/>
      <c r="G200" s="112"/>
      <c r="H200" s="112"/>
      <c r="I200" s="112"/>
      <c r="J200" s="103"/>
    </row>
    <row r="201" spans="2:10">
      <c r="F201" s="3"/>
      <c r="G201" s="3"/>
      <c r="H201" s="3"/>
      <c r="I201" s="3"/>
    </row>
    <row r="202" spans="2:10">
      <c r="F202" s="3"/>
      <c r="G202" s="3"/>
      <c r="H202" s="3"/>
      <c r="I202" s="3"/>
    </row>
    <row r="203" spans="2:10">
      <c r="F203" s="3"/>
      <c r="G203" s="3"/>
      <c r="H203" s="3"/>
      <c r="I203" s="3"/>
    </row>
    <row r="204" spans="2:10">
      <c r="F204" s="3"/>
      <c r="G204" s="3"/>
      <c r="H204" s="3"/>
      <c r="I204" s="3"/>
    </row>
    <row r="205" spans="2:10">
      <c r="F205" s="3"/>
      <c r="G205" s="3"/>
      <c r="H205" s="3"/>
      <c r="I205" s="3"/>
    </row>
    <row r="206" spans="2:10">
      <c r="F206" s="3"/>
      <c r="G206" s="3"/>
      <c r="H206" s="3"/>
      <c r="I206" s="3"/>
    </row>
    <row r="207" spans="2:10">
      <c r="F207" s="3"/>
      <c r="G207" s="3"/>
      <c r="H207" s="3"/>
      <c r="I207" s="3"/>
    </row>
    <row r="208" spans="2:10">
      <c r="F208" s="3"/>
      <c r="G208" s="3"/>
      <c r="H208" s="3"/>
      <c r="I208" s="3"/>
    </row>
    <row r="209" spans="6:9">
      <c r="F209" s="3"/>
      <c r="G209" s="3"/>
      <c r="H209" s="3"/>
      <c r="I209" s="3"/>
    </row>
    <row r="210" spans="6:9">
      <c r="F210" s="3"/>
      <c r="G210" s="3"/>
      <c r="H210" s="3"/>
      <c r="I210" s="3"/>
    </row>
    <row r="211" spans="6:9">
      <c r="F211" s="3"/>
      <c r="G211" s="3"/>
      <c r="H211" s="3"/>
      <c r="I211" s="3"/>
    </row>
    <row r="212" spans="6:9">
      <c r="F212" s="3"/>
      <c r="G212" s="3"/>
      <c r="H212" s="3"/>
      <c r="I212" s="3"/>
    </row>
    <row r="213" spans="6:9">
      <c r="F213" s="3"/>
      <c r="G213" s="3"/>
      <c r="H213" s="3"/>
      <c r="I213" s="3"/>
    </row>
    <row r="214" spans="6:9">
      <c r="F214" s="3"/>
      <c r="G214" s="3"/>
      <c r="H214" s="3"/>
      <c r="I214" s="3"/>
    </row>
    <row r="215" spans="6:9">
      <c r="F215" s="3"/>
      <c r="G215" s="3"/>
      <c r="H215" s="3"/>
      <c r="I215" s="3"/>
    </row>
    <row r="216" spans="6:9">
      <c r="F216" s="3"/>
      <c r="G216" s="3"/>
      <c r="H216" s="3"/>
      <c r="I216" s="3"/>
    </row>
    <row r="217" spans="6:9">
      <c r="F217" s="3"/>
      <c r="G217" s="3"/>
      <c r="H217" s="3"/>
      <c r="I217" s="3"/>
    </row>
    <row r="218" spans="6:9">
      <c r="F218" s="3"/>
      <c r="G218" s="3"/>
      <c r="H218" s="3"/>
      <c r="I218" s="3"/>
    </row>
    <row r="219" spans="6:9">
      <c r="F219" s="3"/>
      <c r="G219" s="3"/>
      <c r="H219" s="3"/>
      <c r="I219" s="3"/>
    </row>
    <row r="220" spans="6:9">
      <c r="F220" s="3"/>
      <c r="G220" s="3"/>
      <c r="H220" s="3"/>
      <c r="I220" s="3"/>
    </row>
    <row r="221" spans="6:9">
      <c r="F221" s="3"/>
      <c r="G221" s="3"/>
      <c r="H221" s="3"/>
      <c r="I221" s="3"/>
    </row>
    <row r="222" spans="6:9">
      <c r="F222" s="3"/>
      <c r="G222" s="3"/>
      <c r="H222" s="3"/>
      <c r="I222" s="3"/>
    </row>
    <row r="223" spans="6:9">
      <c r="F223" s="3"/>
      <c r="G223" s="3"/>
      <c r="H223" s="3"/>
      <c r="I223" s="3"/>
    </row>
    <row r="224" spans="6:9">
      <c r="F224" s="3"/>
      <c r="G224" s="3"/>
      <c r="H224" s="3"/>
      <c r="I224" s="3"/>
    </row>
    <row r="225" spans="6:9">
      <c r="F225" s="3"/>
      <c r="G225" s="3"/>
      <c r="H225" s="3"/>
      <c r="I225" s="3"/>
    </row>
    <row r="226" spans="6:9">
      <c r="F226" s="3"/>
      <c r="G226" s="3"/>
      <c r="H226" s="3"/>
      <c r="I226" s="3"/>
    </row>
    <row r="227" spans="6:9">
      <c r="F227" s="3"/>
      <c r="G227" s="3"/>
      <c r="H227" s="3"/>
      <c r="I227" s="3"/>
    </row>
    <row r="228" spans="6:9">
      <c r="F228" s="3"/>
      <c r="G228" s="3"/>
      <c r="H228" s="3"/>
      <c r="I228" s="3"/>
    </row>
    <row r="229" spans="6:9">
      <c r="F229" s="3"/>
      <c r="G229" s="3"/>
      <c r="H229" s="3"/>
      <c r="I229" s="3"/>
    </row>
    <row r="230" spans="6:9">
      <c r="F230" s="3"/>
      <c r="G230" s="3"/>
      <c r="H230" s="3"/>
      <c r="I230" s="3"/>
    </row>
    <row r="231" spans="6:9">
      <c r="F231" s="3"/>
      <c r="G231" s="3"/>
      <c r="H231" s="3"/>
      <c r="I231" s="3"/>
    </row>
    <row r="232" spans="6:9">
      <c r="F232" s="3"/>
      <c r="G232" s="3"/>
      <c r="H232" s="3"/>
      <c r="I232" s="3"/>
    </row>
    <row r="233" spans="6:9">
      <c r="F233" s="3"/>
      <c r="G233" s="3"/>
      <c r="H233" s="3"/>
      <c r="I233" s="3"/>
    </row>
    <row r="234" spans="6:9">
      <c r="F234" s="3"/>
      <c r="G234" s="3"/>
      <c r="H234" s="3"/>
      <c r="I234" s="3"/>
    </row>
    <row r="235" spans="6:9">
      <c r="F235" s="3"/>
      <c r="G235" s="3"/>
      <c r="H235" s="3"/>
      <c r="I235" s="3"/>
    </row>
    <row r="236" spans="6:9">
      <c r="F236" s="3"/>
      <c r="G236" s="3"/>
      <c r="H236" s="3"/>
      <c r="I236" s="3"/>
    </row>
    <row r="237" spans="6:9">
      <c r="F237" s="3"/>
      <c r="G237" s="3"/>
      <c r="H237" s="3"/>
      <c r="I237" s="3"/>
    </row>
    <row r="238" spans="6:9">
      <c r="F238" s="3"/>
      <c r="G238" s="3"/>
      <c r="H238" s="3"/>
      <c r="I238" s="3"/>
    </row>
    <row r="239" spans="6:9">
      <c r="F239" s="3"/>
      <c r="G239" s="3"/>
      <c r="H239" s="3"/>
      <c r="I239" s="3"/>
    </row>
    <row r="240" spans="6:9">
      <c r="F240" s="3"/>
      <c r="G240" s="3"/>
      <c r="H240" s="3"/>
      <c r="I240" s="3"/>
    </row>
    <row r="241" spans="6:9">
      <c r="F241" s="3"/>
      <c r="G241" s="3"/>
      <c r="H241" s="3"/>
      <c r="I241" s="3"/>
    </row>
    <row r="242" spans="6:9">
      <c r="F242" s="3"/>
      <c r="G242" s="3"/>
      <c r="H242" s="3"/>
      <c r="I242" s="3"/>
    </row>
    <row r="243" spans="6:9">
      <c r="F243" s="3"/>
      <c r="G243" s="3"/>
      <c r="H243" s="3"/>
      <c r="I243" s="3"/>
    </row>
    <row r="244" spans="6:9">
      <c r="F244" s="3"/>
      <c r="G244" s="3"/>
      <c r="H244" s="3"/>
      <c r="I244" s="3"/>
    </row>
    <row r="245" spans="6:9">
      <c r="F245" s="3"/>
      <c r="G245" s="3"/>
      <c r="H245" s="3"/>
      <c r="I245" s="3"/>
    </row>
    <row r="246" spans="6:9">
      <c r="F246" s="3"/>
      <c r="G246" s="3"/>
      <c r="H246" s="3"/>
      <c r="I246" s="3"/>
    </row>
    <row r="247" spans="6:9">
      <c r="F247" s="3"/>
      <c r="G247" s="3"/>
      <c r="H247" s="3"/>
      <c r="I247" s="3"/>
    </row>
    <row r="248" spans="6:9">
      <c r="F248" s="3"/>
      <c r="G248" s="3"/>
      <c r="H248" s="3"/>
      <c r="I248" s="3"/>
    </row>
    <row r="249" spans="6:9">
      <c r="F249" s="3"/>
      <c r="G249" s="3"/>
      <c r="H249" s="3"/>
      <c r="I249" s="3"/>
    </row>
    <row r="250" spans="6:9">
      <c r="F250" s="3"/>
      <c r="G250" s="3"/>
      <c r="H250" s="3"/>
      <c r="I250" s="3"/>
    </row>
    <row r="251" spans="6:9">
      <c r="F251" s="3"/>
      <c r="G251" s="3"/>
      <c r="H251" s="3"/>
      <c r="I251" s="3"/>
    </row>
    <row r="252" spans="6:9">
      <c r="F252" s="3"/>
      <c r="G252" s="3"/>
      <c r="H252" s="3"/>
      <c r="I252" s="3"/>
    </row>
    <row r="253" spans="6:9">
      <c r="F253" s="3"/>
      <c r="G253" s="3"/>
      <c r="H253" s="3"/>
      <c r="I253" s="3"/>
    </row>
    <row r="254" spans="6:9">
      <c r="F254" s="3"/>
      <c r="G254" s="3"/>
      <c r="H254" s="3"/>
      <c r="I254" s="3"/>
    </row>
    <row r="255" spans="6:9">
      <c r="F255" s="3"/>
      <c r="G255" s="3"/>
      <c r="H255" s="3"/>
      <c r="I255" s="3"/>
    </row>
    <row r="256" spans="6:9">
      <c r="F256" s="3"/>
      <c r="G256" s="3"/>
      <c r="H256" s="3"/>
      <c r="I256" s="3"/>
    </row>
    <row r="257" spans="6:9">
      <c r="F257" s="3"/>
      <c r="G257" s="3"/>
      <c r="H257" s="3"/>
      <c r="I257" s="3"/>
    </row>
    <row r="258" spans="6:9">
      <c r="F258" s="3"/>
      <c r="G258" s="3"/>
      <c r="H258" s="3"/>
      <c r="I258" s="3"/>
    </row>
    <row r="259" spans="6:9">
      <c r="F259" s="3"/>
      <c r="G259" s="3"/>
      <c r="H259" s="3"/>
      <c r="I259" s="3"/>
    </row>
    <row r="260" spans="6:9">
      <c r="F260" s="3"/>
      <c r="G260" s="3"/>
      <c r="H260" s="3"/>
      <c r="I260" s="3"/>
    </row>
    <row r="261" spans="6:9">
      <c r="F261" s="3"/>
      <c r="G261" s="3"/>
      <c r="H261" s="3"/>
      <c r="I261" s="3"/>
    </row>
    <row r="262" spans="6:9">
      <c r="F262" s="3"/>
      <c r="G262" s="3"/>
      <c r="H262" s="3"/>
      <c r="I262" s="3"/>
    </row>
    <row r="263" spans="6:9">
      <c r="F263" s="3"/>
      <c r="G263" s="3"/>
      <c r="H263" s="3"/>
      <c r="I263" s="3"/>
    </row>
    <row r="264" spans="6:9">
      <c r="F264" s="3"/>
      <c r="G264" s="3"/>
      <c r="H264" s="3"/>
      <c r="I264" s="3"/>
    </row>
    <row r="265" spans="6:9">
      <c r="F265" s="3"/>
      <c r="G265" s="3"/>
      <c r="H265" s="3"/>
      <c r="I265" s="3"/>
    </row>
    <row r="266" spans="6:9">
      <c r="F266" s="3"/>
      <c r="G266" s="3"/>
      <c r="H266" s="3"/>
      <c r="I266" s="3"/>
    </row>
    <row r="267" spans="6:9">
      <c r="F267" s="3"/>
      <c r="G267" s="3"/>
      <c r="H267" s="3"/>
      <c r="I267" s="3"/>
    </row>
    <row r="268" spans="6:9">
      <c r="F268" s="3"/>
      <c r="G268" s="3"/>
      <c r="H268" s="3"/>
      <c r="I268" s="3"/>
    </row>
    <row r="269" spans="6:9">
      <c r="F269" s="3"/>
      <c r="G269" s="3"/>
      <c r="H269" s="3"/>
      <c r="I269" s="3"/>
    </row>
    <row r="270" spans="6:9">
      <c r="F270" s="3"/>
      <c r="G270" s="3"/>
      <c r="H270" s="3"/>
      <c r="I270" s="3"/>
    </row>
    <row r="271" spans="6:9">
      <c r="F271" s="3"/>
      <c r="G271" s="3"/>
      <c r="H271" s="3"/>
      <c r="I271" s="3"/>
    </row>
    <row r="272" spans="6:9">
      <c r="F272" s="3"/>
      <c r="G272" s="3"/>
      <c r="H272" s="3"/>
      <c r="I272" s="3"/>
    </row>
    <row r="273" spans="6:9">
      <c r="F273" s="3"/>
      <c r="G273" s="3"/>
      <c r="H273" s="3"/>
      <c r="I273" s="3"/>
    </row>
    <row r="274" spans="6:9">
      <c r="F274" s="3"/>
      <c r="G274" s="3"/>
      <c r="H274" s="3"/>
      <c r="I274" s="3"/>
    </row>
    <row r="275" spans="6:9">
      <c r="F275" s="3"/>
      <c r="G275" s="3"/>
      <c r="H275" s="3"/>
      <c r="I275" s="3"/>
    </row>
    <row r="276" spans="6:9">
      <c r="F276" s="3"/>
      <c r="G276" s="3"/>
      <c r="H276" s="3"/>
      <c r="I276" s="3"/>
    </row>
    <row r="277" spans="6:9">
      <c r="F277" s="3"/>
      <c r="G277" s="3"/>
      <c r="H277" s="3"/>
      <c r="I277" s="3"/>
    </row>
    <row r="278" spans="6:9">
      <c r="F278" s="3"/>
      <c r="G278" s="3"/>
      <c r="H278" s="3"/>
      <c r="I278" s="3"/>
    </row>
    <row r="279" spans="6:9">
      <c r="F279" s="3"/>
      <c r="G279" s="3"/>
      <c r="H279" s="3"/>
      <c r="I279" s="3"/>
    </row>
    <row r="280" spans="6:9">
      <c r="F280" s="3"/>
      <c r="G280" s="3"/>
      <c r="H280" s="3"/>
      <c r="I280" s="3"/>
    </row>
    <row r="281" spans="6:9">
      <c r="F281" s="3"/>
      <c r="G281" s="3"/>
      <c r="H281" s="3"/>
      <c r="I281" s="3"/>
    </row>
    <row r="282" spans="6:9">
      <c r="F282" s="3"/>
      <c r="G282" s="3"/>
      <c r="H282" s="3"/>
      <c r="I282" s="3"/>
    </row>
    <row r="283" spans="6:9">
      <c r="F283" s="3"/>
      <c r="G283" s="3"/>
      <c r="H283" s="3"/>
      <c r="I283" s="3"/>
    </row>
    <row r="284" spans="6:9">
      <c r="F284" s="3"/>
      <c r="G284" s="3"/>
      <c r="H284" s="3"/>
      <c r="I284" s="3"/>
    </row>
    <row r="285" spans="6:9">
      <c r="F285" s="3"/>
      <c r="G285" s="3"/>
      <c r="H285" s="3"/>
      <c r="I285" s="3"/>
    </row>
    <row r="286" spans="6:9">
      <c r="F286" s="3"/>
      <c r="G286" s="3"/>
      <c r="H286" s="3"/>
      <c r="I286" s="3"/>
    </row>
    <row r="287" spans="6:9">
      <c r="F287" s="3"/>
      <c r="G287" s="3"/>
      <c r="H287" s="3"/>
      <c r="I287" s="3"/>
    </row>
    <row r="288" spans="6:9">
      <c r="F288" s="3"/>
      <c r="G288" s="3"/>
      <c r="H288" s="3"/>
      <c r="I288" s="3"/>
    </row>
    <row r="289" spans="6:9">
      <c r="F289" s="3"/>
      <c r="G289" s="3"/>
      <c r="H289" s="3"/>
      <c r="I289" s="3"/>
    </row>
    <row r="290" spans="6:9">
      <c r="F290" s="3"/>
      <c r="G290" s="3"/>
      <c r="H290" s="3"/>
      <c r="I290" s="3"/>
    </row>
    <row r="291" spans="6:9">
      <c r="F291" s="3"/>
      <c r="G291" s="3"/>
      <c r="H291" s="3"/>
      <c r="I291" s="3"/>
    </row>
    <row r="292" spans="6:9">
      <c r="F292" s="3"/>
      <c r="G292" s="3"/>
      <c r="H292" s="3"/>
      <c r="I292" s="3"/>
    </row>
    <row r="293" spans="6:9">
      <c r="F293" s="3"/>
      <c r="G293" s="3"/>
      <c r="H293" s="3"/>
      <c r="I293" s="3"/>
    </row>
    <row r="294" spans="6:9">
      <c r="F294" s="3"/>
      <c r="G294" s="3"/>
      <c r="H294" s="3"/>
      <c r="I294" s="3"/>
    </row>
    <row r="295" spans="6:9">
      <c r="F295" s="3"/>
      <c r="G295" s="3"/>
      <c r="H295" s="3"/>
      <c r="I295" s="3"/>
    </row>
    <row r="296" spans="6:9">
      <c r="F296" s="3"/>
      <c r="G296" s="3"/>
      <c r="H296" s="3"/>
      <c r="I296" s="3"/>
    </row>
    <row r="297" spans="6:9">
      <c r="F297" s="3"/>
      <c r="G297" s="3"/>
      <c r="H297" s="3"/>
      <c r="I297" s="3"/>
    </row>
    <row r="298" spans="6:9">
      <c r="F298" s="3"/>
      <c r="G298" s="3"/>
      <c r="H298" s="3"/>
      <c r="I298" s="3"/>
    </row>
    <row r="299" spans="6:9">
      <c r="F299" s="3"/>
      <c r="G299" s="3"/>
      <c r="H299" s="3"/>
      <c r="I299" s="3"/>
    </row>
    <row r="300" spans="6:9">
      <c r="F300" s="3"/>
      <c r="G300" s="3"/>
      <c r="H300" s="3"/>
      <c r="I300" s="3"/>
    </row>
    <row r="301" spans="6:9">
      <c r="F301" s="3"/>
      <c r="G301" s="3"/>
      <c r="H301" s="3"/>
      <c r="I301" s="3"/>
    </row>
    <row r="302" spans="6:9">
      <c r="F302" s="3"/>
      <c r="G302" s="3"/>
      <c r="H302" s="3"/>
      <c r="I302" s="3"/>
    </row>
    <row r="303" spans="6:9">
      <c r="F303" s="3"/>
      <c r="G303" s="3"/>
      <c r="H303" s="3"/>
      <c r="I303" s="3"/>
    </row>
    <row r="304" spans="6:9">
      <c r="F304" s="3"/>
      <c r="G304" s="3"/>
      <c r="H304" s="3"/>
      <c r="I304" s="3"/>
    </row>
    <row r="305" spans="6:9">
      <c r="F305" s="3"/>
      <c r="G305" s="3"/>
      <c r="H305" s="3"/>
      <c r="I305" s="3"/>
    </row>
    <row r="306" spans="6:9">
      <c r="F306" s="3"/>
      <c r="G306" s="3"/>
      <c r="H306" s="3"/>
      <c r="I306" s="3"/>
    </row>
    <row r="307" spans="6:9">
      <c r="F307" s="3"/>
      <c r="G307" s="3"/>
      <c r="H307" s="3"/>
      <c r="I307" s="3"/>
    </row>
    <row r="308" spans="6:9">
      <c r="F308" s="3"/>
      <c r="G308" s="3"/>
      <c r="H308" s="3"/>
      <c r="I308" s="3"/>
    </row>
    <row r="309" spans="6:9">
      <c r="F309" s="3"/>
      <c r="G309" s="3"/>
      <c r="H309" s="3"/>
      <c r="I309" s="3"/>
    </row>
    <row r="310" spans="6:9">
      <c r="F310" s="3"/>
      <c r="G310" s="3"/>
      <c r="H310" s="3"/>
      <c r="I310" s="3"/>
    </row>
    <row r="311" spans="6:9">
      <c r="F311" s="3"/>
      <c r="G311" s="3"/>
      <c r="H311" s="3"/>
      <c r="I311" s="3"/>
    </row>
    <row r="312" spans="6:9">
      <c r="F312" s="3"/>
      <c r="G312" s="3"/>
      <c r="H312" s="3"/>
      <c r="I312" s="3"/>
    </row>
    <row r="313" spans="6:9">
      <c r="F313" s="3"/>
      <c r="G313" s="3"/>
      <c r="H313" s="3"/>
      <c r="I313" s="3"/>
    </row>
    <row r="314" spans="6:9">
      <c r="F314" s="3"/>
      <c r="G314" s="3"/>
      <c r="H314" s="3"/>
      <c r="I314" s="3"/>
    </row>
    <row r="315" spans="6:9">
      <c r="F315" s="3"/>
      <c r="G315" s="3"/>
      <c r="H315" s="3"/>
      <c r="I315" s="3"/>
    </row>
    <row r="316" spans="6:9">
      <c r="F316" s="3"/>
      <c r="G316" s="3"/>
      <c r="H316" s="3"/>
      <c r="I316" s="3"/>
    </row>
    <row r="317" spans="6:9">
      <c r="F317" s="3"/>
      <c r="G317" s="3"/>
      <c r="H317" s="3"/>
      <c r="I317" s="3"/>
    </row>
    <row r="318" spans="6:9">
      <c r="F318" s="3"/>
      <c r="G318" s="3"/>
      <c r="H318" s="3"/>
      <c r="I318" s="3"/>
    </row>
    <row r="319" spans="6:9">
      <c r="F319" s="3"/>
      <c r="G319" s="3"/>
      <c r="H319" s="3"/>
      <c r="I319" s="3"/>
    </row>
    <row r="320" spans="6:9">
      <c r="F320" s="3"/>
      <c r="G320" s="3"/>
      <c r="H320" s="3"/>
      <c r="I320" s="3"/>
    </row>
    <row r="321" spans="6:9">
      <c r="F321" s="3"/>
      <c r="G321" s="3"/>
      <c r="H321" s="3"/>
      <c r="I321" s="3"/>
    </row>
    <row r="322" spans="6:9">
      <c r="F322" s="3"/>
      <c r="G322" s="3"/>
      <c r="H322" s="3"/>
      <c r="I322" s="3"/>
    </row>
    <row r="323" spans="6:9">
      <c r="F323" s="3"/>
      <c r="G323" s="3"/>
      <c r="H323" s="3"/>
      <c r="I323" s="3"/>
    </row>
    <row r="324" spans="6:9">
      <c r="F324" s="3"/>
      <c r="G324" s="3"/>
      <c r="H324" s="3"/>
      <c r="I324" s="3"/>
    </row>
    <row r="325" spans="6:9">
      <c r="F325" s="3"/>
      <c r="G325" s="3"/>
      <c r="H325" s="3"/>
      <c r="I325" s="3"/>
    </row>
    <row r="326" spans="6:9">
      <c r="F326" s="3"/>
      <c r="G326" s="3"/>
      <c r="H326" s="3"/>
      <c r="I326" s="3"/>
    </row>
    <row r="327" spans="6:9">
      <c r="F327" s="3"/>
      <c r="G327" s="3"/>
      <c r="H327" s="3"/>
      <c r="I327" s="3"/>
    </row>
    <row r="328" spans="6:9">
      <c r="F328" s="3"/>
      <c r="G328" s="3"/>
      <c r="H328" s="3"/>
      <c r="I328" s="3"/>
    </row>
    <row r="329" spans="6:9">
      <c r="F329" s="3"/>
      <c r="G329" s="3"/>
      <c r="H329" s="3"/>
      <c r="I329" s="3"/>
    </row>
    <row r="330" spans="6:9">
      <c r="F330" s="3"/>
      <c r="G330" s="3"/>
      <c r="H330" s="3"/>
      <c r="I330" s="3"/>
    </row>
    <row r="331" spans="6:9">
      <c r="F331" s="3"/>
      <c r="G331" s="3"/>
      <c r="H331" s="3"/>
      <c r="I331" s="3"/>
    </row>
    <row r="332" spans="6:9">
      <c r="F332" s="3"/>
      <c r="G332" s="3"/>
      <c r="H332" s="3"/>
      <c r="I332" s="3"/>
    </row>
    <row r="333" spans="6:9">
      <c r="F333" s="3"/>
      <c r="G333" s="3"/>
      <c r="H333" s="3"/>
      <c r="I333" s="3"/>
    </row>
    <row r="334" spans="6:9">
      <c r="F334" s="3"/>
      <c r="G334" s="3"/>
      <c r="H334" s="3"/>
      <c r="I334" s="3"/>
    </row>
    <row r="335" spans="6:9">
      <c r="F335" s="3"/>
      <c r="G335" s="3"/>
      <c r="H335" s="3"/>
      <c r="I335" s="3"/>
    </row>
    <row r="336" spans="6:9">
      <c r="F336" s="3"/>
      <c r="G336" s="3"/>
      <c r="H336" s="3"/>
      <c r="I336" s="3"/>
    </row>
    <row r="337" spans="6:9">
      <c r="F337" s="3"/>
      <c r="G337" s="3"/>
      <c r="H337" s="3"/>
      <c r="I337" s="3"/>
    </row>
    <row r="338" spans="6:9">
      <c r="F338" s="3"/>
      <c r="G338" s="3"/>
      <c r="H338" s="3"/>
      <c r="I338" s="3"/>
    </row>
    <row r="339" spans="6:9">
      <c r="F339" s="3"/>
      <c r="G339" s="3"/>
      <c r="H339" s="3"/>
      <c r="I339" s="3"/>
    </row>
    <row r="340" spans="6:9">
      <c r="F340" s="3"/>
      <c r="G340" s="3"/>
      <c r="H340" s="3"/>
      <c r="I340" s="3"/>
    </row>
    <row r="341" spans="6:9">
      <c r="F341" s="3"/>
      <c r="G341" s="3"/>
      <c r="H341" s="3"/>
      <c r="I341" s="3"/>
    </row>
    <row r="342" spans="6:9">
      <c r="F342" s="3"/>
      <c r="G342" s="3"/>
      <c r="H342" s="3"/>
      <c r="I342" s="3"/>
    </row>
    <row r="343" spans="6:9">
      <c r="F343" s="3"/>
      <c r="G343" s="3"/>
      <c r="H343" s="3"/>
      <c r="I343" s="3"/>
    </row>
    <row r="344" spans="6:9">
      <c r="F344" s="3"/>
      <c r="G344" s="3"/>
      <c r="H344" s="3"/>
      <c r="I344" s="3"/>
    </row>
    <row r="345" spans="6:9">
      <c r="F345" s="3"/>
      <c r="G345" s="3"/>
      <c r="H345" s="3"/>
      <c r="I345" s="3"/>
    </row>
    <row r="346" spans="6:9">
      <c r="F346" s="3"/>
      <c r="G346" s="3"/>
      <c r="H346" s="3"/>
      <c r="I346" s="3"/>
    </row>
    <row r="347" spans="6:9">
      <c r="F347" s="3"/>
      <c r="G347" s="3"/>
      <c r="H347" s="3"/>
      <c r="I347" s="3"/>
    </row>
    <row r="348" spans="6:9">
      <c r="F348" s="3"/>
      <c r="G348" s="3"/>
      <c r="H348" s="3"/>
      <c r="I348" s="3"/>
    </row>
    <row r="349" spans="6:9">
      <c r="F349" s="3"/>
      <c r="G349" s="3"/>
      <c r="H349" s="3"/>
      <c r="I349" s="3"/>
    </row>
    <row r="350" spans="6:9">
      <c r="F350" s="3"/>
      <c r="G350" s="3"/>
      <c r="H350" s="3"/>
      <c r="I350" s="3"/>
    </row>
    <row r="351" spans="6:9">
      <c r="F351" s="3"/>
      <c r="G351" s="3"/>
      <c r="H351" s="3"/>
      <c r="I351" s="3"/>
    </row>
    <row r="352" spans="6:9">
      <c r="F352" s="3"/>
      <c r="G352" s="3"/>
      <c r="H352" s="3"/>
      <c r="I352" s="3"/>
    </row>
    <row r="353" spans="6:9">
      <c r="F353" s="3"/>
      <c r="G353" s="3"/>
      <c r="H353" s="3"/>
      <c r="I353" s="3"/>
    </row>
    <row r="354" spans="6:9">
      <c r="F354" s="3"/>
      <c r="G354" s="3"/>
      <c r="H354" s="3"/>
      <c r="I354" s="3"/>
    </row>
    <row r="355" spans="6:9">
      <c r="F355" s="3"/>
      <c r="G355" s="3"/>
      <c r="H355" s="3"/>
      <c r="I355" s="3"/>
    </row>
    <row r="356" spans="6:9">
      <c r="F356" s="3"/>
      <c r="G356" s="3"/>
      <c r="H356" s="3"/>
      <c r="I356" s="3"/>
    </row>
    <row r="357" spans="6:9">
      <c r="F357" s="3"/>
      <c r="G357" s="3"/>
      <c r="H357" s="3"/>
      <c r="I357" s="3"/>
    </row>
    <row r="358" spans="6:9">
      <c r="F358" s="3"/>
      <c r="G358" s="3"/>
      <c r="H358" s="3"/>
      <c r="I358" s="3"/>
    </row>
    <row r="359" spans="6:9">
      <c r="F359" s="3"/>
      <c r="G359" s="3"/>
      <c r="H359" s="3"/>
      <c r="I359" s="3"/>
    </row>
    <row r="360" spans="6:9">
      <c r="F360" s="3"/>
      <c r="G360" s="3"/>
      <c r="H360" s="3"/>
      <c r="I360" s="3"/>
    </row>
    <row r="361" spans="6:9">
      <c r="F361" s="3"/>
      <c r="G361" s="3"/>
      <c r="H361" s="3"/>
      <c r="I361" s="3"/>
    </row>
    <row r="362" spans="6:9">
      <c r="F362" s="3"/>
      <c r="G362" s="3"/>
      <c r="H362" s="3"/>
      <c r="I362" s="3"/>
    </row>
    <row r="363" spans="6:9">
      <c r="F363" s="3"/>
      <c r="G363" s="3"/>
      <c r="H363" s="3"/>
      <c r="I363" s="3"/>
    </row>
    <row r="364" spans="6:9">
      <c r="F364" s="3"/>
      <c r="G364" s="3"/>
      <c r="H364" s="3"/>
      <c r="I364" s="3"/>
    </row>
    <row r="365" spans="6:9">
      <c r="F365" s="3"/>
      <c r="G365" s="3"/>
      <c r="H365" s="3"/>
      <c r="I365" s="3"/>
    </row>
    <row r="366" spans="6:9">
      <c r="F366" s="3"/>
      <c r="G366" s="3"/>
      <c r="H366" s="3"/>
      <c r="I366" s="3"/>
    </row>
    <row r="367" spans="6:9">
      <c r="F367" s="3"/>
      <c r="G367" s="3"/>
      <c r="H367" s="3"/>
      <c r="I367" s="3"/>
    </row>
    <row r="368" spans="6:9">
      <c r="F368" s="3"/>
      <c r="G368" s="3"/>
      <c r="H368" s="3"/>
      <c r="I368" s="3"/>
    </row>
    <row r="369" spans="6:9">
      <c r="F369" s="3"/>
      <c r="G369" s="3"/>
      <c r="H369" s="3"/>
      <c r="I369" s="3"/>
    </row>
    <row r="370" spans="6:9">
      <c r="F370" s="3"/>
      <c r="G370" s="3"/>
      <c r="H370" s="3"/>
      <c r="I370" s="3"/>
    </row>
    <row r="371" spans="6:9">
      <c r="F371" s="3"/>
      <c r="G371" s="3"/>
      <c r="H371" s="3"/>
      <c r="I371" s="3"/>
    </row>
    <row r="372" spans="6:9">
      <c r="F372" s="3"/>
      <c r="G372" s="3"/>
      <c r="H372" s="3"/>
      <c r="I372" s="3"/>
    </row>
    <row r="373" spans="6:9">
      <c r="F373" s="3"/>
      <c r="G373" s="3"/>
      <c r="H373" s="3"/>
      <c r="I373" s="3"/>
    </row>
    <row r="374" spans="6:9">
      <c r="F374" s="3"/>
      <c r="G374" s="3"/>
      <c r="H374" s="3"/>
      <c r="I374" s="3"/>
    </row>
    <row r="375" spans="6:9">
      <c r="F375" s="3"/>
      <c r="G375" s="3"/>
      <c r="H375" s="3"/>
      <c r="I375" s="3"/>
    </row>
    <row r="376" spans="6:9">
      <c r="F376" s="3"/>
      <c r="G376" s="3"/>
      <c r="H376" s="3"/>
      <c r="I376" s="3"/>
    </row>
    <row r="377" spans="6:9">
      <c r="F377" s="3"/>
      <c r="G377" s="3"/>
      <c r="H377" s="3"/>
      <c r="I377" s="3"/>
    </row>
    <row r="378" spans="6:9">
      <c r="F378" s="3"/>
      <c r="G378" s="3"/>
      <c r="H378" s="3"/>
      <c r="I378" s="3"/>
    </row>
    <row r="379" spans="6:9">
      <c r="F379" s="3"/>
      <c r="G379" s="3"/>
      <c r="H379" s="3"/>
      <c r="I379" s="3"/>
    </row>
    <row r="380" spans="6:9">
      <c r="F380" s="3"/>
      <c r="G380" s="3"/>
      <c r="H380" s="3"/>
      <c r="I380" s="3"/>
    </row>
    <row r="381" spans="6:9">
      <c r="F381" s="3"/>
      <c r="G381" s="3"/>
      <c r="H381" s="3"/>
      <c r="I381" s="3"/>
    </row>
    <row r="382" spans="6:9">
      <c r="F382" s="3"/>
      <c r="G382" s="3"/>
      <c r="H382" s="3"/>
      <c r="I382" s="3"/>
    </row>
    <row r="383" spans="6:9">
      <c r="F383" s="3"/>
      <c r="G383" s="3"/>
      <c r="H383" s="3"/>
      <c r="I383" s="3"/>
    </row>
    <row r="384" spans="6:9">
      <c r="F384" s="3"/>
      <c r="G384" s="3"/>
      <c r="H384" s="3"/>
      <c r="I384" s="3"/>
    </row>
    <row r="385" spans="6:9">
      <c r="F385" s="3"/>
      <c r="G385" s="3"/>
      <c r="H385" s="3"/>
      <c r="I385" s="3"/>
    </row>
    <row r="386" spans="6:9">
      <c r="F386" s="3"/>
      <c r="G386" s="3"/>
      <c r="H386" s="3"/>
      <c r="I386" s="3"/>
    </row>
    <row r="387" spans="6:9">
      <c r="F387" s="3"/>
      <c r="G387" s="3"/>
      <c r="H387" s="3"/>
      <c r="I387" s="3"/>
    </row>
    <row r="388" spans="6:9">
      <c r="F388" s="3"/>
      <c r="G388" s="3"/>
      <c r="H388" s="3"/>
      <c r="I388" s="3"/>
    </row>
    <row r="389" spans="6:9">
      <c r="F389" s="3"/>
      <c r="G389" s="3"/>
      <c r="H389" s="3"/>
      <c r="I389" s="3"/>
    </row>
    <row r="390" spans="6:9">
      <c r="F390" s="3"/>
      <c r="G390" s="3"/>
      <c r="H390" s="3"/>
      <c r="I390" s="3"/>
    </row>
    <row r="391" spans="6:9">
      <c r="F391" s="3"/>
      <c r="G391" s="3"/>
      <c r="H391" s="3"/>
      <c r="I391" s="3"/>
    </row>
    <row r="392" spans="6:9">
      <c r="F392" s="3"/>
      <c r="G392" s="3"/>
      <c r="H392" s="3"/>
      <c r="I392" s="3"/>
    </row>
    <row r="393" spans="6:9">
      <c r="F393" s="3"/>
      <c r="G393" s="3"/>
      <c r="H393" s="3"/>
      <c r="I393" s="3"/>
    </row>
    <row r="394" spans="6:9">
      <c r="F394" s="3"/>
      <c r="G394" s="3"/>
      <c r="H394" s="3"/>
      <c r="I394" s="3"/>
    </row>
    <row r="395" spans="6:9">
      <c r="F395" s="3"/>
      <c r="G395" s="3"/>
      <c r="H395" s="3"/>
      <c r="I395" s="3"/>
    </row>
    <row r="396" spans="6:9">
      <c r="F396" s="3"/>
      <c r="G396" s="3"/>
      <c r="H396" s="3"/>
      <c r="I396" s="3"/>
    </row>
    <row r="397" spans="6:9">
      <c r="F397" s="3"/>
      <c r="G397" s="3"/>
      <c r="H397" s="3"/>
      <c r="I397" s="3"/>
    </row>
    <row r="398" spans="6:9">
      <c r="F398" s="3"/>
      <c r="G398" s="3"/>
      <c r="H398" s="3"/>
      <c r="I398" s="3"/>
    </row>
    <row r="399" spans="6:9">
      <c r="F399" s="3"/>
      <c r="G399" s="3"/>
      <c r="H399" s="3"/>
      <c r="I399" s="3"/>
    </row>
    <row r="400" spans="6:9">
      <c r="F400" s="3"/>
      <c r="G400" s="3"/>
      <c r="H400" s="3"/>
      <c r="I400" s="3"/>
    </row>
    <row r="401" spans="6:9">
      <c r="F401" s="3"/>
      <c r="G401" s="3"/>
      <c r="H401" s="3"/>
      <c r="I401" s="3"/>
    </row>
    <row r="402" spans="6:9">
      <c r="F402" s="3"/>
      <c r="G402" s="3"/>
      <c r="H402" s="3"/>
      <c r="I402" s="3"/>
    </row>
    <row r="403" spans="6:9">
      <c r="F403" s="3"/>
      <c r="G403" s="3"/>
      <c r="H403" s="3"/>
      <c r="I403" s="3"/>
    </row>
    <row r="404" spans="6:9">
      <c r="F404" s="3"/>
      <c r="G404" s="3"/>
      <c r="H404" s="3"/>
      <c r="I404" s="3"/>
    </row>
    <row r="405" spans="6:9">
      <c r="F405" s="3"/>
      <c r="G405" s="3"/>
      <c r="H405" s="3"/>
      <c r="I405" s="3"/>
    </row>
    <row r="406" spans="6:9">
      <c r="F406" s="3"/>
      <c r="G406" s="3"/>
      <c r="H406" s="3"/>
      <c r="I406" s="3"/>
    </row>
    <row r="407" spans="6:9">
      <c r="F407" s="3"/>
      <c r="G407" s="3"/>
      <c r="H407" s="3"/>
      <c r="I407" s="3"/>
    </row>
    <row r="408" spans="6:9">
      <c r="F408" s="3"/>
      <c r="G408" s="3"/>
      <c r="H408" s="3"/>
      <c r="I408" s="3"/>
    </row>
    <row r="409" spans="6:9">
      <c r="F409" s="3"/>
      <c r="G409" s="3"/>
      <c r="H409" s="3"/>
      <c r="I409" s="3"/>
    </row>
    <row r="410" spans="6:9">
      <c r="F410" s="3"/>
      <c r="G410" s="3"/>
      <c r="H410" s="3"/>
      <c r="I410" s="3"/>
    </row>
    <row r="411" spans="6:9">
      <c r="F411" s="3"/>
      <c r="G411" s="3"/>
      <c r="H411" s="3"/>
      <c r="I411" s="3"/>
    </row>
    <row r="412" spans="6:9">
      <c r="F412" s="3"/>
      <c r="G412" s="3"/>
      <c r="H412" s="3"/>
      <c r="I412" s="3"/>
    </row>
    <row r="413" spans="6:9">
      <c r="F413" s="3"/>
      <c r="G413" s="3"/>
      <c r="H413" s="3"/>
      <c r="I413" s="3"/>
    </row>
    <row r="414" spans="6:9">
      <c r="F414" s="3"/>
      <c r="G414" s="3"/>
      <c r="H414" s="3"/>
      <c r="I414" s="3"/>
    </row>
    <row r="415" spans="6:9">
      <c r="F415" s="3"/>
      <c r="G415" s="3"/>
      <c r="H415" s="3"/>
      <c r="I415" s="3"/>
    </row>
    <row r="416" spans="6:9">
      <c r="F416" s="3"/>
      <c r="G416" s="3"/>
      <c r="H416" s="3"/>
      <c r="I416" s="3"/>
    </row>
    <row r="417" spans="6:9">
      <c r="F417" s="3"/>
      <c r="G417" s="3"/>
      <c r="H417" s="3"/>
      <c r="I417" s="3"/>
    </row>
    <row r="418" spans="6:9">
      <c r="F418" s="3"/>
      <c r="G418" s="3"/>
      <c r="H418" s="3"/>
      <c r="I418" s="3"/>
    </row>
    <row r="419" spans="6:9">
      <c r="F419" s="3"/>
      <c r="G419" s="3"/>
      <c r="H419" s="3"/>
      <c r="I419" s="3"/>
    </row>
    <row r="420" spans="6:9">
      <c r="F420" s="3"/>
      <c r="G420" s="3"/>
      <c r="H420" s="3"/>
      <c r="I420" s="3"/>
    </row>
    <row r="421" spans="6:9">
      <c r="F421" s="3"/>
      <c r="G421" s="3"/>
      <c r="H421" s="3"/>
      <c r="I421" s="3"/>
    </row>
    <row r="422" spans="6:9">
      <c r="F422" s="3"/>
      <c r="G422" s="3"/>
      <c r="H422" s="3"/>
      <c r="I422" s="3"/>
    </row>
    <row r="423" spans="6:9">
      <c r="F423" s="3"/>
      <c r="G423" s="3"/>
      <c r="H423" s="3"/>
      <c r="I423" s="3"/>
    </row>
    <row r="424" spans="6:9">
      <c r="F424" s="3"/>
      <c r="G424" s="3"/>
      <c r="H424" s="3"/>
      <c r="I424" s="3"/>
    </row>
    <row r="425" spans="6:9">
      <c r="F425" s="3"/>
      <c r="G425" s="3"/>
      <c r="H425" s="3"/>
      <c r="I425" s="3"/>
    </row>
    <row r="426" spans="6:9">
      <c r="F426" s="3"/>
      <c r="G426" s="3"/>
      <c r="H426" s="3"/>
      <c r="I426" s="3"/>
    </row>
    <row r="427" spans="6:9">
      <c r="F427" s="3"/>
      <c r="G427" s="3"/>
      <c r="H427" s="3"/>
      <c r="I427" s="3"/>
    </row>
    <row r="428" spans="6:9">
      <c r="F428" s="3"/>
      <c r="G428" s="3"/>
      <c r="H428" s="3"/>
      <c r="I428" s="3"/>
    </row>
    <row r="429" spans="6:9">
      <c r="F429" s="3"/>
      <c r="G429" s="3"/>
      <c r="H429" s="3"/>
      <c r="I429" s="3"/>
    </row>
    <row r="430" spans="6:9">
      <c r="F430" s="3"/>
      <c r="G430" s="3"/>
      <c r="H430" s="3"/>
      <c r="I430" s="3"/>
    </row>
    <row r="431" spans="6:9">
      <c r="F431" s="3"/>
      <c r="G431" s="3"/>
      <c r="H431" s="3"/>
      <c r="I431" s="3"/>
    </row>
    <row r="432" spans="6:9">
      <c r="F432" s="3"/>
      <c r="G432" s="3"/>
      <c r="H432" s="3"/>
      <c r="I432" s="3"/>
    </row>
    <row r="433" spans="6:9">
      <c r="F433" s="3"/>
      <c r="G433" s="3"/>
      <c r="H433" s="3"/>
      <c r="I433" s="3"/>
    </row>
    <row r="434" spans="6:9">
      <c r="F434" s="3"/>
      <c r="G434" s="3"/>
      <c r="H434" s="3"/>
      <c r="I434" s="3"/>
    </row>
    <row r="435" spans="6:9">
      <c r="F435" s="3"/>
      <c r="G435" s="3"/>
      <c r="H435" s="3"/>
      <c r="I435" s="3"/>
    </row>
    <row r="436" spans="6:9">
      <c r="F436" s="3"/>
      <c r="G436" s="3"/>
      <c r="H436" s="3"/>
      <c r="I436" s="3"/>
    </row>
    <row r="437" spans="6:9">
      <c r="F437" s="3"/>
      <c r="G437" s="3"/>
      <c r="H437" s="3"/>
      <c r="I437" s="3"/>
    </row>
    <row r="438" spans="6:9">
      <c r="F438" s="3"/>
      <c r="G438" s="3"/>
      <c r="H438" s="3"/>
      <c r="I438" s="3"/>
    </row>
    <row r="439" spans="6:9">
      <c r="F439" s="3"/>
      <c r="G439" s="3"/>
      <c r="H439" s="3"/>
      <c r="I439" s="3"/>
    </row>
    <row r="440" spans="6:9">
      <c r="F440" s="3"/>
      <c r="G440" s="3"/>
      <c r="H440" s="3"/>
      <c r="I440" s="3"/>
    </row>
    <row r="441" spans="6:9">
      <c r="F441" s="3"/>
      <c r="G441" s="3"/>
      <c r="H441" s="3"/>
      <c r="I441" s="3"/>
    </row>
    <row r="442" spans="6:9">
      <c r="F442" s="3"/>
      <c r="G442" s="3"/>
      <c r="H442" s="3"/>
      <c r="I442" s="3"/>
    </row>
    <row r="443" spans="6:9">
      <c r="F443" s="3"/>
      <c r="G443" s="3"/>
      <c r="H443" s="3"/>
      <c r="I443" s="3"/>
    </row>
    <row r="444" spans="6:9">
      <c r="F444" s="3"/>
      <c r="G444" s="3"/>
      <c r="H444" s="3"/>
      <c r="I444" s="3"/>
    </row>
    <row r="445" spans="6:9">
      <c r="F445" s="3"/>
      <c r="G445" s="3"/>
      <c r="H445" s="3"/>
      <c r="I445" s="3"/>
    </row>
    <row r="446" spans="6:9">
      <c r="F446" s="3"/>
      <c r="G446" s="3"/>
      <c r="H446" s="3"/>
      <c r="I446" s="3"/>
    </row>
    <row r="447" spans="6:9">
      <c r="F447" s="3"/>
      <c r="G447" s="3"/>
      <c r="H447" s="3"/>
      <c r="I447" s="3"/>
    </row>
    <row r="448" spans="6:9">
      <c r="F448" s="3"/>
      <c r="G448" s="3"/>
      <c r="H448" s="3"/>
      <c r="I448" s="3"/>
    </row>
    <row r="449" spans="6:9">
      <c r="F449" s="3"/>
      <c r="G449" s="3"/>
      <c r="H449" s="3"/>
      <c r="I449" s="3"/>
    </row>
    <row r="450" spans="6:9">
      <c r="F450" s="3"/>
      <c r="G450" s="3"/>
      <c r="H450" s="3"/>
      <c r="I450" s="3"/>
    </row>
    <row r="451" spans="6:9">
      <c r="F451" s="3"/>
      <c r="G451" s="3"/>
      <c r="H451" s="3"/>
      <c r="I451" s="3"/>
    </row>
    <row r="452" spans="6:9">
      <c r="F452" s="3"/>
      <c r="G452" s="3"/>
      <c r="H452" s="3"/>
      <c r="I452" s="3"/>
    </row>
    <row r="453" spans="6:9">
      <c r="F453" s="3"/>
      <c r="G453" s="3"/>
      <c r="H453" s="3"/>
      <c r="I453" s="3"/>
    </row>
    <row r="454" spans="6:9">
      <c r="F454" s="3"/>
      <c r="G454" s="3"/>
      <c r="H454" s="3"/>
      <c r="I454" s="3"/>
    </row>
    <row r="455" spans="6:9">
      <c r="F455" s="3"/>
      <c r="G455" s="3"/>
      <c r="H455" s="3"/>
      <c r="I455" s="3"/>
    </row>
    <row r="456" spans="6:9">
      <c r="F456" s="3"/>
      <c r="G456" s="3"/>
      <c r="H456" s="3"/>
      <c r="I456" s="3"/>
    </row>
    <row r="457" spans="6:9">
      <c r="F457" s="3"/>
      <c r="G457" s="3"/>
      <c r="H457" s="3"/>
      <c r="I457" s="3"/>
    </row>
    <row r="458" spans="6:9">
      <c r="F458" s="3"/>
      <c r="G458" s="3"/>
      <c r="H458" s="3"/>
      <c r="I458" s="3"/>
    </row>
    <row r="459" spans="6:9">
      <c r="F459" s="3"/>
      <c r="G459" s="3"/>
      <c r="H459" s="3"/>
      <c r="I459" s="3"/>
    </row>
    <row r="460" spans="6:9">
      <c r="F460" s="3"/>
      <c r="G460" s="3"/>
      <c r="H460" s="3"/>
      <c r="I460" s="3"/>
    </row>
    <row r="461" spans="6:9">
      <c r="F461" s="3"/>
      <c r="G461" s="3"/>
      <c r="H461" s="3"/>
      <c r="I461" s="3"/>
    </row>
    <row r="462" spans="6:9">
      <c r="F462" s="3"/>
      <c r="G462" s="3"/>
      <c r="H462" s="3"/>
      <c r="I462" s="3"/>
    </row>
    <row r="463" spans="6:9">
      <c r="F463" s="3"/>
      <c r="G463" s="3"/>
      <c r="H463" s="3"/>
      <c r="I463" s="3"/>
    </row>
    <row r="464" spans="6:9">
      <c r="F464" s="3"/>
      <c r="G464" s="3"/>
      <c r="H464" s="3"/>
      <c r="I464" s="3"/>
    </row>
    <row r="465" spans="6:9">
      <c r="F465" s="3"/>
      <c r="G465" s="3"/>
      <c r="H465" s="3"/>
      <c r="I465" s="3"/>
    </row>
    <row r="466" spans="6:9">
      <c r="F466" s="3"/>
      <c r="G466" s="3"/>
      <c r="H466" s="3"/>
      <c r="I466" s="3"/>
    </row>
    <row r="467" spans="6:9">
      <c r="F467" s="3"/>
      <c r="G467" s="3"/>
      <c r="H467" s="3"/>
      <c r="I467" s="3"/>
    </row>
    <row r="468" spans="6:9">
      <c r="F468" s="3"/>
      <c r="G468" s="3"/>
      <c r="H468" s="3"/>
      <c r="I468" s="3"/>
    </row>
    <row r="469" spans="6:9">
      <c r="F469" s="3"/>
      <c r="G469" s="3"/>
      <c r="H469" s="3"/>
      <c r="I469" s="3"/>
    </row>
    <row r="470" spans="6:9">
      <c r="F470" s="3"/>
      <c r="G470" s="3"/>
      <c r="H470" s="3"/>
      <c r="I470" s="3"/>
    </row>
    <row r="471" spans="6:9">
      <c r="F471" s="3"/>
      <c r="G471" s="3"/>
      <c r="H471" s="3"/>
      <c r="I471" s="3"/>
    </row>
    <row r="472" spans="6:9">
      <c r="F472" s="3"/>
      <c r="G472" s="3"/>
      <c r="H472" s="3"/>
      <c r="I472" s="3"/>
    </row>
    <row r="473" spans="6:9">
      <c r="F473" s="3"/>
      <c r="G473" s="3"/>
      <c r="H473" s="3"/>
      <c r="I473" s="3"/>
    </row>
    <row r="474" spans="6:9">
      <c r="F474" s="3"/>
      <c r="G474" s="3"/>
      <c r="H474" s="3"/>
      <c r="I474" s="3"/>
    </row>
    <row r="475" spans="6:9">
      <c r="F475" s="3"/>
      <c r="G475" s="3"/>
      <c r="H475" s="3"/>
      <c r="I475" s="3"/>
    </row>
    <row r="476" spans="6:9">
      <c r="F476" s="3"/>
      <c r="G476" s="3"/>
      <c r="H476" s="3"/>
      <c r="I476" s="3"/>
    </row>
    <row r="477" spans="6:9">
      <c r="F477" s="3"/>
      <c r="G477" s="3"/>
      <c r="H477" s="3"/>
      <c r="I477" s="3"/>
    </row>
    <row r="478" spans="6:9">
      <c r="F478" s="3"/>
      <c r="G478" s="3"/>
      <c r="H478" s="3"/>
      <c r="I478" s="3"/>
    </row>
    <row r="479" spans="6:9">
      <c r="F479" s="3"/>
      <c r="G479" s="3"/>
      <c r="H479" s="3"/>
      <c r="I479" s="3"/>
    </row>
    <row r="480" spans="6:9">
      <c r="F480" s="3"/>
      <c r="G480" s="3"/>
      <c r="H480" s="3"/>
      <c r="I480" s="3"/>
    </row>
    <row r="481" spans="6:9">
      <c r="F481" s="3"/>
      <c r="G481" s="3"/>
      <c r="H481" s="3"/>
      <c r="I481" s="3"/>
    </row>
    <row r="482" spans="6:9">
      <c r="F482" s="3"/>
      <c r="G482" s="3"/>
      <c r="H482" s="3"/>
      <c r="I482" s="3"/>
    </row>
    <row r="483" spans="6:9">
      <c r="F483" s="3"/>
      <c r="G483" s="3"/>
      <c r="H483" s="3"/>
      <c r="I483" s="3"/>
    </row>
    <row r="484" spans="6:9">
      <c r="F484" s="3"/>
      <c r="G484" s="3"/>
      <c r="H484" s="3"/>
      <c r="I484" s="3"/>
    </row>
    <row r="485" spans="6:9">
      <c r="F485" s="3"/>
      <c r="G485" s="3"/>
      <c r="H485" s="3"/>
      <c r="I485" s="3"/>
    </row>
    <row r="486" spans="6:9">
      <c r="F486" s="3"/>
      <c r="G486" s="3"/>
      <c r="H486" s="3"/>
      <c r="I486" s="3"/>
    </row>
    <row r="487" spans="6:9">
      <c r="F487" s="3"/>
      <c r="G487" s="3"/>
      <c r="H487" s="3"/>
      <c r="I487" s="3"/>
    </row>
    <row r="488" spans="6:9">
      <c r="F488" s="3"/>
      <c r="G488" s="3"/>
      <c r="H488" s="3"/>
      <c r="I488" s="3"/>
    </row>
    <row r="489" spans="6:9">
      <c r="F489" s="3"/>
      <c r="G489" s="3"/>
      <c r="H489" s="3"/>
      <c r="I489" s="3"/>
    </row>
    <row r="490" spans="6:9">
      <c r="F490" s="3"/>
      <c r="G490" s="3"/>
      <c r="H490" s="3"/>
      <c r="I490" s="3"/>
    </row>
    <row r="491" spans="6:9">
      <c r="F491" s="3"/>
      <c r="G491" s="3"/>
      <c r="H491" s="3"/>
      <c r="I491" s="3"/>
    </row>
    <row r="492" spans="6:9">
      <c r="F492" s="3"/>
      <c r="G492" s="3"/>
      <c r="H492" s="3"/>
      <c r="I492" s="3"/>
    </row>
    <row r="493" spans="6:9">
      <c r="F493" s="3"/>
      <c r="G493" s="3"/>
      <c r="H493" s="3"/>
      <c r="I493" s="3"/>
    </row>
    <row r="494" spans="6:9">
      <c r="F494" s="3"/>
      <c r="G494" s="3"/>
      <c r="H494" s="3"/>
      <c r="I494" s="3"/>
    </row>
    <row r="495" spans="6:9">
      <c r="F495" s="3"/>
      <c r="G495" s="3"/>
      <c r="H495" s="3"/>
      <c r="I495" s="3"/>
    </row>
    <row r="496" spans="6:9">
      <c r="F496" s="3"/>
      <c r="G496" s="3"/>
      <c r="H496" s="3"/>
      <c r="I496" s="3"/>
    </row>
    <row r="497" spans="6:9">
      <c r="F497" s="3"/>
      <c r="G497" s="3"/>
      <c r="H497" s="3"/>
      <c r="I497" s="3"/>
    </row>
    <row r="498" spans="6:9">
      <c r="F498" s="3"/>
      <c r="G498" s="3"/>
      <c r="H498" s="3"/>
      <c r="I498" s="3"/>
    </row>
    <row r="499" spans="6:9">
      <c r="F499" s="3"/>
      <c r="G499" s="3"/>
      <c r="H499" s="3"/>
      <c r="I499" s="3"/>
    </row>
    <row r="500" spans="6:9">
      <c r="F500" s="3"/>
      <c r="G500" s="3"/>
      <c r="H500" s="3"/>
      <c r="I500" s="3"/>
    </row>
    <row r="501" spans="6:9">
      <c r="F501" s="3"/>
      <c r="G501" s="3"/>
      <c r="H501" s="3"/>
      <c r="I501" s="3"/>
    </row>
    <row r="502" spans="6:9">
      <c r="F502" s="3"/>
      <c r="G502" s="3"/>
      <c r="H502" s="3"/>
      <c r="I502" s="3"/>
    </row>
    <row r="503" spans="6:9">
      <c r="F503" s="3"/>
      <c r="G503" s="3"/>
      <c r="H503" s="3"/>
      <c r="I503" s="3"/>
    </row>
    <row r="504" spans="6:9">
      <c r="F504" s="3"/>
      <c r="G504" s="3"/>
      <c r="H504" s="3"/>
      <c r="I504" s="3"/>
    </row>
    <row r="505" spans="6:9">
      <c r="F505" s="3"/>
      <c r="G505" s="3"/>
      <c r="H505" s="3"/>
      <c r="I505" s="3"/>
    </row>
    <row r="506" spans="6:9">
      <c r="F506" s="3"/>
      <c r="G506" s="3"/>
      <c r="H506" s="3"/>
      <c r="I506" s="3"/>
    </row>
    <row r="507" spans="6:9">
      <c r="F507" s="3"/>
      <c r="G507" s="3"/>
      <c r="H507" s="3"/>
      <c r="I507" s="3"/>
    </row>
    <row r="508" spans="6:9">
      <c r="F508" s="3"/>
      <c r="G508" s="3"/>
      <c r="H508" s="3"/>
      <c r="I508" s="3"/>
    </row>
    <row r="509" spans="6:9">
      <c r="F509" s="3"/>
      <c r="G509" s="3"/>
      <c r="H509" s="3"/>
      <c r="I509" s="3"/>
    </row>
    <row r="510" spans="6:9">
      <c r="F510" s="3"/>
      <c r="G510" s="3"/>
      <c r="H510" s="3"/>
      <c r="I510" s="3"/>
    </row>
    <row r="511" spans="6:9">
      <c r="F511" s="3"/>
      <c r="G511" s="3"/>
      <c r="H511" s="3"/>
      <c r="I511" s="3"/>
    </row>
    <row r="512" spans="6:9">
      <c r="F512" s="3"/>
      <c r="G512" s="3"/>
      <c r="H512" s="3"/>
      <c r="I512" s="3"/>
    </row>
    <row r="513" spans="6:9">
      <c r="F513" s="3"/>
      <c r="G513" s="3"/>
      <c r="H513" s="3"/>
      <c r="I513" s="3"/>
    </row>
    <row r="514" spans="6:9">
      <c r="F514" s="3"/>
      <c r="G514" s="3"/>
      <c r="H514" s="3"/>
      <c r="I514" s="3"/>
    </row>
    <row r="515" spans="6:9">
      <c r="F515" s="3"/>
      <c r="G515" s="3"/>
      <c r="H515" s="3"/>
      <c r="I515" s="3"/>
    </row>
    <row r="516" spans="6:9">
      <c r="F516" s="3"/>
      <c r="G516" s="3"/>
      <c r="H516" s="3"/>
      <c r="I516" s="3"/>
    </row>
    <row r="517" spans="6:9">
      <c r="F517" s="3"/>
      <c r="G517" s="3"/>
      <c r="H517" s="3"/>
      <c r="I517" s="3"/>
    </row>
    <row r="518" spans="6:9">
      <c r="F518" s="3"/>
      <c r="G518" s="3"/>
      <c r="H518" s="3"/>
      <c r="I518" s="3"/>
    </row>
    <row r="519" spans="6:9">
      <c r="F519" s="3"/>
      <c r="G519" s="3"/>
      <c r="H519" s="3"/>
      <c r="I519" s="3"/>
    </row>
    <row r="520" spans="6:9">
      <c r="F520" s="3"/>
      <c r="G520" s="3"/>
      <c r="H520" s="3"/>
      <c r="I520" s="3"/>
    </row>
    <row r="521" spans="6:9">
      <c r="F521" s="3"/>
      <c r="G521" s="3"/>
      <c r="H521" s="3"/>
      <c r="I521" s="3"/>
    </row>
    <row r="522" spans="6:9">
      <c r="F522" s="3"/>
      <c r="G522" s="3"/>
      <c r="H522" s="3"/>
      <c r="I522" s="3"/>
    </row>
    <row r="523" spans="6:9">
      <c r="F523" s="3"/>
      <c r="G523" s="3"/>
      <c r="H523" s="3"/>
      <c r="I523" s="3"/>
    </row>
    <row r="524" spans="6:9">
      <c r="F524" s="3"/>
      <c r="G524" s="3"/>
      <c r="H524" s="3"/>
      <c r="I524" s="3"/>
    </row>
    <row r="525" spans="6:9">
      <c r="F525" s="3"/>
      <c r="G525" s="3"/>
      <c r="H525" s="3"/>
      <c r="I525" s="3"/>
    </row>
    <row r="526" spans="6:9">
      <c r="F526" s="3"/>
      <c r="G526" s="3"/>
      <c r="H526" s="3"/>
      <c r="I526" s="3"/>
    </row>
    <row r="527" spans="6:9">
      <c r="F527" s="3"/>
      <c r="G527" s="3"/>
      <c r="H527" s="3"/>
      <c r="I527" s="3"/>
    </row>
    <row r="528" spans="6:9">
      <c r="F528" s="3"/>
      <c r="G528" s="3"/>
      <c r="H528" s="3"/>
      <c r="I528" s="3"/>
    </row>
    <row r="529" spans="6:9">
      <c r="F529" s="3"/>
      <c r="G529" s="3"/>
      <c r="H529" s="3"/>
      <c r="I529" s="3"/>
    </row>
    <row r="530" spans="6:9">
      <c r="F530" s="3"/>
      <c r="G530" s="3"/>
      <c r="H530" s="3"/>
      <c r="I530" s="3"/>
    </row>
    <row r="531" spans="6:9">
      <c r="F531" s="3"/>
      <c r="G531" s="3"/>
      <c r="H531" s="3"/>
      <c r="I531" s="3"/>
    </row>
    <row r="532" spans="6:9">
      <c r="F532" s="3"/>
      <c r="G532" s="3"/>
      <c r="H532" s="3"/>
      <c r="I532" s="3"/>
    </row>
    <row r="533" spans="6:9">
      <c r="F533" s="3"/>
      <c r="G533" s="3"/>
      <c r="H533" s="3"/>
      <c r="I533" s="3"/>
    </row>
    <row r="534" spans="6:9">
      <c r="F534" s="3"/>
      <c r="G534" s="3"/>
      <c r="H534" s="3"/>
      <c r="I534" s="3"/>
    </row>
    <row r="535" spans="6:9">
      <c r="F535" s="3"/>
      <c r="G535" s="3"/>
      <c r="H535" s="3"/>
      <c r="I535" s="3"/>
    </row>
    <row r="536" spans="6:9">
      <c r="F536" s="3"/>
      <c r="G536" s="3"/>
      <c r="H536" s="3"/>
      <c r="I536" s="3"/>
    </row>
    <row r="537" spans="6:9">
      <c r="F537" s="3"/>
      <c r="G537" s="3"/>
      <c r="H537" s="3"/>
      <c r="I537" s="3"/>
    </row>
    <row r="538" spans="6:9">
      <c r="F538" s="3"/>
      <c r="G538" s="3"/>
      <c r="H538" s="3"/>
      <c r="I538" s="3"/>
    </row>
    <row r="539" spans="6:9">
      <c r="F539" s="3"/>
      <c r="G539" s="3"/>
      <c r="H539" s="3"/>
      <c r="I539" s="3"/>
    </row>
    <row r="540" spans="6:9">
      <c r="F540" s="3"/>
      <c r="G540" s="3"/>
      <c r="H540" s="3"/>
      <c r="I540" s="3"/>
    </row>
    <row r="541" spans="6:9">
      <c r="F541" s="3"/>
      <c r="G541" s="3"/>
      <c r="H541" s="3"/>
      <c r="I541" s="3"/>
    </row>
    <row r="542" spans="6:9">
      <c r="F542" s="3"/>
      <c r="G542" s="3"/>
      <c r="H542" s="3"/>
      <c r="I542" s="3"/>
    </row>
    <row r="543" spans="6:9">
      <c r="F543" s="3"/>
      <c r="G543" s="3"/>
      <c r="H543" s="3"/>
      <c r="I543" s="3"/>
    </row>
    <row r="544" spans="6:9">
      <c r="F544" s="3"/>
      <c r="G544" s="3"/>
      <c r="H544" s="3"/>
      <c r="I544" s="3"/>
    </row>
    <row r="545" spans="6:9">
      <c r="F545" s="3"/>
      <c r="G545" s="3"/>
      <c r="H545" s="3"/>
      <c r="I545" s="3"/>
    </row>
    <row r="546" spans="6:9">
      <c r="F546" s="3"/>
      <c r="G546" s="3"/>
      <c r="H546" s="3"/>
      <c r="I546" s="3"/>
    </row>
    <row r="547" spans="6:9">
      <c r="F547" s="3"/>
      <c r="G547" s="3"/>
      <c r="H547" s="3"/>
      <c r="I547" s="3"/>
    </row>
    <row r="548" spans="6:9">
      <c r="F548" s="3"/>
      <c r="G548" s="3"/>
      <c r="H548" s="3"/>
      <c r="I548" s="3"/>
    </row>
    <row r="549" spans="6:9">
      <c r="F549" s="3"/>
      <c r="G549" s="3"/>
      <c r="H549" s="3"/>
      <c r="I549" s="3"/>
    </row>
    <row r="550" spans="6:9">
      <c r="F550" s="3"/>
      <c r="G550" s="3"/>
      <c r="H550" s="3"/>
      <c r="I550" s="3"/>
    </row>
    <row r="551" spans="6:9">
      <c r="F551" s="3"/>
      <c r="G551" s="3"/>
      <c r="H551" s="3"/>
      <c r="I551" s="3"/>
    </row>
    <row r="552" spans="6:9">
      <c r="F552" s="3"/>
      <c r="G552" s="3"/>
      <c r="H552" s="3"/>
      <c r="I552" s="3"/>
    </row>
    <row r="553" spans="6:9">
      <c r="F553" s="3"/>
      <c r="G553" s="3"/>
      <c r="H553" s="3"/>
      <c r="I553" s="3"/>
    </row>
    <row r="554" spans="6:9">
      <c r="F554" s="3"/>
      <c r="G554" s="3"/>
      <c r="H554" s="3"/>
      <c r="I554" s="3"/>
    </row>
    <row r="555" spans="6:9">
      <c r="F555" s="3"/>
      <c r="G555" s="3"/>
      <c r="H555" s="3"/>
      <c r="I555" s="3"/>
    </row>
    <row r="556" spans="6:9">
      <c r="F556" s="3"/>
      <c r="G556" s="3"/>
      <c r="H556" s="3"/>
      <c r="I556" s="3"/>
    </row>
    <row r="557" spans="6:9">
      <c r="F557" s="3"/>
      <c r="G557" s="3"/>
      <c r="H557" s="3"/>
      <c r="I557" s="3"/>
    </row>
    <row r="558" spans="6:9">
      <c r="F558" s="3"/>
      <c r="G558" s="3"/>
      <c r="H558" s="3"/>
      <c r="I558" s="3"/>
    </row>
    <row r="559" spans="6:9">
      <c r="F559" s="3"/>
      <c r="G559" s="3"/>
      <c r="H559" s="3"/>
      <c r="I559" s="3"/>
    </row>
    <row r="560" spans="6:9">
      <c r="F560" s="3"/>
      <c r="G560" s="3"/>
      <c r="H560" s="3"/>
      <c r="I560" s="3"/>
    </row>
    <row r="561" spans="6:9">
      <c r="F561" s="3"/>
      <c r="G561" s="3"/>
      <c r="H561" s="3"/>
      <c r="I561" s="3"/>
    </row>
    <row r="562" spans="6:9">
      <c r="F562" s="3"/>
      <c r="G562" s="3"/>
      <c r="H562" s="3"/>
      <c r="I562" s="3"/>
    </row>
    <row r="563" spans="6:9">
      <c r="F563" s="3"/>
      <c r="G563" s="3"/>
      <c r="H563" s="3"/>
      <c r="I563" s="3"/>
    </row>
    <row r="564" spans="6:9">
      <c r="F564" s="3"/>
      <c r="G564" s="3"/>
      <c r="H564" s="3"/>
      <c r="I564" s="3"/>
    </row>
    <row r="565" spans="6:9">
      <c r="F565" s="3"/>
      <c r="G565" s="3"/>
      <c r="H565" s="3"/>
      <c r="I565" s="3"/>
    </row>
    <row r="566" spans="6:9">
      <c r="F566" s="3"/>
      <c r="G566" s="3"/>
      <c r="H566" s="3"/>
      <c r="I566" s="3"/>
    </row>
    <row r="567" spans="6:9">
      <c r="F567" s="3"/>
      <c r="G567" s="3"/>
      <c r="H567" s="3"/>
      <c r="I567" s="3"/>
    </row>
    <row r="568" spans="6:9">
      <c r="F568" s="3"/>
      <c r="G568" s="3"/>
      <c r="H568" s="3"/>
      <c r="I568" s="3"/>
    </row>
    <row r="569" spans="6:9">
      <c r="F569" s="3"/>
      <c r="G569" s="3"/>
      <c r="H569" s="3"/>
      <c r="I569" s="3"/>
    </row>
    <row r="570" spans="6:9">
      <c r="F570" s="3"/>
      <c r="G570" s="3"/>
      <c r="H570" s="3"/>
      <c r="I570" s="3"/>
    </row>
    <row r="571" spans="6:9">
      <c r="F571" s="3"/>
      <c r="G571" s="3"/>
      <c r="H571" s="3"/>
      <c r="I571" s="3"/>
    </row>
    <row r="572" spans="6:9">
      <c r="F572" s="3"/>
      <c r="G572" s="3"/>
      <c r="H572" s="3"/>
      <c r="I572" s="3"/>
    </row>
    <row r="573" spans="6:9">
      <c r="F573" s="3"/>
      <c r="G573" s="3"/>
      <c r="H573" s="3"/>
      <c r="I573" s="3"/>
    </row>
    <row r="574" spans="6:9">
      <c r="F574" s="3"/>
      <c r="G574" s="3"/>
      <c r="H574" s="3"/>
      <c r="I574" s="3"/>
    </row>
    <row r="575" spans="6:9">
      <c r="F575" s="3"/>
      <c r="G575" s="3"/>
      <c r="H575" s="3"/>
      <c r="I575" s="3"/>
    </row>
    <row r="576" spans="6:9">
      <c r="F576" s="3"/>
      <c r="G576" s="3"/>
      <c r="H576" s="3"/>
      <c r="I576" s="3"/>
    </row>
    <row r="577" spans="6:9">
      <c r="F577" s="3"/>
      <c r="G577" s="3"/>
      <c r="H577" s="3"/>
      <c r="I577" s="3"/>
    </row>
    <row r="578" spans="6:9">
      <c r="F578" s="3"/>
      <c r="G578" s="3"/>
      <c r="H578" s="3"/>
      <c r="I578" s="3"/>
    </row>
    <row r="579" spans="6:9">
      <c r="F579" s="3"/>
      <c r="G579" s="3"/>
      <c r="H579" s="3"/>
      <c r="I579" s="3"/>
    </row>
    <row r="580" spans="6:9">
      <c r="F580" s="3"/>
      <c r="G580" s="3"/>
      <c r="H580" s="3"/>
      <c r="I580" s="3"/>
    </row>
    <row r="581" spans="6:9">
      <c r="F581" s="3"/>
      <c r="G581" s="3"/>
      <c r="H581" s="3"/>
      <c r="I581" s="3"/>
    </row>
    <row r="582" spans="6:9">
      <c r="F582" s="3"/>
      <c r="G582" s="3"/>
      <c r="H582" s="3"/>
      <c r="I582" s="3"/>
    </row>
    <row r="583" spans="6:9">
      <c r="F583" s="3"/>
      <c r="G583" s="3"/>
      <c r="H583" s="3"/>
      <c r="I583" s="3"/>
    </row>
    <row r="584" spans="6:9">
      <c r="F584" s="3"/>
      <c r="G584" s="3"/>
      <c r="H584" s="3"/>
      <c r="I584" s="3"/>
    </row>
    <row r="585" spans="6:9">
      <c r="F585" s="3"/>
      <c r="G585" s="3"/>
      <c r="H585" s="3"/>
      <c r="I585" s="3"/>
    </row>
    <row r="586" spans="6:9">
      <c r="F586" s="3"/>
      <c r="G586" s="3"/>
      <c r="H586" s="3"/>
      <c r="I586" s="3"/>
    </row>
    <row r="587" spans="6:9">
      <c r="F587" s="3"/>
      <c r="G587" s="3"/>
      <c r="H587" s="3"/>
      <c r="I587" s="3"/>
    </row>
    <row r="588" spans="6:9">
      <c r="F588" s="3"/>
      <c r="G588" s="3"/>
      <c r="H588" s="3"/>
      <c r="I588" s="3"/>
    </row>
    <row r="589" spans="6:9">
      <c r="F589" s="3"/>
      <c r="G589" s="3"/>
      <c r="H589" s="3"/>
      <c r="I589" s="3"/>
    </row>
    <row r="590" spans="6:9">
      <c r="F590" s="3"/>
      <c r="G590" s="3"/>
      <c r="H590" s="3"/>
      <c r="I590" s="3"/>
    </row>
    <row r="591" spans="6:9">
      <c r="F591" s="3"/>
      <c r="G591" s="3"/>
      <c r="H591" s="3"/>
      <c r="I591" s="3"/>
    </row>
    <row r="592" spans="6:9">
      <c r="F592" s="3"/>
      <c r="G592" s="3"/>
      <c r="H592" s="3"/>
      <c r="I592" s="3"/>
    </row>
    <row r="593" spans="6:9">
      <c r="F593" s="3"/>
      <c r="G593" s="3"/>
      <c r="H593" s="3"/>
      <c r="I593" s="3"/>
    </row>
    <row r="594" spans="6:9">
      <c r="F594" s="3"/>
      <c r="G594" s="3"/>
      <c r="H594" s="3"/>
      <c r="I594" s="3"/>
    </row>
    <row r="595" spans="6:9">
      <c r="F595" s="3"/>
      <c r="G595" s="3"/>
      <c r="H595" s="3"/>
      <c r="I595" s="3"/>
    </row>
    <row r="596" spans="6:9">
      <c r="F596" s="3"/>
      <c r="G596" s="3"/>
      <c r="H596" s="3"/>
      <c r="I596" s="3"/>
    </row>
    <row r="597" spans="6:9">
      <c r="F597" s="3"/>
      <c r="G597" s="3"/>
      <c r="H597" s="3"/>
      <c r="I597" s="3"/>
    </row>
    <row r="598" spans="6:9">
      <c r="F598" s="3"/>
      <c r="G598" s="3"/>
      <c r="H598" s="3"/>
      <c r="I598" s="3"/>
    </row>
    <row r="599" spans="6:9">
      <c r="F599" s="3"/>
      <c r="G599" s="3"/>
      <c r="H599" s="3"/>
      <c r="I599" s="3"/>
    </row>
    <row r="600" spans="6:9">
      <c r="F600" s="3"/>
      <c r="G600" s="3"/>
      <c r="H600" s="3"/>
      <c r="I600" s="3"/>
    </row>
    <row r="601" spans="6:9">
      <c r="F601" s="3"/>
      <c r="G601" s="3"/>
      <c r="H601" s="3"/>
      <c r="I601" s="3"/>
    </row>
    <row r="602" spans="6:9">
      <c r="F602" s="3"/>
      <c r="G602" s="3"/>
      <c r="H602" s="3"/>
      <c r="I602" s="3"/>
    </row>
    <row r="603" spans="6:9">
      <c r="F603" s="3"/>
      <c r="G603" s="3"/>
      <c r="H603" s="3"/>
      <c r="I603" s="3"/>
    </row>
    <row r="604" spans="6:9">
      <c r="F604" s="3"/>
      <c r="G604" s="3"/>
      <c r="H604" s="3"/>
      <c r="I604" s="3"/>
    </row>
    <row r="605" spans="6:9">
      <c r="F605" s="3"/>
      <c r="G605" s="3"/>
      <c r="H605" s="3"/>
      <c r="I605" s="3"/>
    </row>
    <row r="606" spans="6:9">
      <c r="F606" s="3"/>
      <c r="G606" s="3"/>
      <c r="H606" s="3"/>
      <c r="I606" s="3"/>
    </row>
    <row r="607" spans="6:9">
      <c r="F607" s="3"/>
      <c r="G607" s="3"/>
      <c r="H607" s="3"/>
      <c r="I607" s="3"/>
    </row>
    <row r="608" spans="6:9">
      <c r="F608" s="3"/>
      <c r="G608" s="3"/>
      <c r="H608" s="3"/>
      <c r="I608" s="3"/>
    </row>
    <row r="609" spans="6:9">
      <c r="F609" s="3"/>
      <c r="G609" s="3"/>
      <c r="H609" s="3"/>
      <c r="I609" s="3"/>
    </row>
    <row r="610" spans="6:9">
      <c r="F610" s="3"/>
      <c r="G610" s="3"/>
      <c r="H610" s="3"/>
      <c r="I610" s="3"/>
    </row>
    <row r="611" spans="6:9">
      <c r="F611" s="3"/>
      <c r="G611" s="3"/>
      <c r="H611" s="3"/>
      <c r="I611" s="3"/>
    </row>
    <row r="612" spans="6:9">
      <c r="F612" s="3"/>
      <c r="G612" s="3"/>
      <c r="H612" s="3"/>
      <c r="I612" s="3"/>
    </row>
    <row r="613" spans="6:9">
      <c r="F613" s="3"/>
      <c r="G613" s="3"/>
      <c r="H613" s="3"/>
      <c r="I613" s="3"/>
    </row>
    <row r="614" spans="6:9">
      <c r="F614" s="3"/>
      <c r="G614" s="3"/>
      <c r="H614" s="3"/>
      <c r="I614" s="3"/>
    </row>
    <row r="615" spans="6:9">
      <c r="F615" s="3"/>
      <c r="G615" s="3"/>
      <c r="H615" s="3"/>
      <c r="I615" s="3"/>
    </row>
    <row r="616" spans="6:9">
      <c r="F616" s="3"/>
      <c r="G616" s="3"/>
      <c r="H616" s="3"/>
      <c r="I616" s="3"/>
    </row>
    <row r="617" spans="6:9">
      <c r="F617" s="3"/>
      <c r="G617" s="3"/>
      <c r="H617" s="3"/>
      <c r="I617" s="3"/>
    </row>
    <row r="618" spans="6:9">
      <c r="F618" s="3"/>
      <c r="G618" s="3"/>
      <c r="H618" s="3"/>
      <c r="I618" s="3"/>
    </row>
    <row r="619" spans="6:9">
      <c r="F619" s="3"/>
      <c r="G619" s="3"/>
      <c r="H619" s="3"/>
      <c r="I619" s="3"/>
    </row>
    <row r="620" spans="6:9">
      <c r="F620" s="3"/>
      <c r="G620" s="3"/>
      <c r="H620" s="3"/>
      <c r="I620" s="3"/>
    </row>
    <row r="621" spans="6:9">
      <c r="F621" s="3"/>
      <c r="G621" s="3"/>
      <c r="H621" s="3"/>
      <c r="I621" s="3"/>
    </row>
    <row r="622" spans="6:9">
      <c r="F622" s="3"/>
      <c r="G622" s="3"/>
      <c r="H622" s="3"/>
      <c r="I622" s="3"/>
    </row>
    <row r="623" spans="6:9">
      <c r="F623" s="3"/>
      <c r="G623" s="3"/>
      <c r="H623" s="3"/>
      <c r="I623" s="3"/>
    </row>
    <row r="624" spans="6:9">
      <c r="F624" s="3"/>
      <c r="G624" s="3"/>
      <c r="H624" s="3"/>
      <c r="I624" s="3"/>
    </row>
    <row r="625" spans="6:9">
      <c r="F625" s="3"/>
      <c r="G625" s="3"/>
      <c r="H625" s="3"/>
      <c r="I625" s="3"/>
    </row>
    <row r="626" spans="6:9">
      <c r="F626" s="3"/>
      <c r="G626" s="3"/>
      <c r="H626" s="3"/>
      <c r="I626" s="3"/>
    </row>
    <row r="627" spans="6:9">
      <c r="F627" s="3"/>
      <c r="G627" s="3"/>
      <c r="H627" s="3"/>
      <c r="I627" s="3"/>
    </row>
    <row r="628" spans="6:9">
      <c r="F628" s="3"/>
      <c r="G628" s="3"/>
      <c r="H628" s="3"/>
      <c r="I628" s="3"/>
    </row>
    <row r="629" spans="6:9">
      <c r="F629" s="3"/>
      <c r="G629" s="3"/>
      <c r="H629" s="3"/>
      <c r="I629" s="3"/>
    </row>
    <row r="630" spans="6:9">
      <c r="F630" s="3"/>
      <c r="G630" s="3"/>
      <c r="H630" s="3"/>
      <c r="I630" s="3"/>
    </row>
    <row r="631" spans="6:9">
      <c r="F631" s="3"/>
      <c r="G631" s="3"/>
      <c r="H631" s="3"/>
      <c r="I631" s="3"/>
    </row>
    <row r="632" spans="6:9">
      <c r="F632" s="3"/>
      <c r="G632" s="3"/>
      <c r="H632" s="3"/>
      <c r="I632" s="3"/>
    </row>
    <row r="633" spans="6:9">
      <c r="F633" s="3"/>
      <c r="G633" s="3"/>
      <c r="H633" s="3"/>
      <c r="I633" s="3"/>
    </row>
    <row r="634" spans="6:9">
      <c r="F634" s="3"/>
      <c r="G634" s="3"/>
      <c r="H634" s="3"/>
      <c r="I634" s="3"/>
    </row>
    <row r="635" spans="6:9">
      <c r="F635" s="3"/>
      <c r="G635" s="3"/>
      <c r="H635" s="3"/>
      <c r="I635" s="3"/>
    </row>
    <row r="636" spans="6:9">
      <c r="F636" s="3"/>
      <c r="G636" s="3"/>
      <c r="H636" s="3"/>
      <c r="I636" s="3"/>
    </row>
    <row r="637" spans="6:9">
      <c r="F637" s="3"/>
      <c r="G637" s="3"/>
      <c r="H637" s="3"/>
      <c r="I637" s="3"/>
    </row>
    <row r="638" spans="6:9">
      <c r="F638" s="3"/>
      <c r="G638" s="3"/>
      <c r="H638" s="3"/>
      <c r="I638" s="3"/>
    </row>
    <row r="639" spans="6:9">
      <c r="F639" s="3"/>
      <c r="G639" s="3"/>
      <c r="H639" s="3"/>
      <c r="I639" s="3"/>
    </row>
    <row r="640" spans="6:9">
      <c r="F640" s="3"/>
      <c r="G640" s="3"/>
      <c r="H640" s="3"/>
      <c r="I640" s="3"/>
    </row>
    <row r="641" spans="6:9">
      <c r="F641" s="3"/>
      <c r="G641" s="3"/>
      <c r="H641" s="3"/>
      <c r="I641" s="3"/>
    </row>
    <row r="642" spans="6:9">
      <c r="F642" s="3"/>
      <c r="G642" s="3"/>
      <c r="H642" s="3"/>
      <c r="I642" s="3"/>
    </row>
    <row r="643" spans="6:9">
      <c r="F643" s="3"/>
      <c r="G643" s="3"/>
      <c r="H643" s="3"/>
      <c r="I643" s="3"/>
    </row>
    <row r="644" spans="6:9">
      <c r="F644" s="3"/>
      <c r="G644" s="3"/>
      <c r="H644" s="3"/>
      <c r="I644" s="3"/>
    </row>
    <row r="645" spans="6:9">
      <c r="F645" s="3"/>
      <c r="G645" s="3"/>
      <c r="H645" s="3"/>
      <c r="I645" s="3"/>
    </row>
    <row r="646" spans="6:9">
      <c r="F646" s="3"/>
      <c r="G646" s="3"/>
      <c r="H646" s="3"/>
      <c r="I646" s="3"/>
    </row>
    <row r="647" spans="6:9">
      <c r="F647" s="3"/>
      <c r="G647" s="3"/>
      <c r="H647" s="3"/>
      <c r="I647" s="3"/>
    </row>
    <row r="648" spans="6:9">
      <c r="F648" s="3"/>
      <c r="G648" s="3"/>
      <c r="H648" s="3"/>
      <c r="I648" s="3"/>
    </row>
    <row r="649" spans="6:9">
      <c r="F649" s="3"/>
      <c r="G649" s="3"/>
      <c r="H649" s="3"/>
      <c r="I649" s="3"/>
    </row>
    <row r="650" spans="6:9">
      <c r="F650" s="3"/>
      <c r="G650" s="3"/>
      <c r="H650" s="3"/>
      <c r="I650" s="3"/>
    </row>
    <row r="651" spans="6:9">
      <c r="F651" s="3"/>
      <c r="G651" s="3"/>
      <c r="H651" s="3"/>
      <c r="I651" s="3"/>
    </row>
    <row r="652" spans="6:9">
      <c r="F652" s="3"/>
      <c r="G652" s="3"/>
      <c r="H652" s="3"/>
      <c r="I652" s="3"/>
    </row>
    <row r="653" spans="6:9">
      <c r="F653" s="3"/>
      <c r="G653" s="3"/>
      <c r="H653" s="3"/>
      <c r="I653" s="3"/>
    </row>
    <row r="654" spans="6:9">
      <c r="F654" s="3"/>
      <c r="G654" s="3"/>
      <c r="H654" s="3"/>
      <c r="I654" s="3"/>
    </row>
    <row r="655" spans="6:9">
      <c r="F655" s="3"/>
      <c r="G655" s="3"/>
      <c r="H655" s="3"/>
      <c r="I655" s="3"/>
    </row>
    <row r="656" spans="6:9">
      <c r="F656" s="3"/>
      <c r="G656" s="3"/>
      <c r="H656" s="3"/>
      <c r="I656" s="3"/>
    </row>
    <row r="657" spans="6:9">
      <c r="F657" s="3"/>
      <c r="G657" s="3"/>
      <c r="H657" s="3"/>
      <c r="I657" s="3"/>
    </row>
    <row r="658" spans="6:9">
      <c r="F658" s="3"/>
      <c r="G658" s="3"/>
      <c r="H658" s="3"/>
      <c r="I658" s="3"/>
    </row>
    <row r="659" spans="6:9">
      <c r="F659" s="3"/>
      <c r="G659" s="3"/>
      <c r="H659" s="3"/>
      <c r="I659" s="3"/>
    </row>
    <row r="660" spans="6:9">
      <c r="F660" s="3"/>
      <c r="G660" s="3"/>
      <c r="H660" s="3"/>
      <c r="I660" s="3"/>
    </row>
    <row r="661" spans="6:9">
      <c r="F661" s="3"/>
      <c r="G661" s="3"/>
      <c r="H661" s="3"/>
      <c r="I661" s="3"/>
    </row>
    <row r="662" spans="6:9">
      <c r="F662" s="3"/>
      <c r="G662" s="3"/>
      <c r="H662" s="3"/>
      <c r="I662" s="3"/>
    </row>
    <row r="663" spans="6:9">
      <c r="F663" s="3"/>
      <c r="G663" s="3"/>
      <c r="H663" s="3"/>
      <c r="I663" s="3"/>
    </row>
    <row r="664" spans="6:9">
      <c r="F664" s="3"/>
      <c r="G664" s="3"/>
      <c r="H664" s="3"/>
      <c r="I664" s="3"/>
    </row>
    <row r="665" spans="6:9">
      <c r="F665" s="3"/>
      <c r="G665" s="3"/>
      <c r="H665" s="3"/>
      <c r="I665" s="3"/>
    </row>
    <row r="666" spans="6:9">
      <c r="F666" s="3"/>
      <c r="G666" s="3"/>
      <c r="H666" s="3"/>
      <c r="I666" s="3"/>
    </row>
    <row r="667" spans="6:9">
      <c r="F667" s="3"/>
      <c r="G667" s="3"/>
      <c r="H667" s="3"/>
      <c r="I667" s="3"/>
    </row>
    <row r="668" spans="6:9">
      <c r="F668" s="3"/>
      <c r="G668" s="3"/>
      <c r="H668" s="3"/>
      <c r="I668" s="3"/>
    </row>
    <row r="669" spans="6:9">
      <c r="F669" s="3"/>
      <c r="G669" s="3"/>
      <c r="H669" s="3"/>
      <c r="I669" s="3"/>
    </row>
    <row r="670" spans="6:9">
      <c r="F670" s="3"/>
      <c r="G670" s="3"/>
      <c r="H670" s="3"/>
      <c r="I670" s="3"/>
    </row>
    <row r="671" spans="6:9">
      <c r="F671" s="3"/>
      <c r="G671" s="3"/>
      <c r="H671" s="3"/>
      <c r="I671" s="3"/>
    </row>
    <row r="672" spans="6:9">
      <c r="F672" s="3"/>
      <c r="G672" s="3"/>
      <c r="H672" s="3"/>
      <c r="I672" s="3"/>
    </row>
    <row r="673" spans="6:9">
      <c r="F673" s="3"/>
      <c r="G673" s="3"/>
      <c r="H673" s="3"/>
      <c r="I673" s="3"/>
    </row>
    <row r="674" spans="6:9">
      <c r="F674" s="3"/>
      <c r="G674" s="3"/>
      <c r="H674" s="3"/>
      <c r="I674" s="3"/>
    </row>
    <row r="675" spans="6:9">
      <c r="F675" s="3"/>
      <c r="G675" s="3"/>
      <c r="H675" s="3"/>
      <c r="I675" s="3"/>
    </row>
    <row r="676" spans="6:9">
      <c r="F676" s="3"/>
      <c r="G676" s="3"/>
      <c r="H676" s="3"/>
      <c r="I676" s="3"/>
    </row>
    <row r="677" spans="6:9">
      <c r="F677" s="3"/>
      <c r="G677" s="3"/>
      <c r="H677" s="3"/>
      <c r="I677" s="3"/>
    </row>
    <row r="678" spans="6:9">
      <c r="F678" s="3"/>
      <c r="G678" s="3"/>
      <c r="H678" s="3"/>
      <c r="I678" s="3"/>
    </row>
    <row r="679" spans="6:9">
      <c r="F679" s="3"/>
      <c r="G679" s="3"/>
      <c r="H679" s="3"/>
      <c r="I679" s="3"/>
    </row>
    <row r="680" spans="6:9">
      <c r="F680" s="3"/>
      <c r="G680" s="3"/>
      <c r="H680" s="3"/>
      <c r="I680" s="3"/>
    </row>
    <row r="681" spans="6:9">
      <c r="F681" s="3"/>
      <c r="G681" s="3"/>
      <c r="H681" s="3"/>
      <c r="I681" s="3"/>
    </row>
    <row r="682" spans="6:9">
      <c r="F682" s="3"/>
      <c r="G682" s="3"/>
      <c r="H682" s="3"/>
      <c r="I682" s="3"/>
    </row>
    <row r="683" spans="6:9">
      <c r="F683" s="3"/>
      <c r="G683" s="3"/>
      <c r="H683" s="3"/>
      <c r="I683" s="3"/>
    </row>
    <row r="684" spans="6:9">
      <c r="F684" s="3"/>
      <c r="G684" s="3"/>
      <c r="H684" s="3"/>
      <c r="I684" s="3"/>
    </row>
    <row r="685" spans="6:9">
      <c r="F685" s="3"/>
      <c r="G685" s="3"/>
      <c r="H685" s="3"/>
      <c r="I685" s="3"/>
    </row>
    <row r="686" spans="6:9">
      <c r="F686" s="3"/>
      <c r="G686" s="3"/>
      <c r="H686" s="3"/>
      <c r="I686" s="3"/>
    </row>
    <row r="687" spans="6:9">
      <c r="F687" s="3"/>
      <c r="G687" s="3"/>
      <c r="H687" s="3"/>
      <c r="I687" s="3"/>
    </row>
    <row r="688" spans="6:9">
      <c r="F688" s="3"/>
      <c r="G688" s="3"/>
      <c r="H688" s="3"/>
      <c r="I688" s="3"/>
    </row>
    <row r="689" spans="6:9">
      <c r="F689" s="3"/>
      <c r="G689" s="3"/>
      <c r="H689" s="3"/>
      <c r="I689" s="3"/>
    </row>
    <row r="690" spans="6:9">
      <c r="F690" s="3"/>
      <c r="G690" s="3"/>
      <c r="H690" s="3"/>
      <c r="I690" s="3"/>
    </row>
    <row r="691" spans="6:9">
      <c r="F691" s="3"/>
      <c r="G691" s="3"/>
      <c r="H691" s="3"/>
      <c r="I691" s="3"/>
    </row>
    <row r="692" spans="6:9">
      <c r="F692" s="3"/>
      <c r="G692" s="3"/>
      <c r="H692" s="3"/>
      <c r="I692" s="3"/>
    </row>
    <row r="693" spans="6:9">
      <c r="F693" s="3"/>
      <c r="G693" s="3"/>
      <c r="H693" s="3"/>
      <c r="I693" s="3"/>
    </row>
    <row r="694" spans="6:9">
      <c r="F694" s="3"/>
      <c r="G694" s="3"/>
      <c r="H694" s="3"/>
      <c r="I694" s="3"/>
    </row>
    <row r="695" spans="6:9">
      <c r="F695" s="3"/>
      <c r="G695" s="3"/>
      <c r="H695" s="3"/>
      <c r="I695" s="3"/>
    </row>
    <row r="696" spans="6:9">
      <c r="F696" s="3"/>
      <c r="G696" s="3"/>
      <c r="H696" s="3"/>
      <c r="I696" s="3"/>
    </row>
    <row r="697" spans="6:9">
      <c r="F697" s="3"/>
      <c r="G697" s="3"/>
      <c r="H697" s="3"/>
      <c r="I697" s="3"/>
    </row>
    <row r="698" spans="6:9">
      <c r="F698" s="3"/>
      <c r="G698" s="3"/>
      <c r="H698" s="3"/>
      <c r="I698" s="3"/>
    </row>
    <row r="699" spans="6:9">
      <c r="F699" s="3"/>
      <c r="G699" s="3"/>
      <c r="H699" s="3"/>
      <c r="I699" s="3"/>
    </row>
    <row r="700" spans="6:9">
      <c r="F700" s="3"/>
      <c r="G700" s="3"/>
      <c r="H700" s="3"/>
      <c r="I700" s="3"/>
    </row>
    <row r="701" spans="6:9">
      <c r="F701" s="3"/>
      <c r="G701" s="3"/>
      <c r="H701" s="3"/>
      <c r="I701" s="3"/>
    </row>
    <row r="702" spans="6:9">
      <c r="F702" s="3"/>
      <c r="G702" s="3"/>
      <c r="H702" s="3"/>
      <c r="I702" s="3"/>
    </row>
    <row r="703" spans="6:9">
      <c r="F703" s="3"/>
      <c r="G703" s="3"/>
      <c r="H703" s="3"/>
      <c r="I703" s="3"/>
    </row>
    <row r="704" spans="6:9">
      <c r="F704" s="3"/>
      <c r="G704" s="3"/>
      <c r="H704" s="3"/>
      <c r="I704" s="3"/>
    </row>
    <row r="705" spans="6:9">
      <c r="F705" s="3"/>
      <c r="G705" s="3"/>
      <c r="H705" s="3"/>
      <c r="I705" s="3"/>
    </row>
    <row r="706" spans="6:9">
      <c r="F706" s="3"/>
      <c r="G706" s="3"/>
      <c r="H706" s="3"/>
      <c r="I706" s="3"/>
    </row>
    <row r="707" spans="6:9">
      <c r="F707" s="3"/>
      <c r="G707" s="3"/>
      <c r="H707" s="3"/>
      <c r="I707" s="3"/>
    </row>
    <row r="708" spans="6:9">
      <c r="F708" s="3"/>
      <c r="G708" s="3"/>
      <c r="H708" s="3"/>
      <c r="I708" s="3"/>
    </row>
    <row r="709" spans="6:9">
      <c r="F709" s="3"/>
      <c r="G709" s="3"/>
      <c r="H709" s="3"/>
      <c r="I709" s="3"/>
    </row>
    <row r="710" spans="6:9">
      <c r="F710" s="3"/>
      <c r="G710" s="3"/>
      <c r="H710" s="3"/>
      <c r="I710" s="3"/>
    </row>
    <row r="711" spans="6:9">
      <c r="F711" s="3"/>
      <c r="G711" s="3"/>
      <c r="H711" s="3"/>
      <c r="I711" s="3"/>
    </row>
    <row r="712" spans="6:9">
      <c r="F712" s="3"/>
      <c r="G712" s="3"/>
      <c r="H712" s="3"/>
      <c r="I712" s="3"/>
    </row>
    <row r="713" spans="6:9">
      <c r="F713" s="3"/>
      <c r="G713" s="3"/>
      <c r="H713" s="3"/>
      <c r="I713" s="3"/>
    </row>
    <row r="714" spans="6:9">
      <c r="F714" s="3"/>
      <c r="G714" s="3"/>
      <c r="H714" s="3"/>
      <c r="I714" s="3"/>
    </row>
    <row r="715" spans="6:9">
      <c r="F715" s="3"/>
      <c r="G715" s="3"/>
      <c r="H715" s="3"/>
      <c r="I715" s="3"/>
    </row>
    <row r="716" spans="6:9">
      <c r="F716" s="3"/>
      <c r="G716" s="3"/>
      <c r="H716" s="3"/>
      <c r="I716" s="3"/>
    </row>
    <row r="717" spans="6:9">
      <c r="F717" s="3"/>
      <c r="G717" s="3"/>
      <c r="H717" s="3"/>
      <c r="I717" s="3"/>
    </row>
    <row r="718" spans="6:9">
      <c r="F718" s="3"/>
      <c r="G718" s="3"/>
      <c r="H718" s="3"/>
      <c r="I718" s="3"/>
    </row>
    <row r="719" spans="6:9">
      <c r="F719" s="3"/>
      <c r="G719" s="3"/>
      <c r="H719" s="3"/>
      <c r="I719" s="3"/>
    </row>
    <row r="720" spans="6:9">
      <c r="F720" s="3"/>
      <c r="G720" s="3"/>
      <c r="H720" s="3"/>
      <c r="I720" s="3"/>
    </row>
    <row r="721" spans="6:9">
      <c r="F721" s="3"/>
      <c r="G721" s="3"/>
      <c r="H721" s="3"/>
      <c r="I721" s="3"/>
    </row>
    <row r="722" spans="6:9">
      <c r="F722" s="3"/>
      <c r="G722" s="3"/>
      <c r="H722" s="3"/>
      <c r="I722" s="3"/>
    </row>
    <row r="723" spans="6:9">
      <c r="F723" s="3"/>
      <c r="G723" s="3"/>
      <c r="H723" s="3"/>
      <c r="I723" s="3"/>
    </row>
    <row r="724" spans="6:9">
      <c r="F724" s="3"/>
      <c r="G724" s="3"/>
      <c r="H724" s="3"/>
      <c r="I724" s="3"/>
    </row>
    <row r="725" spans="6:9">
      <c r="F725" s="3"/>
      <c r="G725" s="3"/>
      <c r="H725" s="3"/>
      <c r="I725" s="3"/>
    </row>
    <row r="726" spans="6:9">
      <c r="F726" s="3"/>
      <c r="G726" s="3"/>
      <c r="H726" s="3"/>
      <c r="I726" s="3"/>
    </row>
    <row r="727" spans="6:9">
      <c r="F727" s="3"/>
      <c r="G727" s="3"/>
      <c r="H727" s="3"/>
      <c r="I727" s="3"/>
    </row>
    <row r="728" spans="6:9">
      <c r="F728" s="3"/>
      <c r="G728" s="3"/>
      <c r="H728" s="3"/>
      <c r="I728" s="3"/>
    </row>
    <row r="729" spans="6:9">
      <c r="F729" s="3"/>
      <c r="G729" s="3"/>
      <c r="H729" s="3"/>
      <c r="I729" s="3"/>
    </row>
    <row r="730" spans="6:9">
      <c r="F730" s="3"/>
      <c r="G730" s="3"/>
      <c r="H730" s="3"/>
      <c r="I730" s="3"/>
    </row>
    <row r="731" spans="6:9">
      <c r="F731" s="3"/>
      <c r="G731" s="3"/>
      <c r="H731" s="3"/>
      <c r="I731" s="3"/>
    </row>
    <row r="732" spans="6:9">
      <c r="F732" s="3"/>
      <c r="G732" s="3"/>
      <c r="H732" s="3"/>
      <c r="I732" s="3"/>
    </row>
    <row r="733" spans="6:9">
      <c r="F733" s="3"/>
      <c r="G733" s="3"/>
      <c r="H733" s="3"/>
      <c r="I733" s="3"/>
    </row>
    <row r="734" spans="6:9">
      <c r="F734" s="3"/>
      <c r="G734" s="3"/>
      <c r="H734" s="3"/>
      <c r="I734" s="3"/>
    </row>
    <row r="735" spans="6:9">
      <c r="F735" s="3"/>
      <c r="G735" s="3"/>
      <c r="H735" s="3"/>
      <c r="I735" s="3"/>
    </row>
    <row r="736" spans="6:9">
      <c r="F736" s="3"/>
      <c r="G736" s="3"/>
      <c r="H736" s="3"/>
      <c r="I736" s="3"/>
    </row>
    <row r="737" spans="6:9">
      <c r="F737" s="3"/>
      <c r="G737" s="3"/>
      <c r="H737" s="3"/>
      <c r="I737" s="3"/>
    </row>
    <row r="738" spans="6:9">
      <c r="F738" s="3"/>
      <c r="G738" s="3"/>
      <c r="H738" s="3"/>
      <c r="I738" s="3"/>
    </row>
    <row r="739" spans="6:9">
      <c r="F739" s="3"/>
      <c r="G739" s="3"/>
      <c r="H739" s="3"/>
      <c r="I739" s="3"/>
    </row>
    <row r="740" spans="6:9">
      <c r="F740" s="3"/>
      <c r="G740" s="3"/>
      <c r="H740" s="3"/>
      <c r="I740" s="3"/>
    </row>
    <row r="741" spans="6:9">
      <c r="F741" s="3"/>
      <c r="G741" s="3"/>
      <c r="H741" s="3"/>
      <c r="I741" s="3"/>
    </row>
    <row r="742" spans="6:9">
      <c r="F742" s="3"/>
      <c r="G742" s="3"/>
      <c r="H742" s="3"/>
      <c r="I742" s="3"/>
    </row>
    <row r="743" spans="6:9">
      <c r="F743" s="3"/>
      <c r="G743" s="3"/>
      <c r="H743" s="3"/>
      <c r="I743" s="3"/>
    </row>
    <row r="744" spans="6:9">
      <c r="F744" s="3"/>
      <c r="G744" s="3"/>
      <c r="H744" s="3"/>
      <c r="I744" s="3"/>
    </row>
    <row r="745" spans="6:9">
      <c r="F745" s="3"/>
      <c r="G745" s="3"/>
      <c r="H745" s="3"/>
      <c r="I745" s="3"/>
    </row>
    <row r="746" spans="6:9">
      <c r="F746" s="3"/>
      <c r="G746" s="3"/>
      <c r="H746" s="3"/>
      <c r="I746" s="3"/>
    </row>
    <row r="747" spans="6:9">
      <c r="F747" s="3"/>
      <c r="G747" s="3"/>
      <c r="H747" s="3"/>
      <c r="I747" s="3"/>
    </row>
    <row r="748" spans="6:9">
      <c r="F748" s="3"/>
      <c r="G748" s="3"/>
      <c r="H748" s="3"/>
      <c r="I748" s="3"/>
    </row>
    <row r="749" spans="6:9">
      <c r="F749" s="3"/>
      <c r="G749" s="3"/>
      <c r="H749" s="3"/>
      <c r="I749" s="3"/>
    </row>
    <row r="750" spans="6:9">
      <c r="F750" s="3"/>
      <c r="G750" s="3"/>
      <c r="H750" s="3"/>
      <c r="I750" s="3"/>
    </row>
    <row r="751" spans="6:9">
      <c r="F751" s="3"/>
      <c r="G751" s="3"/>
      <c r="H751" s="3"/>
      <c r="I751" s="3"/>
    </row>
    <row r="752" spans="6:9">
      <c r="F752" s="3"/>
      <c r="G752" s="3"/>
      <c r="H752" s="3"/>
      <c r="I752" s="3"/>
    </row>
    <row r="753" spans="6:9">
      <c r="F753" s="3"/>
      <c r="G753" s="3"/>
      <c r="H753" s="3"/>
      <c r="I753" s="3"/>
    </row>
    <row r="754" spans="6:9">
      <c r="F754" s="3"/>
      <c r="G754" s="3"/>
      <c r="H754" s="3"/>
      <c r="I754" s="3"/>
    </row>
    <row r="755" spans="6:9">
      <c r="F755" s="3"/>
      <c r="G755" s="3"/>
      <c r="H755" s="3"/>
      <c r="I755" s="3"/>
    </row>
    <row r="756" spans="6:9">
      <c r="F756" s="3"/>
      <c r="G756" s="3"/>
      <c r="H756" s="3"/>
      <c r="I756" s="3"/>
    </row>
    <row r="757" spans="6:9">
      <c r="F757" s="3"/>
      <c r="G757" s="3"/>
      <c r="H757" s="3"/>
      <c r="I757" s="3"/>
    </row>
    <row r="758" spans="6:9">
      <c r="F758" s="3"/>
      <c r="G758" s="3"/>
      <c r="H758" s="3"/>
      <c r="I758" s="3"/>
    </row>
    <row r="759" spans="6:9">
      <c r="F759" s="3"/>
      <c r="G759" s="3"/>
      <c r="H759" s="3"/>
      <c r="I759" s="3"/>
    </row>
    <row r="760" spans="6:9">
      <c r="F760" s="3"/>
      <c r="G760" s="3"/>
      <c r="H760" s="3"/>
      <c r="I760" s="3"/>
    </row>
    <row r="761" spans="6:9">
      <c r="F761" s="3"/>
      <c r="G761" s="3"/>
      <c r="H761" s="3"/>
      <c r="I761" s="3"/>
    </row>
    <row r="762" spans="6:9">
      <c r="F762" s="3"/>
      <c r="G762" s="3"/>
      <c r="H762" s="3"/>
      <c r="I762" s="3"/>
    </row>
    <row r="763" spans="6:9">
      <c r="F763" s="3"/>
      <c r="G763" s="3"/>
      <c r="H763" s="3"/>
      <c r="I763" s="3"/>
    </row>
    <row r="764" spans="6:9">
      <c r="F764" s="3"/>
      <c r="G764" s="3"/>
      <c r="H764" s="3"/>
      <c r="I764" s="3"/>
    </row>
    <row r="765" spans="6:9">
      <c r="F765" s="3"/>
      <c r="G765" s="3"/>
      <c r="H765" s="3"/>
      <c r="I765" s="3"/>
    </row>
    <row r="766" spans="6:9">
      <c r="F766" s="3"/>
      <c r="G766" s="3"/>
      <c r="H766" s="3"/>
      <c r="I766" s="3"/>
    </row>
    <row r="767" spans="6:9">
      <c r="F767" s="3"/>
      <c r="G767" s="3"/>
      <c r="H767" s="3"/>
      <c r="I767" s="3"/>
    </row>
    <row r="768" spans="6:9">
      <c r="F768" s="3"/>
      <c r="G768" s="3"/>
      <c r="H768" s="3"/>
      <c r="I768" s="3"/>
    </row>
    <row r="769" spans="6:9">
      <c r="F769" s="3"/>
      <c r="G769" s="3"/>
      <c r="H769" s="3"/>
      <c r="I769" s="3"/>
    </row>
    <row r="770" spans="6:9">
      <c r="F770" s="3"/>
      <c r="G770" s="3"/>
      <c r="H770" s="3"/>
      <c r="I770" s="3"/>
    </row>
    <row r="771" spans="6:9">
      <c r="F771" s="3"/>
      <c r="G771" s="3"/>
      <c r="H771" s="3"/>
      <c r="I771" s="3"/>
    </row>
    <row r="772" spans="6:9">
      <c r="F772" s="3"/>
      <c r="G772" s="3"/>
      <c r="H772" s="3"/>
      <c r="I772" s="3"/>
    </row>
    <row r="773" spans="6:9">
      <c r="F773" s="3"/>
      <c r="G773" s="3"/>
      <c r="H773" s="3"/>
      <c r="I773" s="3"/>
    </row>
    <row r="774" spans="6:9">
      <c r="F774" s="3"/>
      <c r="G774" s="3"/>
      <c r="H774" s="3"/>
      <c r="I774" s="3"/>
    </row>
    <row r="775" spans="6:9">
      <c r="F775" s="3"/>
      <c r="G775" s="3"/>
      <c r="H775" s="3"/>
      <c r="I775" s="3"/>
    </row>
    <row r="776" spans="6:9">
      <c r="F776" s="3"/>
      <c r="G776" s="3"/>
      <c r="H776" s="3"/>
      <c r="I776" s="3"/>
    </row>
    <row r="777" spans="6:9">
      <c r="F777" s="3"/>
      <c r="G777" s="3"/>
      <c r="H777" s="3"/>
      <c r="I777" s="3"/>
    </row>
    <row r="778" spans="6:9">
      <c r="F778" s="3"/>
      <c r="G778" s="3"/>
      <c r="H778" s="3"/>
      <c r="I778" s="3"/>
    </row>
    <row r="779" spans="6:9">
      <c r="F779" s="3"/>
      <c r="G779" s="3"/>
      <c r="H779" s="3"/>
      <c r="I779" s="3"/>
    </row>
    <row r="780" spans="6:9">
      <c r="F780" s="3"/>
      <c r="G780" s="3"/>
      <c r="H780" s="3"/>
      <c r="I780" s="3"/>
    </row>
    <row r="781" spans="6:9">
      <c r="F781" s="3"/>
      <c r="G781" s="3"/>
      <c r="H781" s="3"/>
      <c r="I781" s="3"/>
    </row>
    <row r="782" spans="6:9">
      <c r="F782" s="3"/>
      <c r="G782" s="3"/>
      <c r="H782" s="3"/>
      <c r="I782" s="3"/>
    </row>
    <row r="783" spans="6:9">
      <c r="F783" s="3"/>
      <c r="G783" s="3"/>
      <c r="H783" s="3"/>
      <c r="I783" s="3"/>
    </row>
    <row r="784" spans="6:9">
      <c r="F784" s="3"/>
      <c r="G784" s="3"/>
      <c r="H784" s="3"/>
      <c r="I784" s="3"/>
    </row>
    <row r="785" spans="6:9">
      <c r="F785" s="3"/>
      <c r="G785" s="3"/>
      <c r="H785" s="3"/>
      <c r="I785" s="3"/>
    </row>
    <row r="786" spans="6:9">
      <c r="F786" s="3"/>
      <c r="G786" s="3"/>
      <c r="H786" s="3"/>
      <c r="I786" s="3"/>
    </row>
    <row r="787" spans="6:9">
      <c r="F787" s="3"/>
      <c r="G787" s="3"/>
      <c r="H787" s="3"/>
      <c r="I787" s="3"/>
    </row>
    <row r="788" spans="6:9">
      <c r="F788" s="3"/>
      <c r="G788" s="3"/>
      <c r="H788" s="3"/>
      <c r="I788" s="3"/>
    </row>
    <row r="789" spans="6:9">
      <c r="F789" s="3"/>
      <c r="G789" s="3"/>
      <c r="H789" s="3"/>
      <c r="I789" s="3"/>
    </row>
    <row r="790" spans="6:9">
      <c r="F790" s="3"/>
      <c r="G790" s="3"/>
      <c r="H790" s="3"/>
      <c r="I790" s="3"/>
    </row>
    <row r="791" spans="6:9">
      <c r="F791" s="3"/>
      <c r="G791" s="3"/>
      <c r="H791" s="3"/>
      <c r="I791" s="3"/>
    </row>
    <row r="792" spans="6:9">
      <c r="F792" s="3"/>
      <c r="G792" s="3"/>
      <c r="H792" s="3"/>
      <c r="I792" s="3"/>
    </row>
    <row r="793" spans="6:9">
      <c r="F793" s="3"/>
      <c r="G793" s="3"/>
      <c r="H793" s="3"/>
      <c r="I793" s="3"/>
    </row>
    <row r="794" spans="6:9">
      <c r="F794" s="3"/>
      <c r="G794" s="3"/>
      <c r="H794" s="3"/>
      <c r="I794" s="3"/>
    </row>
    <row r="795" spans="6:9">
      <c r="F795" s="3"/>
      <c r="G795" s="3"/>
      <c r="H795" s="3"/>
      <c r="I795" s="3"/>
    </row>
    <row r="796" spans="6:9">
      <c r="F796" s="3"/>
      <c r="G796" s="3"/>
      <c r="H796" s="3"/>
      <c r="I796" s="3"/>
    </row>
    <row r="797" spans="6:9">
      <c r="F797" s="3"/>
      <c r="G797" s="3"/>
      <c r="H797" s="3"/>
      <c r="I797" s="3"/>
    </row>
    <row r="798" spans="6:9">
      <c r="F798" s="3"/>
      <c r="G798" s="3"/>
      <c r="H798" s="3"/>
      <c r="I798" s="3"/>
    </row>
    <row r="799" spans="6:9">
      <c r="F799" s="3"/>
      <c r="G799" s="3"/>
      <c r="H799" s="3"/>
      <c r="I799" s="3"/>
    </row>
    <row r="800" spans="6:9">
      <c r="F800" s="3"/>
      <c r="G800" s="3"/>
      <c r="H800" s="3"/>
      <c r="I800" s="3"/>
    </row>
    <row r="801" spans="6:9">
      <c r="F801" s="3"/>
      <c r="G801" s="3"/>
      <c r="H801" s="3"/>
      <c r="I801" s="3"/>
    </row>
    <row r="802" spans="6:9">
      <c r="F802" s="3"/>
      <c r="G802" s="3"/>
      <c r="H802" s="3"/>
      <c r="I802" s="3"/>
    </row>
    <row r="803" spans="6:9">
      <c r="F803" s="3"/>
      <c r="G803" s="3"/>
      <c r="H803" s="3"/>
      <c r="I803" s="3"/>
    </row>
    <row r="804" spans="6:9">
      <c r="F804" s="3"/>
      <c r="G804" s="3"/>
      <c r="H804" s="3"/>
      <c r="I804" s="3"/>
    </row>
    <row r="805" spans="6:9">
      <c r="F805" s="3"/>
      <c r="G805" s="3"/>
      <c r="H805" s="3"/>
      <c r="I805" s="3"/>
    </row>
    <row r="806" spans="6:9">
      <c r="F806" s="3"/>
      <c r="G806" s="3"/>
      <c r="H806" s="3"/>
      <c r="I806" s="3"/>
    </row>
    <row r="807" spans="6:9">
      <c r="F807" s="3"/>
      <c r="G807" s="3"/>
      <c r="H807" s="3"/>
      <c r="I807" s="3"/>
    </row>
    <row r="808" spans="6:9">
      <c r="F808" s="3"/>
      <c r="G808" s="3"/>
      <c r="H808" s="3"/>
      <c r="I808" s="3"/>
    </row>
    <row r="809" spans="6:9">
      <c r="F809" s="3"/>
      <c r="G809" s="3"/>
      <c r="H809" s="3"/>
      <c r="I809" s="3"/>
    </row>
    <row r="810" spans="6:9">
      <c r="F810" s="3"/>
      <c r="G810" s="3"/>
      <c r="H810" s="3"/>
      <c r="I810" s="3"/>
    </row>
    <row r="811" spans="6:9">
      <c r="F811" s="3"/>
      <c r="G811" s="3"/>
      <c r="H811" s="3"/>
      <c r="I811" s="3"/>
    </row>
    <row r="812" spans="6:9">
      <c r="F812" s="3"/>
      <c r="G812" s="3"/>
      <c r="H812" s="3"/>
      <c r="I812" s="3"/>
    </row>
    <row r="813" spans="6:9">
      <c r="F813" s="3"/>
      <c r="G813" s="3"/>
      <c r="H813" s="3"/>
      <c r="I813" s="3"/>
    </row>
    <row r="814" spans="6:9">
      <c r="F814" s="3"/>
      <c r="G814" s="3"/>
      <c r="H814" s="3"/>
      <c r="I814" s="3"/>
    </row>
    <row r="815" spans="6:9">
      <c r="F815" s="3"/>
      <c r="G815" s="3"/>
      <c r="H815" s="3"/>
      <c r="I815" s="3"/>
    </row>
    <row r="816" spans="6:9">
      <c r="F816" s="3"/>
      <c r="G816" s="3"/>
      <c r="H816" s="3"/>
      <c r="I816" s="3"/>
    </row>
    <row r="817" spans="6:9">
      <c r="F817" s="3"/>
      <c r="G817" s="3"/>
      <c r="H817" s="3"/>
      <c r="I817" s="3"/>
    </row>
    <row r="818" spans="6:9">
      <c r="F818" s="3"/>
      <c r="G818" s="3"/>
      <c r="H818" s="3"/>
      <c r="I818" s="3"/>
    </row>
    <row r="819" spans="6:9">
      <c r="F819" s="3"/>
      <c r="G819" s="3"/>
      <c r="H819" s="3"/>
      <c r="I819" s="3"/>
    </row>
    <row r="820" spans="6:9">
      <c r="F820" s="3"/>
      <c r="G820" s="3"/>
      <c r="H820" s="3"/>
      <c r="I820" s="3"/>
    </row>
    <row r="821" spans="6:9">
      <c r="F821" s="3"/>
      <c r="G821" s="3"/>
      <c r="H821" s="3"/>
      <c r="I821" s="3"/>
    </row>
    <row r="822" spans="6:9">
      <c r="F822" s="3"/>
      <c r="G822" s="3"/>
      <c r="H822" s="3"/>
      <c r="I822" s="3"/>
    </row>
    <row r="823" spans="6:9">
      <c r="F823" s="3"/>
      <c r="G823" s="3"/>
      <c r="H823" s="3"/>
      <c r="I823" s="3"/>
    </row>
    <row r="824" spans="6:9">
      <c r="F824" s="3"/>
      <c r="G824" s="3"/>
      <c r="H824" s="3"/>
      <c r="I824" s="3"/>
    </row>
    <row r="825" spans="6:9">
      <c r="F825" s="3"/>
      <c r="G825" s="3"/>
      <c r="H825" s="3"/>
      <c r="I825" s="3"/>
    </row>
    <row r="826" spans="6:9">
      <c r="F826" s="3"/>
      <c r="G826" s="3"/>
      <c r="H826" s="3"/>
      <c r="I826" s="3"/>
    </row>
    <row r="827" spans="6:9">
      <c r="F827" s="3"/>
      <c r="G827" s="3"/>
      <c r="H827" s="3"/>
      <c r="I827" s="3"/>
    </row>
    <row r="828" spans="6:9">
      <c r="F828" s="3"/>
      <c r="G828" s="3"/>
      <c r="H828" s="3"/>
      <c r="I828" s="3"/>
    </row>
    <row r="829" spans="6:9">
      <c r="F829" s="3"/>
      <c r="G829" s="3"/>
      <c r="H829" s="3"/>
      <c r="I829" s="3"/>
    </row>
    <row r="830" spans="6:9">
      <c r="F830" s="3"/>
      <c r="G830" s="3"/>
      <c r="H830" s="3"/>
      <c r="I830" s="3"/>
    </row>
    <row r="831" spans="6:9">
      <c r="F831" s="3"/>
      <c r="G831" s="3"/>
      <c r="H831" s="3"/>
      <c r="I831" s="3"/>
    </row>
    <row r="832" spans="6:9">
      <c r="F832" s="3"/>
      <c r="G832" s="3"/>
      <c r="H832" s="3"/>
      <c r="I832" s="3"/>
    </row>
    <row r="833" spans="6:9">
      <c r="F833" s="3"/>
      <c r="G833" s="3"/>
      <c r="H833" s="3"/>
      <c r="I833" s="3"/>
    </row>
    <row r="834" spans="6:9">
      <c r="F834" s="3"/>
      <c r="G834" s="3"/>
      <c r="H834" s="3"/>
      <c r="I834" s="3"/>
    </row>
    <row r="835" spans="6:9">
      <c r="F835" s="3"/>
      <c r="G835" s="3"/>
      <c r="H835" s="3"/>
      <c r="I835" s="3"/>
    </row>
    <row r="836" spans="6:9">
      <c r="F836" s="3"/>
      <c r="G836" s="3"/>
      <c r="H836" s="3"/>
      <c r="I836" s="3"/>
    </row>
    <row r="837" spans="6:9">
      <c r="F837" s="3"/>
      <c r="G837" s="3"/>
      <c r="H837" s="3"/>
      <c r="I837" s="3"/>
    </row>
    <row r="838" spans="6:9">
      <c r="F838" s="3"/>
      <c r="G838" s="3"/>
      <c r="H838" s="3"/>
      <c r="I838" s="3"/>
    </row>
    <row r="839" spans="6:9">
      <c r="F839" s="3"/>
      <c r="G839" s="3"/>
      <c r="H839" s="3"/>
      <c r="I839" s="3"/>
    </row>
    <row r="840" spans="6:9">
      <c r="F840" s="3"/>
      <c r="G840" s="3"/>
      <c r="H840" s="3"/>
      <c r="I840" s="3"/>
    </row>
    <row r="841" spans="6:9">
      <c r="F841" s="3"/>
      <c r="G841" s="3"/>
      <c r="H841" s="3"/>
      <c r="I841" s="3"/>
    </row>
    <row r="842" spans="6:9">
      <c r="F842" s="3"/>
      <c r="G842" s="3"/>
      <c r="H842" s="3"/>
      <c r="I842" s="3"/>
    </row>
    <row r="843" spans="6:9">
      <c r="F843" s="3"/>
      <c r="G843" s="3"/>
      <c r="H843" s="3"/>
      <c r="I843" s="3"/>
    </row>
    <row r="844" spans="6:9">
      <c r="F844" s="3"/>
      <c r="G844" s="3"/>
      <c r="H844" s="3"/>
      <c r="I844" s="3"/>
    </row>
    <row r="845" spans="6:9">
      <c r="F845" s="3"/>
      <c r="G845" s="3"/>
      <c r="H845" s="3"/>
      <c r="I845" s="3"/>
    </row>
    <row r="846" spans="6:9">
      <c r="F846" s="3"/>
      <c r="G846" s="3"/>
      <c r="H846" s="3"/>
      <c r="I846" s="3"/>
    </row>
    <row r="847" spans="6:9">
      <c r="F847" s="3"/>
      <c r="G847" s="3"/>
      <c r="H847" s="3"/>
      <c r="I847" s="3"/>
    </row>
    <row r="848" spans="6:9">
      <c r="F848" s="3"/>
      <c r="G848" s="3"/>
      <c r="H848" s="3"/>
      <c r="I848" s="3"/>
    </row>
    <row r="849" spans="6:9">
      <c r="F849" s="3"/>
      <c r="G849" s="3"/>
      <c r="H849" s="3"/>
      <c r="I849" s="3"/>
    </row>
    <row r="850" spans="6:9">
      <c r="F850" s="3"/>
      <c r="G850" s="3"/>
      <c r="H850" s="3"/>
      <c r="I850" s="3"/>
    </row>
    <row r="851" spans="6:9">
      <c r="F851" s="3"/>
      <c r="G851" s="3"/>
      <c r="H851" s="3"/>
      <c r="I851" s="3"/>
    </row>
    <row r="852" spans="6:9">
      <c r="F852" s="3"/>
      <c r="G852" s="3"/>
      <c r="H852" s="3"/>
      <c r="I852" s="3"/>
    </row>
    <row r="853" spans="6:9">
      <c r="F853" s="3"/>
      <c r="G853" s="3"/>
      <c r="H853" s="3"/>
      <c r="I853" s="3"/>
    </row>
    <row r="854" spans="6:9">
      <c r="F854" s="3"/>
      <c r="G854" s="3"/>
      <c r="H854" s="3"/>
      <c r="I854" s="3"/>
    </row>
    <row r="855" spans="6:9">
      <c r="F855" s="3"/>
      <c r="G855" s="3"/>
      <c r="H855" s="3"/>
      <c r="I855" s="3"/>
    </row>
    <row r="856" spans="6:9">
      <c r="F856" s="3"/>
      <c r="G856" s="3"/>
      <c r="H856" s="3"/>
      <c r="I856" s="3"/>
    </row>
    <row r="857" spans="6:9">
      <c r="F857" s="3"/>
      <c r="G857" s="3"/>
      <c r="H857" s="3"/>
      <c r="I857" s="3"/>
    </row>
    <row r="858" spans="6:9">
      <c r="F858" s="3"/>
      <c r="G858" s="3"/>
      <c r="H858" s="3"/>
      <c r="I858" s="3"/>
    </row>
    <row r="859" spans="6:9">
      <c r="F859" s="3"/>
      <c r="G859" s="3"/>
      <c r="H859" s="3"/>
      <c r="I859" s="3"/>
    </row>
    <row r="860" spans="6:9">
      <c r="F860" s="3"/>
      <c r="G860" s="3"/>
      <c r="H860" s="3"/>
      <c r="I860" s="3"/>
    </row>
    <row r="861" spans="6:9">
      <c r="F861" s="3"/>
      <c r="G861" s="3"/>
      <c r="H861" s="3"/>
      <c r="I861" s="3"/>
    </row>
    <row r="862" spans="6:9">
      <c r="F862" s="3"/>
      <c r="G862" s="3"/>
      <c r="H862" s="3"/>
      <c r="I862" s="3"/>
    </row>
  </sheetData>
  <sheetProtection sheet="1" objects="1" scenarios="1"/>
  <mergeCells count="1">
    <mergeCell ref="B6:J6"/>
  </mergeCells>
  <phoneticPr fontId="3" type="noConversion"/>
  <dataValidations count="1">
    <dataValidation allowBlank="1" showInputMessage="1" showErrorMessage="1" sqref="D1:J9 C5:C9 A1:A1048576 B1:B9 B110:J1048576 B11:B12 K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">
    <tabColor indexed="52"/>
    <pageSetUpPr fitToPage="1"/>
  </sheetPr>
  <dimension ref="B1:K613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63.140625" style="2" bestFit="1" customWidth="1"/>
    <col min="4" max="4" width="4.5703125" style="1" bestFit="1" customWidth="1"/>
    <col min="5" max="5" width="9" style="1" bestFit="1" customWidth="1"/>
    <col min="6" max="6" width="6.140625" style="1" bestFit="1" customWidth="1"/>
    <col min="7" max="7" width="5.28515625" style="1" bestFit="1" customWidth="1"/>
    <col min="8" max="8" width="7.5703125" style="1" customWidth="1"/>
    <col min="9" max="9" width="8" style="1" bestFit="1" customWidth="1"/>
    <col min="10" max="10" width="10" style="1" bestFit="1" customWidth="1"/>
    <col min="11" max="11" width="8.28515625" style="1" bestFit="1" customWidth="1"/>
    <col min="12" max="16384" width="9.140625" style="1"/>
  </cols>
  <sheetData>
    <row r="1" spans="2:11">
      <c r="B1" s="46" t="s">
        <v>124</v>
      </c>
      <c r="C1" s="67" t="s" vm="1">
        <v>201</v>
      </c>
    </row>
    <row r="2" spans="2:11">
      <c r="B2" s="46" t="s">
        <v>123</v>
      </c>
      <c r="C2" s="67" t="s">
        <v>202</v>
      </c>
    </row>
    <row r="3" spans="2:11">
      <c r="B3" s="46" t="s">
        <v>125</v>
      </c>
      <c r="C3" s="67" t="s">
        <v>203</v>
      </c>
    </row>
    <row r="4" spans="2:11">
      <c r="B4" s="46" t="s">
        <v>126</v>
      </c>
      <c r="C4" s="67">
        <v>12147</v>
      </c>
    </row>
    <row r="6" spans="2:11" ht="26.25" customHeight="1">
      <c r="B6" s="129" t="s">
        <v>156</v>
      </c>
      <c r="C6" s="130"/>
      <c r="D6" s="130"/>
      <c r="E6" s="130"/>
      <c r="F6" s="130"/>
      <c r="G6" s="130"/>
      <c r="H6" s="130"/>
      <c r="I6" s="130"/>
      <c r="J6" s="130"/>
      <c r="K6" s="131"/>
    </row>
    <row r="7" spans="2:11" s="3" customFormat="1" ht="63">
      <c r="B7" s="47" t="s">
        <v>95</v>
      </c>
      <c r="C7" s="49" t="s">
        <v>96</v>
      </c>
      <c r="D7" s="49" t="s">
        <v>14</v>
      </c>
      <c r="E7" s="49" t="s">
        <v>15</v>
      </c>
      <c r="F7" s="49" t="s">
        <v>43</v>
      </c>
      <c r="G7" s="49" t="s">
        <v>82</v>
      </c>
      <c r="H7" s="49" t="s">
        <v>40</v>
      </c>
      <c r="I7" s="49" t="s">
        <v>90</v>
      </c>
      <c r="J7" s="49" t="s">
        <v>127</v>
      </c>
      <c r="K7" s="64" t="s">
        <v>128</v>
      </c>
    </row>
    <row r="8" spans="2:11" s="3" customFormat="1" ht="21.75" customHeight="1">
      <c r="B8" s="14"/>
      <c r="C8" s="57"/>
      <c r="D8" s="15"/>
      <c r="E8" s="15"/>
      <c r="F8" s="15" t="s">
        <v>19</v>
      </c>
      <c r="G8" s="15"/>
      <c r="H8" s="15" t="s">
        <v>19</v>
      </c>
      <c r="I8" s="15" t="s">
        <v>182</v>
      </c>
      <c r="J8" s="31" t="s">
        <v>19</v>
      </c>
      <c r="K8" s="16" t="s">
        <v>19</v>
      </c>
    </row>
    <row r="9" spans="2:11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9" t="s">
        <v>7</v>
      </c>
    </row>
    <row r="10" spans="2:11" s="4" customFormat="1" ht="18" customHeight="1">
      <c r="B10" s="106" t="s">
        <v>1895</v>
      </c>
      <c r="C10" s="68"/>
      <c r="D10" s="68"/>
      <c r="E10" s="68"/>
      <c r="F10" s="68"/>
      <c r="G10" s="68"/>
      <c r="H10" s="68"/>
      <c r="I10" s="107">
        <v>0</v>
      </c>
      <c r="J10" s="108">
        <v>0</v>
      </c>
      <c r="K10" s="108">
        <v>0</v>
      </c>
    </row>
    <row r="11" spans="2:11" ht="21" customHeight="1">
      <c r="B11" s="105"/>
      <c r="C11" s="68"/>
      <c r="D11" s="68"/>
      <c r="E11" s="68"/>
      <c r="F11" s="68"/>
      <c r="G11" s="68"/>
      <c r="H11" s="68"/>
      <c r="I11" s="68"/>
      <c r="J11" s="68"/>
      <c r="K11" s="68"/>
    </row>
    <row r="12" spans="2:11">
      <c r="B12" s="105"/>
      <c r="C12" s="68"/>
      <c r="D12" s="68"/>
      <c r="E12" s="68"/>
      <c r="F12" s="68"/>
      <c r="G12" s="68"/>
      <c r="H12" s="68"/>
      <c r="I12" s="68"/>
      <c r="J12" s="68"/>
      <c r="K12" s="68"/>
    </row>
    <row r="13" spans="2:11">
      <c r="B13" s="68"/>
      <c r="C13" s="68"/>
      <c r="D13" s="68"/>
      <c r="E13" s="68"/>
      <c r="F13" s="68"/>
      <c r="G13" s="68"/>
      <c r="H13" s="68"/>
      <c r="I13" s="68"/>
      <c r="J13" s="68"/>
      <c r="K13" s="68"/>
    </row>
    <row r="14" spans="2:11">
      <c r="B14" s="68"/>
      <c r="C14" s="68"/>
      <c r="D14" s="68"/>
      <c r="E14" s="68"/>
      <c r="F14" s="68"/>
      <c r="G14" s="68"/>
      <c r="H14" s="68"/>
      <c r="I14" s="68"/>
      <c r="J14" s="68"/>
      <c r="K14" s="68"/>
    </row>
    <row r="15" spans="2:11">
      <c r="B15" s="68"/>
      <c r="C15" s="68"/>
      <c r="D15" s="68"/>
      <c r="E15" s="68"/>
      <c r="F15" s="68"/>
      <c r="G15" s="68"/>
      <c r="H15" s="68"/>
      <c r="I15" s="68"/>
      <c r="J15" s="68"/>
      <c r="K15" s="68"/>
    </row>
    <row r="16" spans="2:11">
      <c r="B16" s="68"/>
      <c r="C16" s="68"/>
      <c r="D16" s="68"/>
      <c r="E16" s="68"/>
      <c r="F16" s="68"/>
      <c r="G16" s="68"/>
      <c r="H16" s="68"/>
      <c r="I16" s="68"/>
      <c r="J16" s="68"/>
      <c r="K16" s="68"/>
    </row>
    <row r="17" spans="2:11">
      <c r="B17" s="68"/>
      <c r="C17" s="68"/>
      <c r="D17" s="68"/>
      <c r="E17" s="68"/>
      <c r="F17" s="68"/>
      <c r="G17" s="68"/>
      <c r="H17" s="68"/>
      <c r="I17" s="68"/>
      <c r="J17" s="68"/>
      <c r="K17" s="68"/>
    </row>
    <row r="18" spans="2:11">
      <c r="B18" s="68"/>
      <c r="C18" s="68"/>
      <c r="D18" s="68"/>
      <c r="E18" s="68"/>
      <c r="F18" s="68"/>
      <c r="G18" s="68"/>
      <c r="H18" s="68"/>
      <c r="I18" s="68"/>
      <c r="J18" s="68"/>
      <c r="K18" s="68"/>
    </row>
    <row r="19" spans="2:11">
      <c r="B19" s="68"/>
      <c r="C19" s="68"/>
      <c r="D19" s="68"/>
      <c r="E19" s="68"/>
      <c r="F19" s="68"/>
      <c r="G19" s="68"/>
      <c r="H19" s="68"/>
      <c r="I19" s="68"/>
      <c r="J19" s="68"/>
      <c r="K19" s="68"/>
    </row>
    <row r="20" spans="2:11">
      <c r="B20" s="68"/>
      <c r="C20" s="68"/>
      <c r="D20" s="68"/>
      <c r="E20" s="68"/>
      <c r="F20" s="68"/>
      <c r="G20" s="68"/>
      <c r="H20" s="68"/>
      <c r="I20" s="68"/>
      <c r="J20" s="68"/>
      <c r="K20" s="68"/>
    </row>
    <row r="21" spans="2:11">
      <c r="B21" s="68"/>
      <c r="C21" s="68"/>
      <c r="D21" s="68"/>
      <c r="E21" s="68"/>
      <c r="F21" s="68"/>
      <c r="G21" s="68"/>
      <c r="H21" s="68"/>
      <c r="I21" s="68"/>
      <c r="J21" s="68"/>
      <c r="K21" s="68"/>
    </row>
    <row r="22" spans="2:11">
      <c r="B22" s="68"/>
      <c r="C22" s="68"/>
      <c r="D22" s="68"/>
      <c r="E22" s="68"/>
      <c r="F22" s="68"/>
      <c r="G22" s="68"/>
      <c r="H22" s="68"/>
      <c r="I22" s="68"/>
      <c r="J22" s="68"/>
      <c r="K22" s="68"/>
    </row>
    <row r="23" spans="2:11">
      <c r="B23" s="68"/>
      <c r="C23" s="68"/>
      <c r="D23" s="68"/>
      <c r="E23" s="68"/>
      <c r="F23" s="68"/>
      <c r="G23" s="68"/>
      <c r="H23" s="68"/>
      <c r="I23" s="68"/>
      <c r="J23" s="68"/>
      <c r="K23" s="68"/>
    </row>
    <row r="24" spans="2:11">
      <c r="B24" s="68"/>
      <c r="C24" s="68"/>
      <c r="D24" s="68"/>
      <c r="E24" s="68"/>
      <c r="F24" s="68"/>
      <c r="G24" s="68"/>
      <c r="H24" s="68"/>
      <c r="I24" s="68"/>
      <c r="J24" s="68"/>
      <c r="K24" s="68"/>
    </row>
    <row r="25" spans="2:11">
      <c r="B25" s="68"/>
      <c r="C25" s="68"/>
      <c r="D25" s="68"/>
      <c r="E25" s="68"/>
      <c r="F25" s="68"/>
      <c r="G25" s="68"/>
      <c r="H25" s="68"/>
      <c r="I25" s="68"/>
      <c r="J25" s="68"/>
      <c r="K25" s="68"/>
    </row>
    <row r="26" spans="2:11">
      <c r="B26" s="68"/>
      <c r="C26" s="68"/>
      <c r="D26" s="68"/>
      <c r="E26" s="68"/>
      <c r="F26" s="68"/>
      <c r="G26" s="68"/>
      <c r="H26" s="68"/>
      <c r="I26" s="68"/>
      <c r="J26" s="68"/>
      <c r="K26" s="68"/>
    </row>
    <row r="27" spans="2:11">
      <c r="B27" s="68"/>
      <c r="C27" s="68"/>
      <c r="D27" s="68"/>
      <c r="E27" s="68"/>
      <c r="F27" s="68"/>
      <c r="G27" s="68"/>
      <c r="H27" s="68"/>
      <c r="I27" s="68"/>
      <c r="J27" s="68"/>
      <c r="K27" s="68"/>
    </row>
    <row r="28" spans="2:11">
      <c r="B28" s="68"/>
      <c r="C28" s="68"/>
      <c r="D28" s="68"/>
      <c r="E28" s="68"/>
      <c r="F28" s="68"/>
      <c r="G28" s="68"/>
      <c r="H28" s="68"/>
      <c r="I28" s="68"/>
      <c r="J28" s="68"/>
      <c r="K28" s="68"/>
    </row>
    <row r="29" spans="2:11">
      <c r="B29" s="68"/>
      <c r="C29" s="68"/>
      <c r="D29" s="68"/>
      <c r="E29" s="68"/>
      <c r="F29" s="68"/>
      <c r="G29" s="68"/>
      <c r="H29" s="68"/>
      <c r="I29" s="68"/>
      <c r="J29" s="68"/>
      <c r="K29" s="68"/>
    </row>
    <row r="30" spans="2:11">
      <c r="B30" s="68"/>
      <c r="C30" s="68"/>
      <c r="D30" s="68"/>
      <c r="E30" s="68"/>
      <c r="F30" s="68"/>
      <c r="G30" s="68"/>
      <c r="H30" s="68"/>
      <c r="I30" s="68"/>
      <c r="J30" s="68"/>
      <c r="K30" s="68"/>
    </row>
    <row r="31" spans="2:11">
      <c r="B31" s="68"/>
      <c r="C31" s="68"/>
      <c r="D31" s="68"/>
      <c r="E31" s="68"/>
      <c r="F31" s="68"/>
      <c r="G31" s="68"/>
      <c r="H31" s="68"/>
      <c r="I31" s="68"/>
      <c r="J31" s="68"/>
      <c r="K31" s="68"/>
    </row>
    <row r="32" spans="2:11">
      <c r="B32" s="68"/>
      <c r="C32" s="68"/>
      <c r="D32" s="68"/>
      <c r="E32" s="68"/>
      <c r="F32" s="68"/>
      <c r="G32" s="68"/>
      <c r="H32" s="68"/>
      <c r="I32" s="68"/>
      <c r="J32" s="68"/>
      <c r="K32" s="68"/>
    </row>
    <row r="33" spans="2:11">
      <c r="B33" s="68"/>
      <c r="C33" s="68"/>
      <c r="D33" s="68"/>
      <c r="E33" s="68"/>
      <c r="F33" s="68"/>
      <c r="G33" s="68"/>
      <c r="H33" s="68"/>
      <c r="I33" s="68"/>
      <c r="J33" s="68"/>
      <c r="K33" s="68"/>
    </row>
    <row r="34" spans="2:11">
      <c r="B34" s="68"/>
      <c r="C34" s="68"/>
      <c r="D34" s="68"/>
      <c r="E34" s="68"/>
      <c r="F34" s="68"/>
      <c r="G34" s="68"/>
      <c r="H34" s="68"/>
      <c r="I34" s="68"/>
      <c r="J34" s="68"/>
      <c r="K34" s="68"/>
    </row>
    <row r="35" spans="2:11">
      <c r="B35" s="68"/>
      <c r="C35" s="68"/>
      <c r="D35" s="68"/>
      <c r="E35" s="68"/>
      <c r="F35" s="68"/>
      <c r="G35" s="68"/>
      <c r="H35" s="68"/>
      <c r="I35" s="68"/>
      <c r="J35" s="68"/>
      <c r="K35" s="68"/>
    </row>
    <row r="36" spans="2:11">
      <c r="B36" s="68"/>
      <c r="C36" s="68"/>
      <c r="D36" s="68"/>
      <c r="E36" s="68"/>
      <c r="F36" s="68"/>
      <c r="G36" s="68"/>
      <c r="H36" s="68"/>
      <c r="I36" s="68"/>
      <c r="J36" s="68"/>
      <c r="K36" s="68"/>
    </row>
    <row r="37" spans="2:11">
      <c r="B37" s="68"/>
      <c r="C37" s="68"/>
      <c r="D37" s="68"/>
      <c r="E37" s="68"/>
      <c r="F37" s="68"/>
      <c r="G37" s="68"/>
      <c r="H37" s="68"/>
      <c r="I37" s="68"/>
      <c r="J37" s="68"/>
      <c r="K37" s="68"/>
    </row>
    <row r="38" spans="2:11">
      <c r="B38" s="68"/>
      <c r="C38" s="68"/>
      <c r="D38" s="68"/>
      <c r="E38" s="68"/>
      <c r="F38" s="68"/>
      <c r="G38" s="68"/>
      <c r="H38" s="68"/>
      <c r="I38" s="68"/>
      <c r="J38" s="68"/>
      <c r="K38" s="68"/>
    </row>
    <row r="39" spans="2:11">
      <c r="B39" s="68"/>
      <c r="C39" s="68"/>
      <c r="D39" s="68"/>
      <c r="E39" s="68"/>
      <c r="F39" s="68"/>
      <c r="G39" s="68"/>
      <c r="H39" s="68"/>
      <c r="I39" s="68"/>
      <c r="J39" s="68"/>
      <c r="K39" s="68"/>
    </row>
    <row r="40" spans="2:11">
      <c r="B40" s="68"/>
      <c r="C40" s="68"/>
      <c r="D40" s="68"/>
      <c r="E40" s="68"/>
      <c r="F40" s="68"/>
      <c r="G40" s="68"/>
      <c r="H40" s="68"/>
      <c r="I40" s="68"/>
      <c r="J40" s="68"/>
      <c r="K40" s="68"/>
    </row>
    <row r="41" spans="2:11">
      <c r="B41" s="68"/>
      <c r="C41" s="68"/>
      <c r="D41" s="68"/>
      <c r="E41" s="68"/>
      <c r="F41" s="68"/>
      <c r="G41" s="68"/>
      <c r="H41" s="68"/>
      <c r="I41" s="68"/>
      <c r="J41" s="68"/>
      <c r="K41" s="68"/>
    </row>
    <row r="42" spans="2:11">
      <c r="B42" s="68"/>
      <c r="C42" s="68"/>
      <c r="D42" s="68"/>
      <c r="E42" s="68"/>
      <c r="F42" s="68"/>
      <c r="G42" s="68"/>
      <c r="H42" s="68"/>
      <c r="I42" s="68"/>
      <c r="J42" s="68"/>
      <c r="K42" s="68"/>
    </row>
    <row r="43" spans="2:11">
      <c r="B43" s="68"/>
      <c r="C43" s="68"/>
      <c r="D43" s="68"/>
      <c r="E43" s="68"/>
      <c r="F43" s="68"/>
      <c r="G43" s="68"/>
      <c r="H43" s="68"/>
      <c r="I43" s="68"/>
      <c r="J43" s="68"/>
      <c r="K43" s="68"/>
    </row>
    <row r="44" spans="2:11">
      <c r="B44" s="68"/>
      <c r="C44" s="68"/>
      <c r="D44" s="68"/>
      <c r="E44" s="68"/>
      <c r="F44" s="68"/>
      <c r="G44" s="68"/>
      <c r="H44" s="68"/>
      <c r="I44" s="68"/>
      <c r="J44" s="68"/>
      <c r="K44" s="68"/>
    </row>
    <row r="45" spans="2:11">
      <c r="B45" s="68"/>
      <c r="C45" s="68"/>
      <c r="D45" s="68"/>
      <c r="E45" s="68"/>
      <c r="F45" s="68"/>
      <c r="G45" s="68"/>
      <c r="H45" s="68"/>
      <c r="I45" s="68"/>
      <c r="J45" s="68"/>
      <c r="K45" s="68"/>
    </row>
    <row r="46" spans="2:11">
      <c r="B46" s="68"/>
      <c r="C46" s="68"/>
      <c r="D46" s="68"/>
      <c r="E46" s="68"/>
      <c r="F46" s="68"/>
      <c r="G46" s="68"/>
      <c r="H46" s="68"/>
      <c r="I46" s="68"/>
      <c r="J46" s="68"/>
      <c r="K46" s="68"/>
    </row>
    <row r="47" spans="2:11">
      <c r="B47" s="68"/>
      <c r="C47" s="68"/>
      <c r="D47" s="68"/>
      <c r="E47" s="68"/>
      <c r="F47" s="68"/>
      <c r="G47" s="68"/>
      <c r="H47" s="68"/>
      <c r="I47" s="68"/>
      <c r="J47" s="68"/>
      <c r="K47" s="68"/>
    </row>
    <row r="48" spans="2:11">
      <c r="B48" s="68"/>
      <c r="C48" s="68"/>
      <c r="D48" s="68"/>
      <c r="E48" s="68"/>
      <c r="F48" s="68"/>
      <c r="G48" s="68"/>
      <c r="H48" s="68"/>
      <c r="I48" s="68"/>
      <c r="J48" s="68"/>
      <c r="K48" s="68"/>
    </row>
    <row r="49" spans="2:11">
      <c r="B49" s="68"/>
      <c r="C49" s="68"/>
      <c r="D49" s="68"/>
      <c r="E49" s="68"/>
      <c r="F49" s="68"/>
      <c r="G49" s="68"/>
      <c r="H49" s="68"/>
      <c r="I49" s="68"/>
      <c r="J49" s="68"/>
      <c r="K49" s="68"/>
    </row>
    <row r="50" spans="2:11">
      <c r="B50" s="68"/>
      <c r="C50" s="68"/>
      <c r="D50" s="68"/>
      <c r="E50" s="68"/>
      <c r="F50" s="68"/>
      <c r="G50" s="68"/>
      <c r="H50" s="68"/>
      <c r="I50" s="68"/>
      <c r="J50" s="68"/>
      <c r="K50" s="68"/>
    </row>
    <row r="51" spans="2:11">
      <c r="B51" s="68"/>
      <c r="C51" s="68"/>
      <c r="D51" s="68"/>
      <c r="E51" s="68"/>
      <c r="F51" s="68"/>
      <c r="G51" s="68"/>
      <c r="H51" s="68"/>
      <c r="I51" s="68"/>
      <c r="J51" s="68"/>
      <c r="K51" s="68"/>
    </row>
    <row r="52" spans="2:11">
      <c r="B52" s="68"/>
      <c r="C52" s="68"/>
      <c r="D52" s="68"/>
      <c r="E52" s="68"/>
      <c r="F52" s="68"/>
      <c r="G52" s="68"/>
      <c r="H52" s="68"/>
      <c r="I52" s="68"/>
      <c r="J52" s="68"/>
      <c r="K52" s="68"/>
    </row>
    <row r="53" spans="2:11">
      <c r="B53" s="68"/>
      <c r="C53" s="68"/>
      <c r="D53" s="68"/>
      <c r="E53" s="68"/>
      <c r="F53" s="68"/>
      <c r="G53" s="68"/>
      <c r="H53" s="68"/>
      <c r="I53" s="68"/>
      <c r="J53" s="68"/>
      <c r="K53" s="68"/>
    </row>
    <row r="54" spans="2:11">
      <c r="B54" s="68"/>
      <c r="C54" s="68"/>
      <c r="D54" s="68"/>
      <c r="E54" s="68"/>
      <c r="F54" s="68"/>
      <c r="G54" s="68"/>
      <c r="H54" s="68"/>
      <c r="I54" s="68"/>
      <c r="J54" s="68"/>
      <c r="K54" s="68"/>
    </row>
    <row r="55" spans="2:11">
      <c r="B55" s="68"/>
      <c r="C55" s="68"/>
      <c r="D55" s="68"/>
      <c r="E55" s="68"/>
      <c r="F55" s="68"/>
      <c r="G55" s="68"/>
      <c r="H55" s="68"/>
      <c r="I55" s="68"/>
      <c r="J55" s="68"/>
      <c r="K55" s="68"/>
    </row>
    <row r="56" spans="2:11">
      <c r="B56" s="68"/>
      <c r="C56" s="68"/>
      <c r="D56" s="68"/>
      <c r="E56" s="68"/>
      <c r="F56" s="68"/>
      <c r="G56" s="68"/>
      <c r="H56" s="68"/>
      <c r="I56" s="68"/>
      <c r="J56" s="68"/>
      <c r="K56" s="68"/>
    </row>
    <row r="57" spans="2:11">
      <c r="B57" s="68"/>
      <c r="C57" s="68"/>
      <c r="D57" s="68"/>
      <c r="E57" s="68"/>
      <c r="F57" s="68"/>
      <c r="G57" s="68"/>
      <c r="H57" s="68"/>
      <c r="I57" s="68"/>
      <c r="J57" s="68"/>
      <c r="K57" s="68"/>
    </row>
    <row r="58" spans="2:11">
      <c r="B58" s="68"/>
      <c r="C58" s="68"/>
      <c r="D58" s="68"/>
      <c r="E58" s="68"/>
      <c r="F58" s="68"/>
      <c r="G58" s="68"/>
      <c r="H58" s="68"/>
      <c r="I58" s="68"/>
      <c r="J58" s="68"/>
      <c r="K58" s="68"/>
    </row>
    <row r="59" spans="2:11">
      <c r="B59" s="68"/>
      <c r="C59" s="68"/>
      <c r="D59" s="68"/>
      <c r="E59" s="68"/>
      <c r="F59" s="68"/>
      <c r="G59" s="68"/>
      <c r="H59" s="68"/>
      <c r="I59" s="68"/>
      <c r="J59" s="68"/>
      <c r="K59" s="68"/>
    </row>
    <row r="60" spans="2:11">
      <c r="B60" s="68"/>
      <c r="C60" s="68"/>
      <c r="D60" s="68"/>
      <c r="E60" s="68"/>
      <c r="F60" s="68"/>
      <c r="G60" s="68"/>
      <c r="H60" s="68"/>
      <c r="I60" s="68"/>
      <c r="J60" s="68"/>
      <c r="K60" s="68"/>
    </row>
    <row r="61" spans="2:11">
      <c r="B61" s="68"/>
      <c r="C61" s="68"/>
      <c r="D61" s="68"/>
      <c r="E61" s="68"/>
      <c r="F61" s="68"/>
      <c r="G61" s="68"/>
      <c r="H61" s="68"/>
      <c r="I61" s="68"/>
      <c r="J61" s="68"/>
      <c r="K61" s="68"/>
    </row>
    <row r="62" spans="2:11">
      <c r="B62" s="68"/>
      <c r="C62" s="68"/>
      <c r="D62" s="68"/>
      <c r="E62" s="68"/>
      <c r="F62" s="68"/>
      <c r="G62" s="68"/>
      <c r="H62" s="68"/>
      <c r="I62" s="68"/>
      <c r="J62" s="68"/>
      <c r="K62" s="68"/>
    </row>
    <row r="63" spans="2:11">
      <c r="B63" s="68"/>
      <c r="C63" s="68"/>
      <c r="D63" s="68"/>
      <c r="E63" s="68"/>
      <c r="F63" s="68"/>
      <c r="G63" s="68"/>
      <c r="H63" s="68"/>
      <c r="I63" s="68"/>
      <c r="J63" s="68"/>
      <c r="K63" s="68"/>
    </row>
    <row r="64" spans="2:11">
      <c r="B64" s="68"/>
      <c r="C64" s="68"/>
      <c r="D64" s="68"/>
      <c r="E64" s="68"/>
      <c r="F64" s="68"/>
      <c r="G64" s="68"/>
      <c r="H64" s="68"/>
      <c r="I64" s="68"/>
      <c r="J64" s="68"/>
      <c r="K64" s="68"/>
    </row>
    <row r="65" spans="2:11">
      <c r="B65" s="68"/>
      <c r="C65" s="68"/>
      <c r="D65" s="68"/>
      <c r="E65" s="68"/>
      <c r="F65" s="68"/>
      <c r="G65" s="68"/>
      <c r="H65" s="68"/>
      <c r="I65" s="68"/>
      <c r="J65" s="68"/>
      <c r="K65" s="68"/>
    </row>
    <row r="66" spans="2:11">
      <c r="B66" s="68"/>
      <c r="C66" s="68"/>
      <c r="D66" s="68"/>
      <c r="E66" s="68"/>
      <c r="F66" s="68"/>
      <c r="G66" s="68"/>
      <c r="H66" s="68"/>
      <c r="I66" s="68"/>
      <c r="J66" s="68"/>
      <c r="K66" s="68"/>
    </row>
    <row r="67" spans="2:11">
      <c r="B67" s="68"/>
      <c r="C67" s="68"/>
      <c r="D67" s="68"/>
      <c r="E67" s="68"/>
      <c r="F67" s="68"/>
      <c r="G67" s="68"/>
      <c r="H67" s="68"/>
      <c r="I67" s="68"/>
      <c r="J67" s="68"/>
      <c r="K67" s="68"/>
    </row>
    <row r="68" spans="2:11">
      <c r="B68" s="68"/>
      <c r="C68" s="68"/>
      <c r="D68" s="68"/>
      <c r="E68" s="68"/>
      <c r="F68" s="68"/>
      <c r="G68" s="68"/>
      <c r="H68" s="68"/>
      <c r="I68" s="68"/>
      <c r="J68" s="68"/>
      <c r="K68" s="68"/>
    </row>
    <row r="69" spans="2:11">
      <c r="B69" s="68"/>
      <c r="C69" s="68"/>
      <c r="D69" s="68"/>
      <c r="E69" s="68"/>
      <c r="F69" s="68"/>
      <c r="G69" s="68"/>
      <c r="H69" s="68"/>
      <c r="I69" s="68"/>
      <c r="J69" s="68"/>
      <c r="K69" s="68"/>
    </row>
    <row r="70" spans="2:11">
      <c r="B70" s="68"/>
      <c r="C70" s="68"/>
      <c r="D70" s="68"/>
      <c r="E70" s="68"/>
      <c r="F70" s="68"/>
      <c r="G70" s="68"/>
      <c r="H70" s="68"/>
      <c r="I70" s="68"/>
      <c r="J70" s="68"/>
      <c r="K70" s="68"/>
    </row>
    <row r="71" spans="2:11">
      <c r="B71" s="68"/>
      <c r="C71" s="68"/>
      <c r="D71" s="68"/>
      <c r="E71" s="68"/>
      <c r="F71" s="68"/>
      <c r="G71" s="68"/>
      <c r="H71" s="68"/>
      <c r="I71" s="68"/>
      <c r="J71" s="68"/>
      <c r="K71" s="68"/>
    </row>
    <row r="72" spans="2:11">
      <c r="B72" s="68"/>
      <c r="C72" s="68"/>
      <c r="D72" s="68"/>
      <c r="E72" s="68"/>
      <c r="F72" s="68"/>
      <c r="G72" s="68"/>
      <c r="H72" s="68"/>
      <c r="I72" s="68"/>
      <c r="J72" s="68"/>
      <c r="K72" s="68"/>
    </row>
    <row r="73" spans="2:11">
      <c r="B73" s="68"/>
      <c r="C73" s="68"/>
      <c r="D73" s="68"/>
      <c r="E73" s="68"/>
      <c r="F73" s="68"/>
      <c r="G73" s="68"/>
      <c r="H73" s="68"/>
      <c r="I73" s="68"/>
      <c r="J73" s="68"/>
      <c r="K73" s="68"/>
    </row>
    <row r="74" spans="2:11">
      <c r="B74" s="68"/>
      <c r="C74" s="68"/>
      <c r="D74" s="68"/>
      <c r="E74" s="68"/>
      <c r="F74" s="68"/>
      <c r="G74" s="68"/>
      <c r="H74" s="68"/>
      <c r="I74" s="68"/>
      <c r="J74" s="68"/>
      <c r="K74" s="68"/>
    </row>
    <row r="75" spans="2:11">
      <c r="B75" s="68"/>
      <c r="C75" s="68"/>
      <c r="D75" s="68"/>
      <c r="E75" s="68"/>
      <c r="F75" s="68"/>
      <c r="G75" s="68"/>
      <c r="H75" s="68"/>
      <c r="I75" s="68"/>
      <c r="J75" s="68"/>
      <c r="K75" s="68"/>
    </row>
    <row r="76" spans="2:11">
      <c r="B76" s="68"/>
      <c r="C76" s="68"/>
      <c r="D76" s="68"/>
      <c r="E76" s="68"/>
      <c r="F76" s="68"/>
      <c r="G76" s="68"/>
      <c r="H76" s="68"/>
      <c r="I76" s="68"/>
      <c r="J76" s="68"/>
      <c r="K76" s="68"/>
    </row>
    <row r="77" spans="2:11">
      <c r="B77" s="68"/>
      <c r="C77" s="68"/>
      <c r="D77" s="68"/>
      <c r="E77" s="68"/>
      <c r="F77" s="68"/>
      <c r="G77" s="68"/>
      <c r="H77" s="68"/>
      <c r="I77" s="68"/>
      <c r="J77" s="68"/>
      <c r="K77" s="68"/>
    </row>
    <row r="78" spans="2:11">
      <c r="B78" s="68"/>
      <c r="C78" s="68"/>
      <c r="D78" s="68"/>
      <c r="E78" s="68"/>
      <c r="F78" s="68"/>
      <c r="G78" s="68"/>
      <c r="H78" s="68"/>
      <c r="I78" s="68"/>
      <c r="J78" s="68"/>
      <c r="K78" s="68"/>
    </row>
    <row r="79" spans="2:11">
      <c r="B79" s="68"/>
      <c r="C79" s="68"/>
      <c r="D79" s="68"/>
      <c r="E79" s="68"/>
      <c r="F79" s="68"/>
      <c r="G79" s="68"/>
      <c r="H79" s="68"/>
      <c r="I79" s="68"/>
      <c r="J79" s="68"/>
      <c r="K79" s="68"/>
    </row>
    <row r="80" spans="2:11">
      <c r="B80" s="68"/>
      <c r="C80" s="68"/>
      <c r="D80" s="68"/>
      <c r="E80" s="68"/>
      <c r="F80" s="68"/>
      <c r="G80" s="68"/>
      <c r="H80" s="68"/>
      <c r="I80" s="68"/>
      <c r="J80" s="68"/>
      <c r="K80" s="68"/>
    </row>
    <row r="81" spans="2:11">
      <c r="B81" s="68"/>
      <c r="C81" s="68"/>
      <c r="D81" s="68"/>
      <c r="E81" s="68"/>
      <c r="F81" s="68"/>
      <c r="G81" s="68"/>
      <c r="H81" s="68"/>
      <c r="I81" s="68"/>
      <c r="J81" s="68"/>
      <c r="K81" s="68"/>
    </row>
    <row r="82" spans="2:11">
      <c r="B82" s="68"/>
      <c r="C82" s="68"/>
      <c r="D82" s="68"/>
      <c r="E82" s="68"/>
      <c r="F82" s="68"/>
      <c r="G82" s="68"/>
      <c r="H82" s="68"/>
      <c r="I82" s="68"/>
      <c r="J82" s="68"/>
      <c r="K82" s="68"/>
    </row>
    <row r="83" spans="2:11">
      <c r="B83" s="68"/>
      <c r="C83" s="68"/>
      <c r="D83" s="68"/>
      <c r="E83" s="68"/>
      <c r="F83" s="68"/>
      <c r="G83" s="68"/>
      <c r="H83" s="68"/>
      <c r="I83" s="68"/>
      <c r="J83" s="68"/>
      <c r="K83" s="68"/>
    </row>
    <row r="84" spans="2:11">
      <c r="B84" s="68"/>
      <c r="C84" s="68"/>
      <c r="D84" s="68"/>
      <c r="E84" s="68"/>
      <c r="F84" s="68"/>
      <c r="G84" s="68"/>
      <c r="H84" s="68"/>
      <c r="I84" s="68"/>
      <c r="J84" s="68"/>
      <c r="K84" s="68"/>
    </row>
    <row r="85" spans="2:11">
      <c r="B85" s="68"/>
      <c r="C85" s="68"/>
      <c r="D85" s="68"/>
      <c r="E85" s="68"/>
      <c r="F85" s="68"/>
      <c r="G85" s="68"/>
      <c r="H85" s="68"/>
      <c r="I85" s="68"/>
      <c r="J85" s="68"/>
      <c r="K85" s="68"/>
    </row>
    <row r="86" spans="2:11">
      <c r="B86" s="68"/>
      <c r="C86" s="68"/>
      <c r="D86" s="68"/>
      <c r="E86" s="68"/>
      <c r="F86" s="68"/>
      <c r="G86" s="68"/>
      <c r="H86" s="68"/>
      <c r="I86" s="68"/>
      <c r="J86" s="68"/>
      <c r="K86" s="68"/>
    </row>
    <row r="87" spans="2:11">
      <c r="B87" s="68"/>
      <c r="C87" s="68"/>
      <c r="D87" s="68"/>
      <c r="E87" s="68"/>
      <c r="F87" s="68"/>
      <c r="G87" s="68"/>
      <c r="H87" s="68"/>
      <c r="I87" s="68"/>
      <c r="J87" s="68"/>
      <c r="K87" s="68"/>
    </row>
    <row r="88" spans="2:11">
      <c r="B88" s="68"/>
      <c r="C88" s="68"/>
      <c r="D88" s="68"/>
      <c r="E88" s="68"/>
      <c r="F88" s="68"/>
      <c r="G88" s="68"/>
      <c r="H88" s="68"/>
      <c r="I88" s="68"/>
      <c r="J88" s="68"/>
      <c r="K88" s="68"/>
    </row>
    <row r="89" spans="2:11">
      <c r="B89" s="68"/>
      <c r="C89" s="68"/>
      <c r="D89" s="68"/>
      <c r="E89" s="68"/>
      <c r="F89" s="68"/>
      <c r="G89" s="68"/>
      <c r="H89" s="68"/>
      <c r="I89" s="68"/>
      <c r="J89" s="68"/>
      <c r="K89" s="68"/>
    </row>
    <row r="90" spans="2:11">
      <c r="B90" s="68"/>
      <c r="C90" s="68"/>
      <c r="D90" s="68"/>
      <c r="E90" s="68"/>
      <c r="F90" s="68"/>
      <c r="G90" s="68"/>
      <c r="H90" s="68"/>
      <c r="I90" s="68"/>
      <c r="J90" s="68"/>
      <c r="K90" s="68"/>
    </row>
    <row r="91" spans="2:11">
      <c r="B91" s="68"/>
      <c r="C91" s="68"/>
      <c r="D91" s="68"/>
      <c r="E91" s="68"/>
      <c r="F91" s="68"/>
      <c r="G91" s="68"/>
      <c r="H91" s="68"/>
      <c r="I91" s="68"/>
      <c r="J91" s="68"/>
      <c r="K91" s="68"/>
    </row>
    <row r="92" spans="2:11">
      <c r="B92" s="68"/>
      <c r="C92" s="68"/>
      <c r="D92" s="68"/>
      <c r="E92" s="68"/>
      <c r="F92" s="68"/>
      <c r="G92" s="68"/>
      <c r="H92" s="68"/>
      <c r="I92" s="68"/>
      <c r="J92" s="68"/>
      <c r="K92" s="68"/>
    </row>
    <row r="93" spans="2:11">
      <c r="B93" s="68"/>
      <c r="C93" s="68"/>
      <c r="D93" s="68"/>
      <c r="E93" s="68"/>
      <c r="F93" s="68"/>
      <c r="G93" s="68"/>
      <c r="H93" s="68"/>
      <c r="I93" s="68"/>
      <c r="J93" s="68"/>
      <c r="K93" s="68"/>
    </row>
    <row r="94" spans="2:11">
      <c r="B94" s="68"/>
      <c r="C94" s="68"/>
      <c r="D94" s="68"/>
      <c r="E94" s="68"/>
      <c r="F94" s="68"/>
      <c r="G94" s="68"/>
      <c r="H94" s="68"/>
      <c r="I94" s="68"/>
      <c r="J94" s="68"/>
      <c r="K94" s="68"/>
    </row>
    <row r="95" spans="2:11">
      <c r="B95" s="68"/>
      <c r="C95" s="68"/>
      <c r="D95" s="68"/>
      <c r="E95" s="68"/>
      <c r="F95" s="68"/>
      <c r="G95" s="68"/>
      <c r="H95" s="68"/>
      <c r="I95" s="68"/>
      <c r="J95" s="68"/>
      <c r="K95" s="68"/>
    </row>
    <row r="96" spans="2:11">
      <c r="B96" s="68"/>
      <c r="C96" s="68"/>
      <c r="D96" s="68"/>
      <c r="E96" s="68"/>
      <c r="F96" s="68"/>
      <c r="G96" s="68"/>
      <c r="H96" s="68"/>
      <c r="I96" s="68"/>
      <c r="J96" s="68"/>
      <c r="K96" s="68"/>
    </row>
    <row r="97" spans="2:11">
      <c r="B97" s="68"/>
      <c r="C97" s="68"/>
      <c r="D97" s="68"/>
      <c r="E97" s="68"/>
      <c r="F97" s="68"/>
      <c r="G97" s="68"/>
      <c r="H97" s="68"/>
      <c r="I97" s="68"/>
      <c r="J97" s="68"/>
      <c r="K97" s="68"/>
    </row>
    <row r="98" spans="2:11">
      <c r="B98" s="68"/>
      <c r="C98" s="68"/>
      <c r="D98" s="68"/>
      <c r="E98" s="68"/>
      <c r="F98" s="68"/>
      <c r="G98" s="68"/>
      <c r="H98" s="68"/>
      <c r="I98" s="68"/>
      <c r="J98" s="68"/>
      <c r="K98" s="68"/>
    </row>
    <row r="99" spans="2:11">
      <c r="B99" s="68"/>
      <c r="C99" s="68"/>
      <c r="D99" s="68"/>
      <c r="E99" s="68"/>
      <c r="F99" s="68"/>
      <c r="G99" s="68"/>
      <c r="H99" s="68"/>
      <c r="I99" s="68"/>
      <c r="J99" s="68"/>
      <c r="K99" s="68"/>
    </row>
    <row r="100" spans="2:11">
      <c r="B100" s="68"/>
      <c r="C100" s="68"/>
      <c r="D100" s="68"/>
      <c r="E100" s="68"/>
      <c r="F100" s="68"/>
      <c r="G100" s="68"/>
      <c r="H100" s="68"/>
      <c r="I100" s="68"/>
      <c r="J100" s="68"/>
      <c r="K100" s="68"/>
    </row>
    <row r="101" spans="2:11">
      <c r="B101" s="68"/>
      <c r="C101" s="68"/>
      <c r="D101" s="68"/>
      <c r="E101" s="68"/>
      <c r="F101" s="68"/>
      <c r="G101" s="68"/>
      <c r="H101" s="68"/>
      <c r="I101" s="68"/>
      <c r="J101" s="68"/>
      <c r="K101" s="68"/>
    </row>
    <row r="102" spans="2:11">
      <c r="B102" s="68"/>
      <c r="C102" s="68"/>
      <c r="D102" s="68"/>
      <c r="E102" s="68"/>
      <c r="F102" s="68"/>
      <c r="G102" s="68"/>
      <c r="H102" s="68"/>
      <c r="I102" s="68"/>
      <c r="J102" s="68"/>
      <c r="K102" s="68"/>
    </row>
    <row r="103" spans="2:11">
      <c r="B103" s="68"/>
      <c r="C103" s="68"/>
      <c r="D103" s="68"/>
      <c r="E103" s="68"/>
      <c r="F103" s="68"/>
      <c r="G103" s="68"/>
      <c r="H103" s="68"/>
      <c r="I103" s="68"/>
      <c r="J103" s="68"/>
      <c r="K103" s="68"/>
    </row>
    <row r="104" spans="2:11">
      <c r="B104" s="68"/>
      <c r="C104" s="68"/>
      <c r="D104" s="68"/>
      <c r="E104" s="68"/>
      <c r="F104" s="68"/>
      <c r="G104" s="68"/>
      <c r="H104" s="68"/>
      <c r="I104" s="68"/>
      <c r="J104" s="68"/>
      <c r="K104" s="68"/>
    </row>
    <row r="105" spans="2:11">
      <c r="B105" s="68"/>
      <c r="C105" s="68"/>
      <c r="D105" s="68"/>
      <c r="E105" s="68"/>
      <c r="F105" s="68"/>
      <c r="G105" s="68"/>
      <c r="H105" s="68"/>
      <c r="I105" s="68"/>
      <c r="J105" s="68"/>
      <c r="K105" s="68"/>
    </row>
    <row r="106" spans="2:11">
      <c r="B106" s="68"/>
      <c r="C106" s="68"/>
      <c r="D106" s="68"/>
      <c r="E106" s="68"/>
      <c r="F106" s="68"/>
      <c r="G106" s="68"/>
      <c r="H106" s="68"/>
      <c r="I106" s="68"/>
      <c r="J106" s="68"/>
      <c r="K106" s="68"/>
    </row>
    <row r="107" spans="2:11">
      <c r="B107" s="68"/>
      <c r="C107" s="68"/>
      <c r="D107" s="68"/>
      <c r="E107" s="68"/>
      <c r="F107" s="68"/>
      <c r="G107" s="68"/>
      <c r="H107" s="68"/>
      <c r="I107" s="68"/>
      <c r="J107" s="68"/>
      <c r="K107" s="68"/>
    </row>
    <row r="108" spans="2:11">
      <c r="B108" s="68"/>
      <c r="C108" s="68"/>
      <c r="D108" s="68"/>
      <c r="E108" s="68"/>
      <c r="F108" s="68"/>
      <c r="G108" s="68"/>
      <c r="H108" s="68"/>
      <c r="I108" s="68"/>
      <c r="J108" s="68"/>
      <c r="K108" s="68"/>
    </row>
    <row r="109" spans="2:11">
      <c r="B109" s="68"/>
      <c r="C109" s="68"/>
      <c r="D109" s="68"/>
      <c r="E109" s="68"/>
      <c r="F109" s="68"/>
      <c r="G109" s="68"/>
      <c r="H109" s="68"/>
      <c r="I109" s="68"/>
      <c r="J109" s="68"/>
      <c r="K109" s="68"/>
    </row>
    <row r="110" spans="2:11">
      <c r="B110" s="102"/>
      <c r="C110" s="102"/>
      <c r="D110" s="112"/>
      <c r="E110" s="112"/>
      <c r="F110" s="112"/>
      <c r="G110" s="112"/>
      <c r="H110" s="112"/>
      <c r="I110" s="103"/>
      <c r="J110" s="103"/>
      <c r="K110" s="103"/>
    </row>
    <row r="111" spans="2:11">
      <c r="B111" s="102"/>
      <c r="C111" s="102"/>
      <c r="D111" s="112"/>
      <c r="E111" s="112"/>
      <c r="F111" s="112"/>
      <c r="G111" s="112"/>
      <c r="H111" s="112"/>
      <c r="I111" s="103"/>
      <c r="J111" s="103"/>
      <c r="K111" s="103"/>
    </row>
    <row r="112" spans="2:11">
      <c r="B112" s="102"/>
      <c r="C112" s="102"/>
      <c r="D112" s="112"/>
      <c r="E112" s="112"/>
      <c r="F112" s="112"/>
      <c r="G112" s="112"/>
      <c r="H112" s="112"/>
      <c r="I112" s="103"/>
      <c r="J112" s="103"/>
      <c r="K112" s="103"/>
    </row>
    <row r="113" spans="2:11">
      <c r="B113" s="102"/>
      <c r="C113" s="102"/>
      <c r="D113" s="112"/>
      <c r="E113" s="112"/>
      <c r="F113" s="112"/>
      <c r="G113" s="112"/>
      <c r="H113" s="112"/>
      <c r="I113" s="103"/>
      <c r="J113" s="103"/>
      <c r="K113" s="103"/>
    </row>
    <row r="114" spans="2:11">
      <c r="B114" s="102"/>
      <c r="C114" s="102"/>
      <c r="D114" s="112"/>
      <c r="E114" s="112"/>
      <c r="F114" s="112"/>
      <c r="G114" s="112"/>
      <c r="H114" s="112"/>
      <c r="I114" s="103"/>
      <c r="J114" s="103"/>
      <c r="K114" s="103"/>
    </row>
    <row r="115" spans="2:11">
      <c r="B115" s="102"/>
      <c r="C115" s="102"/>
      <c r="D115" s="112"/>
      <c r="E115" s="112"/>
      <c r="F115" s="112"/>
      <c r="G115" s="112"/>
      <c r="H115" s="112"/>
      <c r="I115" s="103"/>
      <c r="J115" s="103"/>
      <c r="K115" s="103"/>
    </row>
    <row r="116" spans="2:11">
      <c r="B116" s="102"/>
      <c r="C116" s="102"/>
      <c r="D116" s="112"/>
      <c r="E116" s="112"/>
      <c r="F116" s="112"/>
      <c r="G116" s="112"/>
      <c r="H116" s="112"/>
      <c r="I116" s="103"/>
      <c r="J116" s="103"/>
      <c r="K116" s="103"/>
    </row>
    <row r="117" spans="2:11">
      <c r="B117" s="102"/>
      <c r="C117" s="102"/>
      <c r="D117" s="112"/>
      <c r="E117" s="112"/>
      <c r="F117" s="112"/>
      <c r="G117" s="112"/>
      <c r="H117" s="112"/>
      <c r="I117" s="103"/>
      <c r="J117" s="103"/>
      <c r="K117" s="103"/>
    </row>
    <row r="118" spans="2:11">
      <c r="B118" s="102"/>
      <c r="C118" s="102"/>
      <c r="D118" s="112"/>
      <c r="E118" s="112"/>
      <c r="F118" s="112"/>
      <c r="G118" s="112"/>
      <c r="H118" s="112"/>
      <c r="I118" s="103"/>
      <c r="J118" s="103"/>
      <c r="K118" s="103"/>
    </row>
    <row r="119" spans="2:11">
      <c r="B119" s="102"/>
      <c r="C119" s="102"/>
      <c r="D119" s="112"/>
      <c r="E119" s="112"/>
      <c r="F119" s="112"/>
      <c r="G119" s="112"/>
      <c r="H119" s="112"/>
      <c r="I119" s="103"/>
      <c r="J119" s="103"/>
      <c r="K119" s="103"/>
    </row>
    <row r="120" spans="2:11">
      <c r="B120" s="102"/>
      <c r="C120" s="102"/>
      <c r="D120" s="112"/>
      <c r="E120" s="112"/>
      <c r="F120" s="112"/>
      <c r="G120" s="112"/>
      <c r="H120" s="112"/>
      <c r="I120" s="103"/>
      <c r="J120" s="103"/>
      <c r="K120" s="103"/>
    </row>
    <row r="121" spans="2:11">
      <c r="B121" s="102"/>
      <c r="C121" s="102"/>
      <c r="D121" s="112"/>
      <c r="E121" s="112"/>
      <c r="F121" s="112"/>
      <c r="G121" s="112"/>
      <c r="H121" s="112"/>
      <c r="I121" s="103"/>
      <c r="J121" s="103"/>
      <c r="K121" s="103"/>
    </row>
    <row r="122" spans="2:11">
      <c r="B122" s="102"/>
      <c r="C122" s="102"/>
      <c r="D122" s="112"/>
      <c r="E122" s="112"/>
      <c r="F122" s="112"/>
      <c r="G122" s="112"/>
      <c r="H122" s="112"/>
      <c r="I122" s="103"/>
      <c r="J122" s="103"/>
      <c r="K122" s="103"/>
    </row>
    <row r="123" spans="2:11">
      <c r="B123" s="102"/>
      <c r="C123" s="102"/>
      <c r="D123" s="112"/>
      <c r="E123" s="112"/>
      <c r="F123" s="112"/>
      <c r="G123" s="112"/>
      <c r="H123" s="112"/>
      <c r="I123" s="103"/>
      <c r="J123" s="103"/>
      <c r="K123" s="103"/>
    </row>
    <row r="124" spans="2:11">
      <c r="B124" s="102"/>
      <c r="C124" s="102"/>
      <c r="D124" s="112"/>
      <c r="E124" s="112"/>
      <c r="F124" s="112"/>
      <c r="G124" s="112"/>
      <c r="H124" s="112"/>
      <c r="I124" s="103"/>
      <c r="J124" s="103"/>
      <c r="K124" s="103"/>
    </row>
    <row r="125" spans="2:11">
      <c r="B125" s="102"/>
      <c r="C125" s="102"/>
      <c r="D125" s="112"/>
      <c r="E125" s="112"/>
      <c r="F125" s="112"/>
      <c r="G125" s="112"/>
      <c r="H125" s="112"/>
      <c r="I125" s="103"/>
      <c r="J125" s="103"/>
      <c r="K125" s="103"/>
    </row>
    <row r="126" spans="2:11">
      <c r="B126" s="102"/>
      <c r="C126" s="102"/>
      <c r="D126" s="112"/>
      <c r="E126" s="112"/>
      <c r="F126" s="112"/>
      <c r="G126" s="112"/>
      <c r="H126" s="112"/>
      <c r="I126" s="103"/>
      <c r="J126" s="103"/>
      <c r="K126" s="103"/>
    </row>
    <row r="127" spans="2:11">
      <c r="B127" s="102"/>
      <c r="C127" s="102"/>
      <c r="D127" s="112"/>
      <c r="E127" s="112"/>
      <c r="F127" s="112"/>
      <c r="G127" s="112"/>
      <c r="H127" s="112"/>
      <c r="I127" s="103"/>
      <c r="J127" s="103"/>
      <c r="K127" s="103"/>
    </row>
    <row r="128" spans="2:11">
      <c r="B128" s="102"/>
      <c r="C128" s="102"/>
      <c r="D128" s="112"/>
      <c r="E128" s="112"/>
      <c r="F128" s="112"/>
      <c r="G128" s="112"/>
      <c r="H128" s="112"/>
      <c r="I128" s="103"/>
      <c r="J128" s="103"/>
      <c r="K128" s="103"/>
    </row>
    <row r="129" spans="2:11">
      <c r="B129" s="102"/>
      <c r="C129" s="102"/>
      <c r="D129" s="112"/>
      <c r="E129" s="112"/>
      <c r="F129" s="112"/>
      <c r="G129" s="112"/>
      <c r="H129" s="112"/>
      <c r="I129" s="103"/>
      <c r="J129" s="103"/>
      <c r="K129" s="103"/>
    </row>
    <row r="130" spans="2:11">
      <c r="B130" s="102"/>
      <c r="C130" s="102"/>
      <c r="D130" s="112"/>
      <c r="E130" s="112"/>
      <c r="F130" s="112"/>
      <c r="G130" s="112"/>
      <c r="H130" s="112"/>
      <c r="I130" s="103"/>
      <c r="J130" s="103"/>
      <c r="K130" s="103"/>
    </row>
    <row r="131" spans="2:11">
      <c r="B131" s="102"/>
      <c r="C131" s="102"/>
      <c r="D131" s="112"/>
      <c r="E131" s="112"/>
      <c r="F131" s="112"/>
      <c r="G131" s="112"/>
      <c r="H131" s="112"/>
      <c r="I131" s="103"/>
      <c r="J131" s="103"/>
      <c r="K131" s="103"/>
    </row>
    <row r="132" spans="2:11">
      <c r="B132" s="102"/>
      <c r="C132" s="102"/>
      <c r="D132" s="112"/>
      <c r="E132" s="112"/>
      <c r="F132" s="112"/>
      <c r="G132" s="112"/>
      <c r="H132" s="112"/>
      <c r="I132" s="103"/>
      <c r="J132" s="103"/>
      <c r="K132" s="103"/>
    </row>
    <row r="133" spans="2:11">
      <c r="B133" s="102"/>
      <c r="C133" s="102"/>
      <c r="D133" s="112"/>
      <c r="E133" s="112"/>
      <c r="F133" s="112"/>
      <c r="G133" s="112"/>
      <c r="H133" s="112"/>
      <c r="I133" s="103"/>
      <c r="J133" s="103"/>
      <c r="K133" s="103"/>
    </row>
    <row r="134" spans="2:11">
      <c r="B134" s="102"/>
      <c r="C134" s="102"/>
      <c r="D134" s="112"/>
      <c r="E134" s="112"/>
      <c r="F134" s="112"/>
      <c r="G134" s="112"/>
      <c r="H134" s="112"/>
      <c r="I134" s="103"/>
      <c r="J134" s="103"/>
      <c r="K134" s="103"/>
    </row>
    <row r="135" spans="2:11">
      <c r="B135" s="102"/>
      <c r="C135" s="102"/>
      <c r="D135" s="112"/>
      <c r="E135" s="112"/>
      <c r="F135" s="112"/>
      <c r="G135" s="112"/>
      <c r="H135" s="112"/>
      <c r="I135" s="103"/>
      <c r="J135" s="103"/>
      <c r="K135" s="103"/>
    </row>
    <row r="136" spans="2:11">
      <c r="B136" s="102"/>
      <c r="C136" s="102"/>
      <c r="D136" s="112"/>
      <c r="E136" s="112"/>
      <c r="F136" s="112"/>
      <c r="G136" s="112"/>
      <c r="H136" s="112"/>
      <c r="I136" s="103"/>
      <c r="J136" s="103"/>
      <c r="K136" s="103"/>
    </row>
    <row r="137" spans="2:11">
      <c r="B137" s="102"/>
      <c r="C137" s="102"/>
      <c r="D137" s="112"/>
      <c r="E137" s="112"/>
      <c r="F137" s="112"/>
      <c r="G137" s="112"/>
      <c r="H137" s="112"/>
      <c r="I137" s="103"/>
      <c r="J137" s="103"/>
      <c r="K137" s="103"/>
    </row>
    <row r="138" spans="2:11">
      <c r="B138" s="102"/>
      <c r="C138" s="102"/>
      <c r="D138" s="112"/>
      <c r="E138" s="112"/>
      <c r="F138" s="112"/>
      <c r="G138" s="112"/>
      <c r="H138" s="112"/>
      <c r="I138" s="103"/>
      <c r="J138" s="103"/>
      <c r="K138" s="103"/>
    </row>
    <row r="139" spans="2:11">
      <c r="B139" s="102"/>
      <c r="C139" s="102"/>
      <c r="D139" s="112"/>
      <c r="E139" s="112"/>
      <c r="F139" s="112"/>
      <c r="G139" s="112"/>
      <c r="H139" s="112"/>
      <c r="I139" s="103"/>
      <c r="J139" s="103"/>
      <c r="K139" s="103"/>
    </row>
    <row r="140" spans="2:11">
      <c r="B140" s="102"/>
      <c r="C140" s="102"/>
      <c r="D140" s="112"/>
      <c r="E140" s="112"/>
      <c r="F140" s="112"/>
      <c r="G140" s="112"/>
      <c r="H140" s="112"/>
      <c r="I140" s="103"/>
      <c r="J140" s="103"/>
      <c r="K140" s="103"/>
    </row>
    <row r="141" spans="2:11">
      <c r="B141" s="102"/>
      <c r="C141" s="102"/>
      <c r="D141" s="112"/>
      <c r="E141" s="112"/>
      <c r="F141" s="112"/>
      <c r="G141" s="112"/>
      <c r="H141" s="112"/>
      <c r="I141" s="103"/>
      <c r="J141" s="103"/>
      <c r="K141" s="103"/>
    </row>
    <row r="142" spans="2:11">
      <c r="B142" s="102"/>
      <c r="C142" s="102"/>
      <c r="D142" s="112"/>
      <c r="E142" s="112"/>
      <c r="F142" s="112"/>
      <c r="G142" s="112"/>
      <c r="H142" s="112"/>
      <c r="I142" s="103"/>
      <c r="J142" s="103"/>
      <c r="K142" s="103"/>
    </row>
    <row r="143" spans="2:11">
      <c r="B143" s="102"/>
      <c r="C143" s="102"/>
      <c r="D143" s="112"/>
      <c r="E143" s="112"/>
      <c r="F143" s="112"/>
      <c r="G143" s="112"/>
      <c r="H143" s="112"/>
      <c r="I143" s="103"/>
      <c r="J143" s="103"/>
      <c r="K143" s="103"/>
    </row>
    <row r="144" spans="2:11">
      <c r="B144" s="102"/>
      <c r="C144" s="102"/>
      <c r="D144" s="112"/>
      <c r="E144" s="112"/>
      <c r="F144" s="112"/>
      <c r="G144" s="112"/>
      <c r="H144" s="112"/>
      <c r="I144" s="103"/>
      <c r="J144" s="103"/>
      <c r="K144" s="103"/>
    </row>
    <row r="145" spans="2:11">
      <c r="B145" s="102"/>
      <c r="C145" s="102"/>
      <c r="D145" s="112"/>
      <c r="E145" s="112"/>
      <c r="F145" s="112"/>
      <c r="G145" s="112"/>
      <c r="H145" s="112"/>
      <c r="I145" s="103"/>
      <c r="J145" s="103"/>
      <c r="K145" s="103"/>
    </row>
    <row r="146" spans="2:11">
      <c r="B146" s="102"/>
      <c r="C146" s="102"/>
      <c r="D146" s="112"/>
      <c r="E146" s="112"/>
      <c r="F146" s="112"/>
      <c r="G146" s="112"/>
      <c r="H146" s="112"/>
      <c r="I146" s="103"/>
      <c r="J146" s="103"/>
      <c r="K146" s="103"/>
    </row>
    <row r="147" spans="2:11">
      <c r="B147" s="102"/>
      <c r="C147" s="102"/>
      <c r="D147" s="112"/>
      <c r="E147" s="112"/>
      <c r="F147" s="112"/>
      <c r="G147" s="112"/>
      <c r="H147" s="112"/>
      <c r="I147" s="103"/>
      <c r="J147" s="103"/>
      <c r="K147" s="103"/>
    </row>
    <row r="148" spans="2:11">
      <c r="B148" s="102"/>
      <c r="C148" s="102"/>
      <c r="D148" s="112"/>
      <c r="E148" s="112"/>
      <c r="F148" s="112"/>
      <c r="G148" s="112"/>
      <c r="H148" s="112"/>
      <c r="I148" s="103"/>
      <c r="J148" s="103"/>
      <c r="K148" s="103"/>
    </row>
    <row r="149" spans="2:11">
      <c r="B149" s="102"/>
      <c r="C149" s="102"/>
      <c r="D149" s="112"/>
      <c r="E149" s="112"/>
      <c r="F149" s="112"/>
      <c r="G149" s="112"/>
      <c r="H149" s="112"/>
      <c r="I149" s="103"/>
      <c r="J149" s="103"/>
      <c r="K149" s="103"/>
    </row>
    <row r="150" spans="2:11">
      <c r="B150" s="102"/>
      <c r="C150" s="102"/>
      <c r="D150" s="112"/>
      <c r="E150" s="112"/>
      <c r="F150" s="112"/>
      <c r="G150" s="112"/>
      <c r="H150" s="112"/>
      <c r="I150" s="103"/>
      <c r="J150" s="103"/>
      <c r="K150" s="103"/>
    </row>
    <row r="151" spans="2:11">
      <c r="B151" s="102"/>
      <c r="C151" s="102"/>
      <c r="D151" s="112"/>
      <c r="E151" s="112"/>
      <c r="F151" s="112"/>
      <c r="G151" s="112"/>
      <c r="H151" s="112"/>
      <c r="I151" s="103"/>
      <c r="J151" s="103"/>
      <c r="K151" s="103"/>
    </row>
    <row r="152" spans="2:11">
      <c r="B152" s="102"/>
      <c r="C152" s="102"/>
      <c r="D152" s="112"/>
      <c r="E152" s="112"/>
      <c r="F152" s="112"/>
      <c r="G152" s="112"/>
      <c r="H152" s="112"/>
      <c r="I152" s="103"/>
      <c r="J152" s="103"/>
      <c r="K152" s="103"/>
    </row>
    <row r="153" spans="2:11">
      <c r="B153" s="102"/>
      <c r="C153" s="102"/>
      <c r="D153" s="112"/>
      <c r="E153" s="112"/>
      <c r="F153" s="112"/>
      <c r="G153" s="112"/>
      <c r="H153" s="112"/>
      <c r="I153" s="103"/>
      <c r="J153" s="103"/>
      <c r="K153" s="103"/>
    </row>
    <row r="154" spans="2:11">
      <c r="B154" s="102"/>
      <c r="C154" s="102"/>
      <c r="D154" s="112"/>
      <c r="E154" s="112"/>
      <c r="F154" s="112"/>
      <c r="G154" s="112"/>
      <c r="H154" s="112"/>
      <c r="I154" s="103"/>
      <c r="J154" s="103"/>
      <c r="K154" s="103"/>
    </row>
    <row r="155" spans="2:11">
      <c r="B155" s="102"/>
      <c r="C155" s="102"/>
      <c r="D155" s="112"/>
      <c r="E155" s="112"/>
      <c r="F155" s="112"/>
      <c r="G155" s="112"/>
      <c r="H155" s="112"/>
      <c r="I155" s="103"/>
      <c r="J155" s="103"/>
      <c r="K155" s="103"/>
    </row>
    <row r="156" spans="2:11">
      <c r="B156" s="102"/>
      <c r="C156" s="102"/>
      <c r="D156" s="112"/>
      <c r="E156" s="112"/>
      <c r="F156" s="112"/>
      <c r="G156" s="112"/>
      <c r="H156" s="112"/>
      <c r="I156" s="103"/>
      <c r="J156" s="103"/>
      <c r="K156" s="103"/>
    </row>
    <row r="157" spans="2:11">
      <c r="B157" s="102"/>
      <c r="C157" s="102"/>
      <c r="D157" s="112"/>
      <c r="E157" s="112"/>
      <c r="F157" s="112"/>
      <c r="G157" s="112"/>
      <c r="H157" s="112"/>
      <c r="I157" s="103"/>
      <c r="J157" s="103"/>
      <c r="K157" s="103"/>
    </row>
    <row r="158" spans="2:11">
      <c r="B158" s="102"/>
      <c r="C158" s="102"/>
      <c r="D158" s="112"/>
      <c r="E158" s="112"/>
      <c r="F158" s="112"/>
      <c r="G158" s="112"/>
      <c r="H158" s="112"/>
      <c r="I158" s="103"/>
      <c r="J158" s="103"/>
      <c r="K158" s="103"/>
    </row>
    <row r="159" spans="2:11">
      <c r="B159" s="102"/>
      <c r="C159" s="102"/>
      <c r="D159" s="112"/>
      <c r="E159" s="112"/>
      <c r="F159" s="112"/>
      <c r="G159" s="112"/>
      <c r="H159" s="112"/>
      <c r="I159" s="103"/>
      <c r="J159" s="103"/>
      <c r="K159" s="103"/>
    </row>
    <row r="160" spans="2:11">
      <c r="B160" s="102"/>
      <c r="C160" s="102"/>
      <c r="D160" s="112"/>
      <c r="E160" s="112"/>
      <c r="F160" s="112"/>
      <c r="G160" s="112"/>
      <c r="H160" s="112"/>
      <c r="I160" s="103"/>
      <c r="J160" s="103"/>
      <c r="K160" s="103"/>
    </row>
    <row r="161" spans="2:11">
      <c r="B161" s="102"/>
      <c r="C161" s="102"/>
      <c r="D161" s="112"/>
      <c r="E161" s="112"/>
      <c r="F161" s="112"/>
      <c r="G161" s="112"/>
      <c r="H161" s="112"/>
      <c r="I161" s="103"/>
      <c r="J161" s="103"/>
      <c r="K161" s="103"/>
    </row>
    <row r="162" spans="2:11">
      <c r="B162" s="102"/>
      <c r="C162" s="102"/>
      <c r="D162" s="112"/>
      <c r="E162" s="112"/>
      <c r="F162" s="112"/>
      <c r="G162" s="112"/>
      <c r="H162" s="112"/>
      <c r="I162" s="103"/>
      <c r="J162" s="103"/>
      <c r="K162" s="103"/>
    </row>
    <row r="163" spans="2:11">
      <c r="B163" s="102"/>
      <c r="C163" s="102"/>
      <c r="D163" s="112"/>
      <c r="E163" s="112"/>
      <c r="F163" s="112"/>
      <c r="G163" s="112"/>
      <c r="H163" s="112"/>
      <c r="I163" s="103"/>
      <c r="J163" s="103"/>
      <c r="K163" s="103"/>
    </row>
    <row r="164" spans="2:11">
      <c r="B164" s="102"/>
      <c r="C164" s="102"/>
      <c r="D164" s="112"/>
      <c r="E164" s="112"/>
      <c r="F164" s="112"/>
      <c r="G164" s="112"/>
      <c r="H164" s="112"/>
      <c r="I164" s="103"/>
      <c r="J164" s="103"/>
      <c r="K164" s="103"/>
    </row>
    <row r="165" spans="2:11">
      <c r="B165" s="102"/>
      <c r="C165" s="102"/>
      <c r="D165" s="112"/>
      <c r="E165" s="112"/>
      <c r="F165" s="112"/>
      <c r="G165" s="112"/>
      <c r="H165" s="112"/>
      <c r="I165" s="103"/>
      <c r="J165" s="103"/>
      <c r="K165" s="103"/>
    </row>
    <row r="166" spans="2:11">
      <c r="B166" s="102"/>
      <c r="C166" s="102"/>
      <c r="D166" s="112"/>
      <c r="E166" s="112"/>
      <c r="F166" s="112"/>
      <c r="G166" s="112"/>
      <c r="H166" s="112"/>
      <c r="I166" s="103"/>
      <c r="J166" s="103"/>
      <c r="K166" s="103"/>
    </row>
    <row r="167" spans="2:11">
      <c r="B167" s="102"/>
      <c r="C167" s="102"/>
      <c r="D167" s="112"/>
      <c r="E167" s="112"/>
      <c r="F167" s="112"/>
      <c r="G167" s="112"/>
      <c r="H167" s="112"/>
      <c r="I167" s="103"/>
      <c r="J167" s="103"/>
      <c r="K167" s="103"/>
    </row>
    <row r="168" spans="2:11">
      <c r="B168" s="102"/>
      <c r="C168" s="102"/>
      <c r="D168" s="112"/>
      <c r="E168" s="112"/>
      <c r="F168" s="112"/>
      <c r="G168" s="112"/>
      <c r="H168" s="112"/>
      <c r="I168" s="103"/>
      <c r="J168" s="103"/>
      <c r="K168" s="103"/>
    </row>
    <row r="169" spans="2:11">
      <c r="B169" s="102"/>
      <c r="C169" s="102"/>
      <c r="D169" s="112"/>
      <c r="E169" s="112"/>
      <c r="F169" s="112"/>
      <c r="G169" s="112"/>
      <c r="H169" s="112"/>
      <c r="I169" s="103"/>
      <c r="J169" s="103"/>
      <c r="K169" s="103"/>
    </row>
    <row r="170" spans="2:11">
      <c r="B170" s="102"/>
      <c r="C170" s="102"/>
      <c r="D170" s="112"/>
      <c r="E170" s="112"/>
      <c r="F170" s="112"/>
      <c r="G170" s="112"/>
      <c r="H170" s="112"/>
      <c r="I170" s="103"/>
      <c r="J170" s="103"/>
      <c r="K170" s="103"/>
    </row>
    <row r="171" spans="2:11">
      <c r="B171" s="102"/>
      <c r="C171" s="102"/>
      <c r="D171" s="112"/>
      <c r="E171" s="112"/>
      <c r="F171" s="112"/>
      <c r="G171" s="112"/>
      <c r="H171" s="112"/>
      <c r="I171" s="103"/>
      <c r="J171" s="103"/>
      <c r="K171" s="103"/>
    </row>
    <row r="172" spans="2:11">
      <c r="B172" s="102"/>
      <c r="C172" s="102"/>
      <c r="D172" s="112"/>
      <c r="E172" s="112"/>
      <c r="F172" s="112"/>
      <c r="G172" s="112"/>
      <c r="H172" s="112"/>
      <c r="I172" s="103"/>
      <c r="J172" s="103"/>
      <c r="K172" s="103"/>
    </row>
    <row r="173" spans="2:11">
      <c r="B173" s="102"/>
      <c r="C173" s="102"/>
      <c r="D173" s="112"/>
      <c r="E173" s="112"/>
      <c r="F173" s="112"/>
      <c r="G173" s="112"/>
      <c r="H173" s="112"/>
      <c r="I173" s="103"/>
      <c r="J173" s="103"/>
      <c r="K173" s="103"/>
    </row>
    <row r="174" spans="2:11">
      <c r="B174" s="102"/>
      <c r="C174" s="102"/>
      <c r="D174" s="112"/>
      <c r="E174" s="112"/>
      <c r="F174" s="112"/>
      <c r="G174" s="112"/>
      <c r="H174" s="112"/>
      <c r="I174" s="103"/>
      <c r="J174" s="103"/>
      <c r="K174" s="103"/>
    </row>
    <row r="175" spans="2:11">
      <c r="B175" s="102"/>
      <c r="C175" s="102"/>
      <c r="D175" s="112"/>
      <c r="E175" s="112"/>
      <c r="F175" s="112"/>
      <c r="G175" s="112"/>
      <c r="H175" s="112"/>
      <c r="I175" s="103"/>
      <c r="J175" s="103"/>
      <c r="K175" s="103"/>
    </row>
    <row r="176" spans="2:11">
      <c r="B176" s="102"/>
      <c r="C176" s="102"/>
      <c r="D176" s="112"/>
      <c r="E176" s="112"/>
      <c r="F176" s="112"/>
      <c r="G176" s="112"/>
      <c r="H176" s="112"/>
      <c r="I176" s="103"/>
      <c r="J176" s="103"/>
      <c r="K176" s="103"/>
    </row>
    <row r="177" spans="2:11">
      <c r="B177" s="102"/>
      <c r="C177" s="102"/>
      <c r="D177" s="112"/>
      <c r="E177" s="112"/>
      <c r="F177" s="112"/>
      <c r="G177" s="112"/>
      <c r="H177" s="112"/>
      <c r="I177" s="103"/>
      <c r="J177" s="103"/>
      <c r="K177" s="103"/>
    </row>
    <row r="178" spans="2:11">
      <c r="B178" s="102"/>
      <c r="C178" s="102"/>
      <c r="D178" s="112"/>
      <c r="E178" s="112"/>
      <c r="F178" s="112"/>
      <c r="G178" s="112"/>
      <c r="H178" s="112"/>
      <c r="I178" s="103"/>
      <c r="J178" s="103"/>
      <c r="K178" s="103"/>
    </row>
    <row r="179" spans="2:11">
      <c r="B179" s="102"/>
      <c r="C179" s="102"/>
      <c r="D179" s="112"/>
      <c r="E179" s="112"/>
      <c r="F179" s="112"/>
      <c r="G179" s="112"/>
      <c r="H179" s="112"/>
      <c r="I179" s="103"/>
      <c r="J179" s="103"/>
      <c r="K179" s="103"/>
    </row>
    <row r="180" spans="2:11">
      <c r="B180" s="102"/>
      <c r="C180" s="102"/>
      <c r="D180" s="112"/>
      <c r="E180" s="112"/>
      <c r="F180" s="112"/>
      <c r="G180" s="112"/>
      <c r="H180" s="112"/>
      <c r="I180" s="103"/>
      <c r="J180" s="103"/>
      <c r="K180" s="103"/>
    </row>
    <row r="181" spans="2:11">
      <c r="B181" s="102"/>
      <c r="C181" s="102"/>
      <c r="D181" s="112"/>
      <c r="E181" s="112"/>
      <c r="F181" s="112"/>
      <c r="G181" s="112"/>
      <c r="H181" s="112"/>
      <c r="I181" s="103"/>
      <c r="J181" s="103"/>
      <c r="K181" s="103"/>
    </row>
    <row r="182" spans="2:11">
      <c r="B182" s="102"/>
      <c r="C182" s="102"/>
      <c r="D182" s="112"/>
      <c r="E182" s="112"/>
      <c r="F182" s="112"/>
      <c r="G182" s="112"/>
      <c r="H182" s="112"/>
      <c r="I182" s="103"/>
      <c r="J182" s="103"/>
      <c r="K182" s="103"/>
    </row>
    <row r="183" spans="2:11">
      <c r="B183" s="102"/>
      <c r="C183" s="102"/>
      <c r="D183" s="112"/>
      <c r="E183" s="112"/>
      <c r="F183" s="112"/>
      <c r="G183" s="112"/>
      <c r="H183" s="112"/>
      <c r="I183" s="103"/>
      <c r="J183" s="103"/>
      <c r="K183" s="103"/>
    </row>
    <row r="184" spans="2:11">
      <c r="B184" s="102"/>
      <c r="C184" s="102"/>
      <c r="D184" s="112"/>
      <c r="E184" s="112"/>
      <c r="F184" s="112"/>
      <c r="G184" s="112"/>
      <c r="H184" s="112"/>
      <c r="I184" s="103"/>
      <c r="J184" s="103"/>
      <c r="K184" s="103"/>
    </row>
    <row r="185" spans="2:11">
      <c r="B185" s="102"/>
      <c r="C185" s="102"/>
      <c r="D185" s="112"/>
      <c r="E185" s="112"/>
      <c r="F185" s="112"/>
      <c r="G185" s="112"/>
      <c r="H185" s="112"/>
      <c r="I185" s="103"/>
      <c r="J185" s="103"/>
      <c r="K185" s="103"/>
    </row>
    <row r="186" spans="2:11">
      <c r="B186" s="102"/>
      <c r="C186" s="102"/>
      <c r="D186" s="112"/>
      <c r="E186" s="112"/>
      <c r="F186" s="112"/>
      <c r="G186" s="112"/>
      <c r="H186" s="112"/>
      <c r="I186" s="103"/>
      <c r="J186" s="103"/>
      <c r="K186" s="103"/>
    </row>
    <row r="187" spans="2:11">
      <c r="B187" s="102"/>
      <c r="C187" s="102"/>
      <c r="D187" s="112"/>
      <c r="E187" s="112"/>
      <c r="F187" s="112"/>
      <c r="G187" s="112"/>
      <c r="H187" s="112"/>
      <c r="I187" s="103"/>
      <c r="J187" s="103"/>
      <c r="K187" s="103"/>
    </row>
    <row r="188" spans="2:11">
      <c r="B188" s="102"/>
      <c r="C188" s="102"/>
      <c r="D188" s="112"/>
      <c r="E188" s="112"/>
      <c r="F188" s="112"/>
      <c r="G188" s="112"/>
      <c r="H188" s="112"/>
      <c r="I188" s="103"/>
      <c r="J188" s="103"/>
      <c r="K188" s="103"/>
    </row>
    <row r="189" spans="2:11">
      <c r="B189" s="102"/>
      <c r="C189" s="102"/>
      <c r="D189" s="112"/>
      <c r="E189" s="112"/>
      <c r="F189" s="112"/>
      <c r="G189" s="112"/>
      <c r="H189" s="112"/>
      <c r="I189" s="103"/>
      <c r="J189" s="103"/>
      <c r="K189" s="103"/>
    </row>
    <row r="190" spans="2:11">
      <c r="B190" s="102"/>
      <c r="C190" s="102"/>
      <c r="D190" s="112"/>
      <c r="E190" s="112"/>
      <c r="F190" s="112"/>
      <c r="G190" s="112"/>
      <c r="H190" s="112"/>
      <c r="I190" s="103"/>
      <c r="J190" s="103"/>
      <c r="K190" s="103"/>
    </row>
    <row r="191" spans="2:11">
      <c r="B191" s="102"/>
      <c r="C191" s="102"/>
      <c r="D191" s="112"/>
      <c r="E191" s="112"/>
      <c r="F191" s="112"/>
      <c r="G191" s="112"/>
      <c r="H191" s="112"/>
      <c r="I191" s="103"/>
      <c r="J191" s="103"/>
      <c r="K191" s="103"/>
    </row>
    <row r="192" spans="2:11">
      <c r="B192" s="102"/>
      <c r="C192" s="102"/>
      <c r="D192" s="112"/>
      <c r="E192" s="112"/>
      <c r="F192" s="112"/>
      <c r="G192" s="112"/>
      <c r="H192" s="112"/>
      <c r="I192" s="103"/>
      <c r="J192" s="103"/>
      <c r="K192" s="103"/>
    </row>
    <row r="193" spans="2:11">
      <c r="B193" s="102"/>
      <c r="C193" s="102"/>
      <c r="D193" s="112"/>
      <c r="E193" s="112"/>
      <c r="F193" s="112"/>
      <c r="G193" s="112"/>
      <c r="H193" s="112"/>
      <c r="I193" s="103"/>
      <c r="J193" s="103"/>
      <c r="K193" s="103"/>
    </row>
    <row r="194" spans="2:11">
      <c r="B194" s="102"/>
      <c r="C194" s="102"/>
      <c r="D194" s="112"/>
      <c r="E194" s="112"/>
      <c r="F194" s="112"/>
      <c r="G194" s="112"/>
      <c r="H194" s="112"/>
      <c r="I194" s="103"/>
      <c r="J194" s="103"/>
      <c r="K194" s="103"/>
    </row>
    <row r="195" spans="2:11">
      <c r="B195" s="102"/>
      <c r="C195" s="102"/>
      <c r="D195" s="112"/>
      <c r="E195" s="112"/>
      <c r="F195" s="112"/>
      <c r="G195" s="112"/>
      <c r="H195" s="112"/>
      <c r="I195" s="103"/>
      <c r="J195" s="103"/>
      <c r="K195" s="103"/>
    </row>
    <row r="196" spans="2:11">
      <c r="B196" s="102"/>
      <c r="C196" s="102"/>
      <c r="D196" s="112"/>
      <c r="E196" s="112"/>
      <c r="F196" s="112"/>
      <c r="G196" s="112"/>
      <c r="H196" s="112"/>
      <c r="I196" s="103"/>
      <c r="J196" s="103"/>
      <c r="K196" s="103"/>
    </row>
    <row r="197" spans="2:11">
      <c r="B197" s="102"/>
      <c r="C197" s="102"/>
      <c r="D197" s="112"/>
      <c r="E197" s="112"/>
      <c r="F197" s="112"/>
      <c r="G197" s="112"/>
      <c r="H197" s="112"/>
      <c r="I197" s="103"/>
      <c r="J197" s="103"/>
      <c r="K197" s="103"/>
    </row>
    <row r="198" spans="2:11">
      <c r="B198" s="102"/>
      <c r="C198" s="102"/>
      <c r="D198" s="112"/>
      <c r="E198" s="112"/>
      <c r="F198" s="112"/>
      <c r="G198" s="112"/>
      <c r="H198" s="112"/>
      <c r="I198" s="103"/>
      <c r="J198" s="103"/>
      <c r="K198" s="103"/>
    </row>
    <row r="199" spans="2:11">
      <c r="B199" s="102"/>
      <c r="C199" s="102"/>
      <c r="D199" s="112"/>
      <c r="E199" s="112"/>
      <c r="F199" s="112"/>
      <c r="G199" s="112"/>
      <c r="H199" s="112"/>
      <c r="I199" s="103"/>
      <c r="J199" s="103"/>
      <c r="K199" s="103"/>
    </row>
    <row r="200" spans="2:11">
      <c r="B200" s="102"/>
      <c r="C200" s="102"/>
      <c r="D200" s="112"/>
      <c r="E200" s="112"/>
      <c r="F200" s="112"/>
      <c r="G200" s="112"/>
      <c r="H200" s="112"/>
      <c r="I200" s="103"/>
      <c r="J200" s="103"/>
      <c r="K200" s="103"/>
    </row>
    <row r="201" spans="2:11">
      <c r="B201" s="102"/>
      <c r="C201" s="102"/>
      <c r="D201" s="112"/>
      <c r="E201" s="112"/>
      <c r="F201" s="112"/>
      <c r="G201" s="112"/>
      <c r="H201" s="112"/>
      <c r="I201" s="103"/>
      <c r="J201" s="103"/>
      <c r="K201" s="103"/>
    </row>
    <row r="202" spans="2:11">
      <c r="B202" s="102"/>
      <c r="C202" s="102"/>
      <c r="D202" s="112"/>
      <c r="E202" s="112"/>
      <c r="F202" s="112"/>
      <c r="G202" s="112"/>
      <c r="H202" s="112"/>
      <c r="I202" s="103"/>
      <c r="J202" s="103"/>
      <c r="K202" s="103"/>
    </row>
    <row r="203" spans="2:11">
      <c r="B203" s="102"/>
      <c r="C203" s="102"/>
      <c r="D203" s="112"/>
      <c r="E203" s="112"/>
      <c r="F203" s="112"/>
      <c r="G203" s="112"/>
      <c r="H203" s="112"/>
      <c r="I203" s="103"/>
      <c r="J203" s="103"/>
      <c r="K203" s="103"/>
    </row>
    <row r="204" spans="2:11">
      <c r="B204" s="102"/>
      <c r="C204" s="102"/>
      <c r="D204" s="112"/>
      <c r="E204" s="112"/>
      <c r="F204" s="112"/>
      <c r="G204" s="112"/>
      <c r="H204" s="112"/>
      <c r="I204" s="103"/>
      <c r="J204" s="103"/>
      <c r="K204" s="103"/>
    </row>
    <row r="205" spans="2:11">
      <c r="B205" s="102"/>
      <c r="C205" s="102"/>
      <c r="D205" s="112"/>
      <c r="E205" s="112"/>
      <c r="F205" s="112"/>
      <c r="G205" s="112"/>
      <c r="H205" s="112"/>
      <c r="I205" s="103"/>
      <c r="J205" s="103"/>
      <c r="K205" s="103"/>
    </row>
    <row r="206" spans="2:11">
      <c r="B206" s="102"/>
      <c r="C206" s="102"/>
      <c r="D206" s="112"/>
      <c r="E206" s="112"/>
      <c r="F206" s="112"/>
      <c r="G206" s="112"/>
      <c r="H206" s="112"/>
      <c r="I206" s="103"/>
      <c r="J206" s="103"/>
      <c r="K206" s="103"/>
    </row>
    <row r="207" spans="2:11">
      <c r="B207" s="102"/>
      <c r="C207" s="102"/>
      <c r="D207" s="112"/>
      <c r="E207" s="112"/>
      <c r="F207" s="112"/>
      <c r="G207" s="112"/>
      <c r="H207" s="112"/>
      <c r="I207" s="103"/>
      <c r="J207" s="103"/>
      <c r="K207" s="103"/>
    </row>
    <row r="208" spans="2:11">
      <c r="B208" s="102"/>
      <c r="C208" s="102"/>
      <c r="D208" s="112"/>
      <c r="E208" s="112"/>
      <c r="F208" s="112"/>
      <c r="G208" s="112"/>
      <c r="H208" s="112"/>
      <c r="I208" s="103"/>
      <c r="J208" s="103"/>
      <c r="K208" s="103"/>
    </row>
    <row r="209" spans="2:11">
      <c r="B209" s="102"/>
      <c r="C209" s="102"/>
      <c r="D209" s="112"/>
      <c r="E209" s="112"/>
      <c r="F209" s="112"/>
      <c r="G209" s="112"/>
      <c r="H209" s="112"/>
      <c r="I209" s="103"/>
      <c r="J209" s="103"/>
      <c r="K209" s="103"/>
    </row>
    <row r="210" spans="2:11">
      <c r="B210" s="102"/>
      <c r="C210" s="102"/>
      <c r="D210" s="112"/>
      <c r="E210" s="112"/>
      <c r="F210" s="112"/>
      <c r="G210" s="112"/>
      <c r="H210" s="112"/>
      <c r="I210" s="103"/>
      <c r="J210" s="103"/>
      <c r="K210" s="103"/>
    </row>
    <row r="211" spans="2:11">
      <c r="B211" s="102"/>
      <c r="C211" s="102"/>
      <c r="D211" s="112"/>
      <c r="E211" s="112"/>
      <c r="F211" s="112"/>
      <c r="G211" s="112"/>
      <c r="H211" s="112"/>
      <c r="I211" s="103"/>
      <c r="J211" s="103"/>
      <c r="K211" s="103"/>
    </row>
    <row r="212" spans="2:11">
      <c r="B212" s="102"/>
      <c r="C212" s="102"/>
      <c r="D212" s="112"/>
      <c r="E212" s="112"/>
      <c r="F212" s="112"/>
      <c r="G212" s="112"/>
      <c r="H212" s="112"/>
      <c r="I212" s="103"/>
      <c r="J212" s="103"/>
      <c r="K212" s="103"/>
    </row>
    <row r="213" spans="2:11">
      <c r="B213" s="102"/>
      <c r="C213" s="102"/>
      <c r="D213" s="112"/>
      <c r="E213" s="112"/>
      <c r="F213" s="112"/>
      <c r="G213" s="112"/>
      <c r="H213" s="112"/>
      <c r="I213" s="103"/>
      <c r="J213" s="103"/>
      <c r="K213" s="103"/>
    </row>
    <row r="214" spans="2:11">
      <c r="B214" s="102"/>
      <c r="C214" s="102"/>
      <c r="D214" s="112"/>
      <c r="E214" s="112"/>
      <c r="F214" s="112"/>
      <c r="G214" s="112"/>
      <c r="H214" s="112"/>
      <c r="I214" s="103"/>
      <c r="J214" s="103"/>
      <c r="K214" s="103"/>
    </row>
    <row r="215" spans="2:11">
      <c r="B215" s="102"/>
      <c r="C215" s="102"/>
      <c r="D215" s="112"/>
      <c r="E215" s="112"/>
      <c r="F215" s="112"/>
      <c r="G215" s="112"/>
      <c r="H215" s="112"/>
      <c r="I215" s="103"/>
      <c r="J215" s="103"/>
      <c r="K215" s="103"/>
    </row>
    <row r="216" spans="2:11">
      <c r="B216" s="102"/>
      <c r="C216" s="102"/>
      <c r="D216" s="112"/>
      <c r="E216" s="112"/>
      <c r="F216" s="112"/>
      <c r="G216" s="112"/>
      <c r="H216" s="112"/>
      <c r="I216" s="103"/>
      <c r="J216" s="103"/>
      <c r="K216" s="103"/>
    </row>
    <row r="217" spans="2:11">
      <c r="B217" s="102"/>
      <c r="C217" s="102"/>
      <c r="D217" s="112"/>
      <c r="E217" s="112"/>
      <c r="F217" s="112"/>
      <c r="G217" s="112"/>
      <c r="H217" s="112"/>
      <c r="I217" s="103"/>
      <c r="J217" s="103"/>
      <c r="K217" s="103"/>
    </row>
    <row r="218" spans="2:11">
      <c r="B218" s="102"/>
      <c r="C218" s="102"/>
      <c r="D218" s="112"/>
      <c r="E218" s="112"/>
      <c r="F218" s="112"/>
      <c r="G218" s="112"/>
      <c r="H218" s="112"/>
      <c r="I218" s="103"/>
      <c r="J218" s="103"/>
      <c r="K218" s="103"/>
    </row>
    <row r="219" spans="2:11">
      <c r="B219" s="102"/>
      <c r="C219" s="102"/>
      <c r="D219" s="112"/>
      <c r="E219" s="112"/>
      <c r="F219" s="112"/>
      <c r="G219" s="112"/>
      <c r="H219" s="112"/>
      <c r="I219" s="103"/>
      <c r="J219" s="103"/>
      <c r="K219" s="103"/>
    </row>
    <row r="220" spans="2:11">
      <c r="B220" s="102"/>
      <c r="C220" s="102"/>
      <c r="D220" s="112"/>
      <c r="E220" s="112"/>
      <c r="F220" s="112"/>
      <c r="G220" s="112"/>
      <c r="H220" s="112"/>
      <c r="I220" s="103"/>
      <c r="J220" s="103"/>
      <c r="K220" s="103"/>
    </row>
    <row r="221" spans="2:11">
      <c r="B221" s="102"/>
      <c r="C221" s="102"/>
      <c r="D221" s="112"/>
      <c r="E221" s="112"/>
      <c r="F221" s="112"/>
      <c r="G221" s="112"/>
      <c r="H221" s="112"/>
      <c r="I221" s="103"/>
      <c r="J221" s="103"/>
      <c r="K221" s="103"/>
    </row>
    <row r="222" spans="2:11">
      <c r="B222" s="102"/>
      <c r="C222" s="102"/>
      <c r="D222" s="112"/>
      <c r="E222" s="112"/>
      <c r="F222" s="112"/>
      <c r="G222" s="112"/>
      <c r="H222" s="112"/>
      <c r="I222" s="103"/>
      <c r="J222" s="103"/>
      <c r="K222" s="103"/>
    </row>
    <row r="223" spans="2:11">
      <c r="B223" s="102"/>
      <c r="C223" s="102"/>
      <c r="D223" s="112"/>
      <c r="E223" s="112"/>
      <c r="F223" s="112"/>
      <c r="G223" s="112"/>
      <c r="H223" s="112"/>
      <c r="I223" s="103"/>
      <c r="J223" s="103"/>
      <c r="K223" s="103"/>
    </row>
    <row r="224" spans="2:11">
      <c r="B224" s="102"/>
      <c r="C224" s="102"/>
      <c r="D224" s="112"/>
      <c r="E224" s="112"/>
      <c r="F224" s="112"/>
      <c r="G224" s="112"/>
      <c r="H224" s="112"/>
      <c r="I224" s="103"/>
      <c r="J224" s="103"/>
      <c r="K224" s="103"/>
    </row>
    <row r="225" spans="2:11">
      <c r="B225" s="102"/>
      <c r="C225" s="102"/>
      <c r="D225" s="112"/>
      <c r="E225" s="112"/>
      <c r="F225" s="112"/>
      <c r="G225" s="112"/>
      <c r="H225" s="112"/>
      <c r="I225" s="103"/>
      <c r="J225" s="103"/>
      <c r="K225" s="103"/>
    </row>
    <row r="226" spans="2:11">
      <c r="B226" s="102"/>
      <c r="C226" s="102"/>
      <c r="D226" s="112"/>
      <c r="E226" s="112"/>
      <c r="F226" s="112"/>
      <c r="G226" s="112"/>
      <c r="H226" s="112"/>
      <c r="I226" s="103"/>
      <c r="J226" s="103"/>
      <c r="K226" s="103"/>
    </row>
    <row r="227" spans="2:11">
      <c r="B227" s="102"/>
      <c r="C227" s="102"/>
      <c r="D227" s="112"/>
      <c r="E227" s="112"/>
      <c r="F227" s="112"/>
      <c r="G227" s="112"/>
      <c r="H227" s="112"/>
      <c r="I227" s="103"/>
      <c r="J227" s="103"/>
      <c r="K227" s="103"/>
    </row>
    <row r="228" spans="2:11">
      <c r="B228" s="102"/>
      <c r="C228" s="102"/>
      <c r="D228" s="112"/>
      <c r="E228" s="112"/>
      <c r="F228" s="112"/>
      <c r="G228" s="112"/>
      <c r="H228" s="112"/>
      <c r="I228" s="103"/>
      <c r="J228" s="103"/>
      <c r="K228" s="103"/>
    </row>
    <row r="229" spans="2:11">
      <c r="B229" s="102"/>
      <c r="C229" s="102"/>
      <c r="D229" s="112"/>
      <c r="E229" s="112"/>
      <c r="F229" s="112"/>
      <c r="G229" s="112"/>
      <c r="H229" s="112"/>
      <c r="I229" s="103"/>
      <c r="J229" s="103"/>
      <c r="K229" s="103"/>
    </row>
    <row r="230" spans="2:11">
      <c r="B230" s="102"/>
      <c r="C230" s="102"/>
      <c r="D230" s="112"/>
      <c r="E230" s="112"/>
      <c r="F230" s="112"/>
      <c r="G230" s="112"/>
      <c r="H230" s="112"/>
      <c r="I230" s="103"/>
      <c r="J230" s="103"/>
      <c r="K230" s="103"/>
    </row>
    <row r="231" spans="2:11">
      <c r="B231" s="102"/>
      <c r="C231" s="102"/>
      <c r="D231" s="112"/>
      <c r="E231" s="112"/>
      <c r="F231" s="112"/>
      <c r="G231" s="112"/>
      <c r="H231" s="112"/>
      <c r="I231" s="103"/>
      <c r="J231" s="103"/>
      <c r="K231" s="103"/>
    </row>
    <row r="232" spans="2:11">
      <c r="B232" s="102"/>
      <c r="C232" s="102"/>
      <c r="D232" s="112"/>
      <c r="E232" s="112"/>
      <c r="F232" s="112"/>
      <c r="G232" s="112"/>
      <c r="H232" s="112"/>
      <c r="I232" s="103"/>
      <c r="J232" s="103"/>
      <c r="K232" s="103"/>
    </row>
    <row r="233" spans="2:11">
      <c r="B233" s="102"/>
      <c r="C233" s="102"/>
      <c r="D233" s="112"/>
      <c r="E233" s="112"/>
      <c r="F233" s="112"/>
      <c r="G233" s="112"/>
      <c r="H233" s="112"/>
      <c r="I233" s="103"/>
      <c r="J233" s="103"/>
      <c r="K233" s="103"/>
    </row>
    <row r="234" spans="2:11">
      <c r="B234" s="102"/>
      <c r="C234" s="102"/>
      <c r="D234" s="112"/>
      <c r="E234" s="112"/>
      <c r="F234" s="112"/>
      <c r="G234" s="112"/>
      <c r="H234" s="112"/>
      <c r="I234" s="103"/>
      <c r="J234" s="103"/>
      <c r="K234" s="103"/>
    </row>
    <row r="235" spans="2:11">
      <c r="B235" s="102"/>
      <c r="C235" s="102"/>
      <c r="D235" s="112"/>
      <c r="E235" s="112"/>
      <c r="F235" s="112"/>
      <c r="G235" s="112"/>
      <c r="H235" s="112"/>
      <c r="I235" s="103"/>
      <c r="J235" s="103"/>
      <c r="K235" s="103"/>
    </row>
    <row r="236" spans="2:11">
      <c r="B236" s="102"/>
      <c r="C236" s="102"/>
      <c r="D236" s="112"/>
      <c r="E236" s="112"/>
      <c r="F236" s="112"/>
      <c r="G236" s="112"/>
      <c r="H236" s="112"/>
      <c r="I236" s="103"/>
      <c r="J236" s="103"/>
      <c r="K236" s="103"/>
    </row>
    <row r="237" spans="2:11">
      <c r="B237" s="102"/>
      <c r="C237" s="102"/>
      <c r="D237" s="112"/>
      <c r="E237" s="112"/>
      <c r="F237" s="112"/>
      <c r="G237" s="112"/>
      <c r="H237" s="112"/>
      <c r="I237" s="103"/>
      <c r="J237" s="103"/>
      <c r="K237" s="103"/>
    </row>
    <row r="238" spans="2:11">
      <c r="B238" s="102"/>
      <c r="C238" s="102"/>
      <c r="D238" s="112"/>
      <c r="E238" s="112"/>
      <c r="F238" s="112"/>
      <c r="G238" s="112"/>
      <c r="H238" s="112"/>
      <c r="I238" s="103"/>
      <c r="J238" s="103"/>
      <c r="K238" s="103"/>
    </row>
    <row r="239" spans="2:11">
      <c r="B239" s="102"/>
      <c r="C239" s="102"/>
      <c r="D239" s="112"/>
      <c r="E239" s="112"/>
      <c r="F239" s="112"/>
      <c r="G239" s="112"/>
      <c r="H239" s="112"/>
      <c r="I239" s="103"/>
      <c r="J239" s="103"/>
      <c r="K239" s="103"/>
    </row>
    <row r="240" spans="2:11">
      <c r="B240" s="102"/>
      <c r="C240" s="102"/>
      <c r="D240" s="112"/>
      <c r="E240" s="112"/>
      <c r="F240" s="112"/>
      <c r="G240" s="112"/>
      <c r="H240" s="112"/>
      <c r="I240" s="103"/>
      <c r="J240" s="103"/>
      <c r="K240" s="103"/>
    </row>
    <row r="241" spans="2:11">
      <c r="B241" s="102"/>
      <c r="C241" s="102"/>
      <c r="D241" s="112"/>
      <c r="E241" s="112"/>
      <c r="F241" s="112"/>
      <c r="G241" s="112"/>
      <c r="H241" s="112"/>
      <c r="I241" s="103"/>
      <c r="J241" s="103"/>
      <c r="K241" s="103"/>
    </row>
    <row r="242" spans="2:11">
      <c r="B242" s="102"/>
      <c r="C242" s="102"/>
      <c r="D242" s="112"/>
      <c r="E242" s="112"/>
      <c r="F242" s="112"/>
      <c r="G242" s="112"/>
      <c r="H242" s="112"/>
      <c r="I242" s="103"/>
      <c r="J242" s="103"/>
      <c r="K242" s="103"/>
    </row>
    <row r="243" spans="2:11">
      <c r="B243" s="102"/>
      <c r="C243" s="102"/>
      <c r="D243" s="112"/>
      <c r="E243" s="112"/>
      <c r="F243" s="112"/>
      <c r="G243" s="112"/>
      <c r="H243" s="112"/>
      <c r="I243" s="103"/>
      <c r="J243" s="103"/>
      <c r="K243" s="103"/>
    </row>
    <row r="244" spans="2:11">
      <c r="B244" s="102"/>
      <c r="C244" s="102"/>
      <c r="D244" s="112"/>
      <c r="E244" s="112"/>
      <c r="F244" s="112"/>
      <c r="G244" s="112"/>
      <c r="H244" s="112"/>
      <c r="I244" s="103"/>
      <c r="J244" s="103"/>
      <c r="K244" s="103"/>
    </row>
    <row r="245" spans="2:11">
      <c r="B245" s="102"/>
      <c r="C245" s="102"/>
      <c r="D245" s="112"/>
      <c r="E245" s="112"/>
      <c r="F245" s="112"/>
      <c r="G245" s="112"/>
      <c r="H245" s="112"/>
      <c r="I245" s="103"/>
      <c r="J245" s="103"/>
      <c r="K245" s="103"/>
    </row>
    <row r="246" spans="2:11">
      <c r="B246" s="102"/>
      <c r="C246" s="102"/>
      <c r="D246" s="112"/>
      <c r="E246" s="112"/>
      <c r="F246" s="112"/>
      <c r="G246" s="112"/>
      <c r="H246" s="112"/>
      <c r="I246" s="103"/>
      <c r="J246" s="103"/>
      <c r="K246" s="103"/>
    </row>
    <row r="247" spans="2:11">
      <c r="B247" s="102"/>
      <c r="C247" s="102"/>
      <c r="D247" s="112"/>
      <c r="E247" s="112"/>
      <c r="F247" s="112"/>
      <c r="G247" s="112"/>
      <c r="H247" s="112"/>
      <c r="I247" s="103"/>
      <c r="J247" s="103"/>
      <c r="K247" s="103"/>
    </row>
    <row r="248" spans="2:11">
      <c r="B248" s="102"/>
      <c r="C248" s="102"/>
      <c r="D248" s="112"/>
      <c r="E248" s="112"/>
      <c r="F248" s="112"/>
      <c r="G248" s="112"/>
      <c r="H248" s="112"/>
      <c r="I248" s="103"/>
      <c r="J248" s="103"/>
      <c r="K248" s="103"/>
    </row>
    <row r="249" spans="2:11">
      <c r="B249" s="102"/>
      <c r="C249" s="102"/>
      <c r="D249" s="112"/>
      <c r="E249" s="112"/>
      <c r="F249" s="112"/>
      <c r="G249" s="112"/>
      <c r="H249" s="112"/>
      <c r="I249" s="103"/>
      <c r="J249" s="103"/>
      <c r="K249" s="103"/>
    </row>
    <row r="250" spans="2:11">
      <c r="B250" s="102"/>
      <c r="C250" s="102"/>
      <c r="D250" s="112"/>
      <c r="E250" s="112"/>
      <c r="F250" s="112"/>
      <c r="G250" s="112"/>
      <c r="H250" s="112"/>
      <c r="I250" s="103"/>
      <c r="J250" s="103"/>
      <c r="K250" s="103"/>
    </row>
    <row r="251" spans="2:11">
      <c r="B251" s="102"/>
      <c r="C251" s="102"/>
      <c r="D251" s="112"/>
      <c r="E251" s="112"/>
      <c r="F251" s="112"/>
      <c r="G251" s="112"/>
      <c r="H251" s="112"/>
      <c r="I251" s="103"/>
      <c r="J251" s="103"/>
      <c r="K251" s="103"/>
    </row>
    <row r="252" spans="2:11">
      <c r="B252" s="102"/>
      <c r="C252" s="102"/>
      <c r="D252" s="112"/>
      <c r="E252" s="112"/>
      <c r="F252" s="112"/>
      <c r="G252" s="112"/>
      <c r="H252" s="112"/>
      <c r="I252" s="103"/>
      <c r="J252" s="103"/>
      <c r="K252" s="103"/>
    </row>
    <row r="253" spans="2:11">
      <c r="B253" s="102"/>
      <c r="C253" s="102"/>
      <c r="D253" s="112"/>
      <c r="E253" s="112"/>
      <c r="F253" s="112"/>
      <c r="G253" s="112"/>
      <c r="H253" s="112"/>
      <c r="I253" s="103"/>
      <c r="J253" s="103"/>
      <c r="K253" s="103"/>
    </row>
    <row r="254" spans="2:11">
      <c r="B254" s="102"/>
      <c r="C254" s="102"/>
      <c r="D254" s="112"/>
      <c r="E254" s="112"/>
      <c r="F254" s="112"/>
      <c r="G254" s="112"/>
      <c r="H254" s="112"/>
      <c r="I254" s="103"/>
      <c r="J254" s="103"/>
      <c r="K254" s="103"/>
    </row>
    <row r="255" spans="2:11">
      <c r="B255" s="102"/>
      <c r="C255" s="102"/>
      <c r="D255" s="112"/>
      <c r="E255" s="112"/>
      <c r="F255" s="112"/>
      <c r="G255" s="112"/>
      <c r="H255" s="112"/>
      <c r="I255" s="103"/>
      <c r="J255" s="103"/>
      <c r="K255" s="103"/>
    </row>
    <row r="256" spans="2:11">
      <c r="B256" s="102"/>
      <c r="C256" s="102"/>
      <c r="D256" s="112"/>
      <c r="E256" s="112"/>
      <c r="F256" s="112"/>
      <c r="G256" s="112"/>
      <c r="H256" s="112"/>
      <c r="I256" s="103"/>
      <c r="J256" s="103"/>
      <c r="K256" s="103"/>
    </row>
    <row r="257" spans="2:11">
      <c r="B257" s="102"/>
      <c r="C257" s="102"/>
      <c r="D257" s="112"/>
      <c r="E257" s="112"/>
      <c r="F257" s="112"/>
      <c r="G257" s="112"/>
      <c r="H257" s="112"/>
      <c r="I257" s="103"/>
      <c r="J257" s="103"/>
      <c r="K257" s="103"/>
    </row>
    <row r="258" spans="2:11">
      <c r="B258" s="102"/>
      <c r="C258" s="102"/>
      <c r="D258" s="112"/>
      <c r="E258" s="112"/>
      <c r="F258" s="112"/>
      <c r="G258" s="112"/>
      <c r="H258" s="112"/>
      <c r="I258" s="103"/>
      <c r="J258" s="103"/>
      <c r="K258" s="103"/>
    </row>
    <row r="259" spans="2:11">
      <c r="B259" s="102"/>
      <c r="C259" s="102"/>
      <c r="D259" s="112"/>
      <c r="E259" s="112"/>
      <c r="F259" s="112"/>
      <c r="G259" s="112"/>
      <c r="H259" s="112"/>
      <c r="I259" s="103"/>
      <c r="J259" s="103"/>
      <c r="K259" s="103"/>
    </row>
    <row r="260" spans="2:11">
      <c r="B260" s="102"/>
      <c r="C260" s="102"/>
      <c r="D260" s="112"/>
      <c r="E260" s="112"/>
      <c r="F260" s="112"/>
      <c r="G260" s="112"/>
      <c r="H260" s="112"/>
      <c r="I260" s="103"/>
      <c r="J260" s="103"/>
      <c r="K260" s="103"/>
    </row>
    <row r="261" spans="2:11">
      <c r="B261" s="102"/>
      <c r="C261" s="102"/>
      <c r="D261" s="112"/>
      <c r="E261" s="112"/>
      <c r="F261" s="112"/>
      <c r="G261" s="112"/>
      <c r="H261" s="112"/>
      <c r="I261" s="103"/>
      <c r="J261" s="103"/>
      <c r="K261" s="103"/>
    </row>
    <row r="262" spans="2:11">
      <c r="B262" s="102"/>
      <c r="C262" s="102"/>
      <c r="D262" s="112"/>
      <c r="E262" s="112"/>
      <c r="F262" s="112"/>
      <c r="G262" s="112"/>
      <c r="H262" s="112"/>
      <c r="I262" s="103"/>
      <c r="J262" s="103"/>
      <c r="K262" s="103"/>
    </row>
    <row r="263" spans="2:11">
      <c r="B263" s="102"/>
      <c r="C263" s="102"/>
      <c r="D263" s="112"/>
      <c r="E263" s="112"/>
      <c r="F263" s="112"/>
      <c r="G263" s="112"/>
      <c r="H263" s="112"/>
      <c r="I263" s="103"/>
      <c r="J263" s="103"/>
      <c r="K263" s="103"/>
    </row>
    <row r="264" spans="2:11">
      <c r="B264" s="102"/>
      <c r="C264" s="102"/>
      <c r="D264" s="112"/>
      <c r="E264" s="112"/>
      <c r="F264" s="112"/>
      <c r="G264" s="112"/>
      <c r="H264" s="112"/>
      <c r="I264" s="103"/>
      <c r="J264" s="103"/>
      <c r="K264" s="103"/>
    </row>
    <row r="265" spans="2:11">
      <c r="B265" s="102"/>
      <c r="C265" s="102"/>
      <c r="D265" s="112"/>
      <c r="E265" s="112"/>
      <c r="F265" s="112"/>
      <c r="G265" s="112"/>
      <c r="H265" s="112"/>
      <c r="I265" s="103"/>
      <c r="J265" s="103"/>
      <c r="K265" s="103"/>
    </row>
    <row r="266" spans="2:11">
      <c r="B266" s="102"/>
      <c r="C266" s="102"/>
      <c r="D266" s="112"/>
      <c r="E266" s="112"/>
      <c r="F266" s="112"/>
      <c r="G266" s="112"/>
      <c r="H266" s="112"/>
      <c r="I266" s="103"/>
      <c r="J266" s="103"/>
      <c r="K266" s="103"/>
    </row>
    <row r="267" spans="2:11">
      <c r="B267" s="102"/>
      <c r="C267" s="102"/>
      <c r="D267" s="112"/>
      <c r="E267" s="112"/>
      <c r="F267" s="112"/>
      <c r="G267" s="112"/>
      <c r="H267" s="112"/>
      <c r="I267" s="103"/>
      <c r="J267" s="103"/>
      <c r="K267" s="103"/>
    </row>
    <row r="268" spans="2:11">
      <c r="B268" s="102"/>
      <c r="C268" s="102"/>
      <c r="D268" s="112"/>
      <c r="E268" s="112"/>
      <c r="F268" s="112"/>
      <c r="G268" s="112"/>
      <c r="H268" s="112"/>
      <c r="I268" s="103"/>
      <c r="J268" s="103"/>
      <c r="K268" s="103"/>
    </row>
    <row r="269" spans="2:11">
      <c r="B269" s="102"/>
      <c r="C269" s="102"/>
      <c r="D269" s="112"/>
      <c r="E269" s="112"/>
      <c r="F269" s="112"/>
      <c r="G269" s="112"/>
      <c r="H269" s="112"/>
      <c r="I269" s="103"/>
      <c r="J269" s="103"/>
      <c r="K269" s="103"/>
    </row>
    <row r="270" spans="2:11">
      <c r="B270" s="102"/>
      <c r="C270" s="102"/>
      <c r="D270" s="112"/>
      <c r="E270" s="112"/>
      <c r="F270" s="112"/>
      <c r="G270" s="112"/>
      <c r="H270" s="112"/>
      <c r="I270" s="103"/>
      <c r="J270" s="103"/>
      <c r="K270" s="103"/>
    </row>
    <row r="271" spans="2:11">
      <c r="B271" s="102"/>
      <c r="C271" s="102"/>
      <c r="D271" s="112"/>
      <c r="E271" s="112"/>
      <c r="F271" s="112"/>
      <c r="G271" s="112"/>
      <c r="H271" s="112"/>
      <c r="I271" s="103"/>
      <c r="J271" s="103"/>
      <c r="K271" s="103"/>
    </row>
    <row r="272" spans="2:11">
      <c r="B272" s="102"/>
      <c r="C272" s="102"/>
      <c r="D272" s="112"/>
      <c r="E272" s="112"/>
      <c r="F272" s="112"/>
      <c r="G272" s="112"/>
      <c r="H272" s="112"/>
      <c r="I272" s="103"/>
      <c r="J272" s="103"/>
      <c r="K272" s="103"/>
    </row>
    <row r="273" spans="2:11">
      <c r="B273" s="102"/>
      <c r="C273" s="102"/>
      <c r="D273" s="112"/>
      <c r="E273" s="112"/>
      <c r="F273" s="112"/>
      <c r="G273" s="112"/>
      <c r="H273" s="112"/>
      <c r="I273" s="103"/>
      <c r="J273" s="103"/>
      <c r="K273" s="103"/>
    </row>
    <row r="274" spans="2:11">
      <c r="B274" s="102"/>
      <c r="C274" s="102"/>
      <c r="D274" s="112"/>
      <c r="E274" s="112"/>
      <c r="F274" s="112"/>
      <c r="G274" s="112"/>
      <c r="H274" s="112"/>
      <c r="I274" s="103"/>
      <c r="J274" s="103"/>
      <c r="K274" s="103"/>
    </row>
    <row r="275" spans="2:11">
      <c r="B275" s="102"/>
      <c r="C275" s="102"/>
      <c r="D275" s="112"/>
      <c r="E275" s="112"/>
      <c r="F275" s="112"/>
      <c r="G275" s="112"/>
      <c r="H275" s="112"/>
      <c r="I275" s="103"/>
      <c r="J275" s="103"/>
      <c r="K275" s="103"/>
    </row>
    <row r="276" spans="2:11">
      <c r="B276" s="102"/>
      <c r="C276" s="102"/>
      <c r="D276" s="112"/>
      <c r="E276" s="112"/>
      <c r="F276" s="112"/>
      <c r="G276" s="112"/>
      <c r="H276" s="112"/>
      <c r="I276" s="103"/>
      <c r="J276" s="103"/>
      <c r="K276" s="103"/>
    </row>
    <row r="277" spans="2:11">
      <c r="B277" s="102"/>
      <c r="C277" s="102"/>
      <c r="D277" s="112"/>
      <c r="E277" s="112"/>
      <c r="F277" s="112"/>
      <c r="G277" s="112"/>
      <c r="H277" s="112"/>
      <c r="I277" s="103"/>
      <c r="J277" s="103"/>
      <c r="K277" s="103"/>
    </row>
    <row r="278" spans="2:11">
      <c r="B278" s="102"/>
      <c r="C278" s="102"/>
      <c r="D278" s="112"/>
      <c r="E278" s="112"/>
      <c r="F278" s="112"/>
      <c r="G278" s="112"/>
      <c r="H278" s="112"/>
      <c r="I278" s="103"/>
      <c r="J278" s="103"/>
      <c r="K278" s="103"/>
    </row>
    <row r="279" spans="2:11">
      <c r="B279" s="102"/>
      <c r="C279" s="102"/>
      <c r="D279" s="112"/>
      <c r="E279" s="112"/>
      <c r="F279" s="112"/>
      <c r="G279" s="112"/>
      <c r="H279" s="112"/>
      <c r="I279" s="103"/>
      <c r="J279" s="103"/>
      <c r="K279" s="103"/>
    </row>
    <row r="280" spans="2:11">
      <c r="B280" s="102"/>
      <c r="C280" s="102"/>
      <c r="D280" s="112"/>
      <c r="E280" s="112"/>
      <c r="F280" s="112"/>
      <c r="G280" s="112"/>
      <c r="H280" s="112"/>
      <c r="I280" s="103"/>
      <c r="J280" s="103"/>
      <c r="K280" s="103"/>
    </row>
    <row r="281" spans="2:11">
      <c r="B281" s="102"/>
      <c r="C281" s="102"/>
      <c r="D281" s="112"/>
      <c r="E281" s="112"/>
      <c r="F281" s="112"/>
      <c r="G281" s="112"/>
      <c r="H281" s="112"/>
      <c r="I281" s="103"/>
      <c r="J281" s="103"/>
      <c r="K281" s="103"/>
    </row>
    <row r="282" spans="2:11">
      <c r="B282" s="102"/>
      <c r="C282" s="102"/>
      <c r="D282" s="112"/>
      <c r="E282" s="112"/>
      <c r="F282" s="112"/>
      <c r="G282" s="112"/>
      <c r="H282" s="112"/>
      <c r="I282" s="103"/>
      <c r="J282" s="103"/>
      <c r="K282" s="103"/>
    </row>
    <row r="283" spans="2:11">
      <c r="B283" s="102"/>
      <c r="C283" s="102"/>
      <c r="D283" s="112"/>
      <c r="E283" s="112"/>
      <c r="F283" s="112"/>
      <c r="G283" s="112"/>
      <c r="H283" s="112"/>
      <c r="I283" s="103"/>
      <c r="J283" s="103"/>
      <c r="K283" s="103"/>
    </row>
    <row r="284" spans="2:11">
      <c r="B284" s="102"/>
      <c r="C284" s="102"/>
      <c r="D284" s="112"/>
      <c r="E284" s="112"/>
      <c r="F284" s="112"/>
      <c r="G284" s="112"/>
      <c r="H284" s="112"/>
      <c r="I284" s="103"/>
      <c r="J284" s="103"/>
      <c r="K284" s="103"/>
    </row>
    <row r="285" spans="2:11">
      <c r="B285" s="102"/>
      <c r="C285" s="102"/>
      <c r="D285" s="112"/>
      <c r="E285" s="112"/>
      <c r="F285" s="112"/>
      <c r="G285" s="112"/>
      <c r="H285" s="112"/>
      <c r="I285" s="103"/>
      <c r="J285" s="103"/>
      <c r="K285" s="103"/>
    </row>
    <row r="286" spans="2:11">
      <c r="B286" s="102"/>
      <c r="C286" s="102"/>
      <c r="D286" s="112"/>
      <c r="E286" s="112"/>
      <c r="F286" s="112"/>
      <c r="G286" s="112"/>
      <c r="H286" s="112"/>
      <c r="I286" s="103"/>
      <c r="J286" s="103"/>
      <c r="K286" s="103"/>
    </row>
    <row r="287" spans="2:11">
      <c r="B287" s="102"/>
      <c r="C287" s="102"/>
      <c r="D287" s="112"/>
      <c r="E287" s="112"/>
      <c r="F287" s="112"/>
      <c r="G287" s="112"/>
      <c r="H287" s="112"/>
      <c r="I287" s="103"/>
      <c r="J287" s="103"/>
      <c r="K287" s="103"/>
    </row>
    <row r="288" spans="2:11">
      <c r="B288" s="102"/>
      <c r="C288" s="102"/>
      <c r="D288" s="112"/>
      <c r="E288" s="112"/>
      <c r="F288" s="112"/>
      <c r="G288" s="112"/>
      <c r="H288" s="112"/>
      <c r="I288" s="103"/>
      <c r="J288" s="103"/>
      <c r="K288" s="103"/>
    </row>
    <row r="289" spans="2:11">
      <c r="B289" s="102"/>
      <c r="C289" s="102"/>
      <c r="D289" s="112"/>
      <c r="E289" s="112"/>
      <c r="F289" s="112"/>
      <c r="G289" s="112"/>
      <c r="H289" s="112"/>
      <c r="I289" s="103"/>
      <c r="J289" s="103"/>
      <c r="K289" s="103"/>
    </row>
    <row r="290" spans="2:11">
      <c r="B290" s="102"/>
      <c r="C290" s="102"/>
      <c r="D290" s="112"/>
      <c r="E290" s="112"/>
      <c r="F290" s="112"/>
      <c r="G290" s="112"/>
      <c r="H290" s="112"/>
      <c r="I290" s="103"/>
      <c r="J290" s="103"/>
      <c r="K290" s="103"/>
    </row>
    <row r="291" spans="2:11">
      <c r="B291" s="102"/>
      <c r="C291" s="102"/>
      <c r="D291" s="112"/>
      <c r="E291" s="112"/>
      <c r="F291" s="112"/>
      <c r="G291" s="112"/>
      <c r="H291" s="112"/>
      <c r="I291" s="103"/>
      <c r="J291" s="103"/>
      <c r="K291" s="103"/>
    </row>
    <row r="292" spans="2:11">
      <c r="B292" s="102"/>
      <c r="C292" s="102"/>
      <c r="D292" s="112"/>
      <c r="E292" s="112"/>
      <c r="F292" s="112"/>
      <c r="G292" s="112"/>
      <c r="H292" s="112"/>
      <c r="I292" s="103"/>
      <c r="J292" s="103"/>
      <c r="K292" s="103"/>
    </row>
    <row r="293" spans="2:11">
      <c r="B293" s="102"/>
      <c r="C293" s="102"/>
      <c r="D293" s="112"/>
      <c r="E293" s="112"/>
      <c r="F293" s="112"/>
      <c r="G293" s="112"/>
      <c r="H293" s="112"/>
      <c r="I293" s="103"/>
      <c r="J293" s="103"/>
      <c r="K293" s="103"/>
    </row>
    <row r="294" spans="2:11">
      <c r="B294" s="102"/>
      <c r="C294" s="102"/>
      <c r="D294" s="112"/>
      <c r="E294" s="112"/>
      <c r="F294" s="112"/>
      <c r="G294" s="112"/>
      <c r="H294" s="112"/>
      <c r="I294" s="103"/>
      <c r="J294" s="103"/>
      <c r="K294" s="103"/>
    </row>
    <row r="295" spans="2:11">
      <c r="B295" s="102"/>
      <c r="C295" s="102"/>
      <c r="D295" s="112"/>
      <c r="E295" s="112"/>
      <c r="F295" s="112"/>
      <c r="G295" s="112"/>
      <c r="H295" s="112"/>
      <c r="I295" s="103"/>
      <c r="J295" s="103"/>
      <c r="K295" s="103"/>
    </row>
    <row r="296" spans="2:11">
      <c r="B296" s="102"/>
      <c r="C296" s="102"/>
      <c r="D296" s="112"/>
      <c r="E296" s="112"/>
      <c r="F296" s="112"/>
      <c r="G296" s="112"/>
      <c r="H296" s="112"/>
      <c r="I296" s="103"/>
      <c r="J296" s="103"/>
      <c r="K296" s="103"/>
    </row>
    <row r="297" spans="2:11">
      <c r="B297" s="102"/>
      <c r="C297" s="102"/>
      <c r="D297" s="112"/>
      <c r="E297" s="112"/>
      <c r="F297" s="112"/>
      <c r="G297" s="112"/>
      <c r="H297" s="112"/>
      <c r="I297" s="103"/>
      <c r="J297" s="103"/>
      <c r="K297" s="103"/>
    </row>
    <row r="298" spans="2:11">
      <c r="B298" s="102"/>
      <c r="C298" s="102"/>
      <c r="D298" s="112"/>
      <c r="E298" s="112"/>
      <c r="F298" s="112"/>
      <c r="G298" s="112"/>
      <c r="H298" s="112"/>
      <c r="I298" s="103"/>
      <c r="J298" s="103"/>
      <c r="K298" s="103"/>
    </row>
    <row r="299" spans="2:11">
      <c r="B299" s="102"/>
      <c r="C299" s="102"/>
      <c r="D299" s="112"/>
      <c r="E299" s="112"/>
      <c r="F299" s="112"/>
      <c r="G299" s="112"/>
      <c r="H299" s="112"/>
      <c r="I299" s="103"/>
      <c r="J299" s="103"/>
      <c r="K299" s="103"/>
    </row>
    <row r="300" spans="2:11">
      <c r="B300" s="102"/>
      <c r="C300" s="102"/>
      <c r="D300" s="112"/>
      <c r="E300" s="112"/>
      <c r="F300" s="112"/>
      <c r="G300" s="112"/>
      <c r="H300" s="112"/>
      <c r="I300" s="103"/>
      <c r="J300" s="103"/>
      <c r="K300" s="103"/>
    </row>
    <row r="301" spans="2:11">
      <c r="B301" s="102"/>
      <c r="C301" s="102"/>
      <c r="D301" s="112"/>
      <c r="E301" s="112"/>
      <c r="F301" s="112"/>
      <c r="G301" s="112"/>
      <c r="H301" s="112"/>
      <c r="I301" s="103"/>
      <c r="J301" s="103"/>
      <c r="K301" s="103"/>
    </row>
    <row r="302" spans="2:11">
      <c r="B302" s="102"/>
      <c r="C302" s="102"/>
      <c r="D302" s="112"/>
      <c r="E302" s="112"/>
      <c r="F302" s="112"/>
      <c r="G302" s="112"/>
      <c r="H302" s="112"/>
      <c r="I302" s="103"/>
      <c r="J302" s="103"/>
      <c r="K302" s="103"/>
    </row>
    <row r="303" spans="2:11">
      <c r="B303" s="102"/>
      <c r="C303" s="102"/>
      <c r="D303" s="112"/>
      <c r="E303" s="112"/>
      <c r="F303" s="112"/>
      <c r="G303" s="112"/>
      <c r="H303" s="112"/>
      <c r="I303" s="103"/>
      <c r="J303" s="103"/>
      <c r="K303" s="103"/>
    </row>
    <row r="304" spans="2:11">
      <c r="B304" s="102"/>
      <c r="C304" s="102"/>
      <c r="D304" s="112"/>
      <c r="E304" s="112"/>
      <c r="F304" s="112"/>
      <c r="G304" s="112"/>
      <c r="H304" s="112"/>
      <c r="I304" s="103"/>
      <c r="J304" s="103"/>
      <c r="K304" s="103"/>
    </row>
    <row r="305" spans="2:11">
      <c r="B305" s="102"/>
      <c r="C305" s="102"/>
      <c r="D305" s="112"/>
      <c r="E305" s="112"/>
      <c r="F305" s="112"/>
      <c r="G305" s="112"/>
      <c r="H305" s="112"/>
      <c r="I305" s="103"/>
      <c r="J305" s="103"/>
      <c r="K305" s="103"/>
    </row>
    <row r="306" spans="2:11">
      <c r="B306" s="102"/>
      <c r="C306" s="102"/>
      <c r="D306" s="112"/>
      <c r="E306" s="112"/>
      <c r="F306" s="112"/>
      <c r="G306" s="112"/>
      <c r="H306" s="112"/>
      <c r="I306" s="103"/>
      <c r="J306" s="103"/>
      <c r="K306" s="103"/>
    </row>
    <row r="307" spans="2:11">
      <c r="B307" s="102"/>
      <c r="C307" s="102"/>
      <c r="D307" s="112"/>
      <c r="E307" s="112"/>
      <c r="F307" s="112"/>
      <c r="G307" s="112"/>
      <c r="H307" s="112"/>
      <c r="I307" s="103"/>
      <c r="J307" s="103"/>
      <c r="K307" s="103"/>
    </row>
    <row r="308" spans="2:11">
      <c r="B308" s="102"/>
      <c r="C308" s="102"/>
      <c r="D308" s="112"/>
      <c r="E308" s="112"/>
      <c r="F308" s="112"/>
      <c r="G308" s="112"/>
      <c r="H308" s="112"/>
      <c r="I308" s="103"/>
      <c r="J308" s="103"/>
      <c r="K308" s="103"/>
    </row>
    <row r="309" spans="2:11">
      <c r="B309" s="102"/>
      <c r="C309" s="102"/>
      <c r="D309" s="112"/>
      <c r="E309" s="112"/>
      <c r="F309" s="112"/>
      <c r="G309" s="112"/>
      <c r="H309" s="112"/>
      <c r="I309" s="103"/>
      <c r="J309" s="103"/>
      <c r="K309" s="103"/>
    </row>
    <row r="310" spans="2:11">
      <c r="B310" s="102"/>
      <c r="C310" s="102"/>
      <c r="D310" s="112"/>
      <c r="E310" s="112"/>
      <c r="F310" s="112"/>
      <c r="G310" s="112"/>
      <c r="H310" s="112"/>
      <c r="I310" s="103"/>
      <c r="J310" s="103"/>
      <c r="K310" s="103"/>
    </row>
    <row r="311" spans="2:11">
      <c r="B311" s="102"/>
      <c r="C311" s="102"/>
      <c r="D311" s="112"/>
      <c r="E311" s="112"/>
      <c r="F311" s="112"/>
      <c r="G311" s="112"/>
      <c r="H311" s="112"/>
      <c r="I311" s="103"/>
      <c r="J311" s="103"/>
      <c r="K311" s="103"/>
    </row>
    <row r="312" spans="2:11">
      <c r="B312" s="102"/>
      <c r="C312" s="102"/>
      <c r="D312" s="112"/>
      <c r="E312" s="112"/>
      <c r="F312" s="112"/>
      <c r="G312" s="112"/>
      <c r="H312" s="112"/>
      <c r="I312" s="103"/>
      <c r="J312" s="103"/>
      <c r="K312" s="103"/>
    </row>
    <row r="313" spans="2:11">
      <c r="D313" s="3"/>
      <c r="E313" s="3"/>
      <c r="F313" s="3"/>
      <c r="G313" s="3"/>
      <c r="H313" s="3"/>
    </row>
    <row r="314" spans="2:11">
      <c r="D314" s="3"/>
      <c r="E314" s="3"/>
      <c r="F314" s="3"/>
      <c r="G314" s="3"/>
      <c r="H314" s="3"/>
    </row>
    <row r="315" spans="2:11">
      <c r="D315" s="3"/>
      <c r="E315" s="3"/>
      <c r="F315" s="3"/>
      <c r="G315" s="3"/>
      <c r="H315" s="3"/>
    </row>
    <row r="316" spans="2:11">
      <c r="D316" s="3"/>
      <c r="E316" s="3"/>
      <c r="F316" s="3"/>
      <c r="G316" s="3"/>
      <c r="H316" s="3"/>
    </row>
    <row r="317" spans="2:11">
      <c r="D317" s="3"/>
      <c r="E317" s="3"/>
      <c r="F317" s="3"/>
      <c r="G317" s="3"/>
      <c r="H317" s="3"/>
    </row>
    <row r="318" spans="2:11">
      <c r="D318" s="3"/>
      <c r="E318" s="3"/>
      <c r="F318" s="3"/>
      <c r="G318" s="3"/>
      <c r="H318" s="3"/>
    </row>
    <row r="319" spans="2:11">
      <c r="D319" s="3"/>
      <c r="E319" s="3"/>
      <c r="F319" s="3"/>
      <c r="G319" s="3"/>
      <c r="H319" s="3"/>
    </row>
    <row r="320" spans="2:11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20"/>
      <c r="G608" s="20"/>
    </row>
    <row r="609" spans="5:7">
      <c r="E609" s="20"/>
      <c r="G609" s="20"/>
    </row>
    <row r="610" spans="5:7">
      <c r="E610" s="20"/>
      <c r="G610" s="20"/>
    </row>
    <row r="611" spans="5:7">
      <c r="E611" s="20"/>
      <c r="G611" s="20"/>
    </row>
    <row r="612" spans="5:7">
      <c r="E612" s="20"/>
      <c r="G612" s="20"/>
    </row>
    <row r="613" spans="5:7">
      <c r="E613" s="20"/>
      <c r="G613" s="20"/>
    </row>
  </sheetData>
  <sheetProtection sheet="1" objects="1" scenarios="1"/>
  <mergeCells count="1">
    <mergeCell ref="B6:K6"/>
  </mergeCells>
  <dataValidations count="1">
    <dataValidation allowBlank="1" showInputMessage="1" showErrorMessage="1" sqref="C5:C1048576 A1:B1048576 D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5">
    <tabColor indexed="52"/>
    <pageSetUpPr fitToPage="1"/>
  </sheetPr>
  <dimension ref="B1:O612"/>
  <sheetViews>
    <sheetView rightToLeft="1" workbookViewId="0"/>
  </sheetViews>
  <sheetFormatPr defaultColWidth="9.140625" defaultRowHeight="18"/>
  <cols>
    <col min="1" max="1" width="6.28515625" style="1" customWidth="1"/>
    <col min="2" max="2" width="28" style="2" bestFit="1" customWidth="1"/>
    <col min="3" max="3" width="41.140625" style="1" customWidth="1"/>
    <col min="4" max="4" width="4.5703125" style="1" bestFit="1" customWidth="1"/>
    <col min="5" max="5" width="9" style="1" bestFit="1" customWidth="1"/>
    <col min="6" max="6" width="6.85546875" style="1" bestFit="1" customWidth="1"/>
    <col min="7" max="7" width="9" style="1" bestFit="1" customWidth="1"/>
    <col min="8" max="8" width="7.5703125" style="1" customWidth="1"/>
    <col min="9" max="9" width="8" style="1" bestFit="1" customWidth="1"/>
    <col min="10" max="10" width="9.140625" style="1" bestFit="1" customWidth="1"/>
    <col min="11" max="11" width="8.28515625" style="1" bestFit="1" customWidth="1"/>
    <col min="12" max="16384" width="9.140625" style="1"/>
  </cols>
  <sheetData>
    <row r="1" spans="2:15">
      <c r="B1" s="46" t="s">
        <v>124</v>
      </c>
      <c r="C1" s="67" t="s" vm="1">
        <v>201</v>
      </c>
    </row>
    <row r="2" spans="2:15">
      <c r="B2" s="46" t="s">
        <v>123</v>
      </c>
      <c r="C2" s="67" t="s">
        <v>202</v>
      </c>
    </row>
    <row r="3" spans="2:15">
      <c r="B3" s="46" t="s">
        <v>125</v>
      </c>
      <c r="C3" s="67" t="s">
        <v>203</v>
      </c>
    </row>
    <row r="4" spans="2:15">
      <c r="B4" s="46" t="s">
        <v>126</v>
      </c>
      <c r="C4" s="67">
        <v>12147</v>
      </c>
    </row>
    <row r="6" spans="2:15" ht="26.25" customHeight="1">
      <c r="B6" s="129" t="s">
        <v>157</v>
      </c>
      <c r="C6" s="130"/>
      <c r="D6" s="130"/>
      <c r="E6" s="130"/>
      <c r="F6" s="130"/>
      <c r="G6" s="130"/>
      <c r="H6" s="130"/>
      <c r="I6" s="130"/>
      <c r="J6" s="130"/>
      <c r="K6" s="131"/>
    </row>
    <row r="7" spans="2:15" s="3" customFormat="1" ht="63">
      <c r="B7" s="47" t="s">
        <v>95</v>
      </c>
      <c r="C7" s="49" t="s">
        <v>34</v>
      </c>
      <c r="D7" s="49" t="s">
        <v>14</v>
      </c>
      <c r="E7" s="49" t="s">
        <v>15</v>
      </c>
      <c r="F7" s="49" t="s">
        <v>43</v>
      </c>
      <c r="G7" s="49" t="s">
        <v>82</v>
      </c>
      <c r="H7" s="49" t="s">
        <v>40</v>
      </c>
      <c r="I7" s="49" t="s">
        <v>90</v>
      </c>
      <c r="J7" s="49" t="s">
        <v>127</v>
      </c>
      <c r="K7" s="51" t="s">
        <v>128</v>
      </c>
    </row>
    <row r="8" spans="2:15" s="3" customFormat="1" ht="21.75" customHeight="1">
      <c r="B8" s="14"/>
      <c r="C8" s="15"/>
      <c r="D8" s="15"/>
      <c r="E8" s="15"/>
      <c r="F8" s="15" t="s">
        <v>19</v>
      </c>
      <c r="G8" s="15"/>
      <c r="H8" s="15" t="s">
        <v>19</v>
      </c>
      <c r="I8" s="15" t="s">
        <v>182</v>
      </c>
      <c r="J8" s="31" t="s">
        <v>19</v>
      </c>
      <c r="K8" s="16" t="s">
        <v>19</v>
      </c>
    </row>
    <row r="9" spans="2:15" s="4" customFormat="1" ht="18" customHeight="1">
      <c r="B9" s="17"/>
      <c r="C9" s="19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9" t="s">
        <v>8</v>
      </c>
    </row>
    <row r="10" spans="2:15" s="4" customFormat="1" ht="18" customHeight="1">
      <c r="B10" s="106" t="s">
        <v>1896</v>
      </c>
      <c r="C10" s="68"/>
      <c r="D10" s="68"/>
      <c r="E10" s="68"/>
      <c r="F10" s="68"/>
      <c r="G10" s="68"/>
      <c r="H10" s="68"/>
      <c r="I10" s="107">
        <f>I11</f>
        <v>-1.41590554</v>
      </c>
      <c r="J10" s="108">
        <f>IFERROR(I10/$I$10,0)</f>
        <v>1</v>
      </c>
      <c r="K10" s="86">
        <f>I10/'סכום נכסי הקרן'!$C$42</f>
        <v>-3.1537233096663885E-5</v>
      </c>
      <c r="O10" s="1"/>
    </row>
    <row r="11" spans="2:15" ht="21" customHeight="1">
      <c r="B11" s="120" t="s">
        <v>173</v>
      </c>
      <c r="C11" s="120"/>
      <c r="D11" s="120"/>
      <c r="E11" s="120"/>
      <c r="F11" s="120"/>
      <c r="G11" s="120"/>
      <c r="H11" s="121"/>
      <c r="I11" s="84">
        <f>I12</f>
        <v>-1.41590554</v>
      </c>
      <c r="J11" s="108">
        <f t="shared" ref="J11:J12" si="0">IFERROR(I11/$I$10,0)</f>
        <v>1</v>
      </c>
      <c r="K11" s="86">
        <f>I11/'סכום נכסי הקרן'!$C$42</f>
        <v>-3.1537233096663885E-5</v>
      </c>
    </row>
    <row r="12" spans="2:15">
      <c r="B12" s="122" t="s">
        <v>656</v>
      </c>
      <c r="C12" s="122" t="s">
        <v>657</v>
      </c>
      <c r="D12" s="122" t="s">
        <v>1046</v>
      </c>
      <c r="E12" s="122"/>
      <c r="F12" s="123">
        <v>0</v>
      </c>
      <c r="G12" s="122" t="s">
        <v>111</v>
      </c>
      <c r="H12" s="123">
        <v>0</v>
      </c>
      <c r="I12" s="124">
        <v>-1.41590554</v>
      </c>
      <c r="J12" s="125">
        <f t="shared" si="0"/>
        <v>1</v>
      </c>
      <c r="K12" s="86">
        <f>I12/'סכום נכסי הקרן'!$C$42</f>
        <v>-3.1537233096663885E-5</v>
      </c>
    </row>
    <row r="13" spans="2:15">
      <c r="B13" s="68"/>
      <c r="C13" s="68"/>
      <c r="D13" s="68"/>
      <c r="E13" s="68"/>
      <c r="F13" s="68"/>
      <c r="G13" s="68"/>
      <c r="H13" s="68"/>
      <c r="I13" s="68"/>
      <c r="J13" s="68"/>
      <c r="K13" s="68"/>
    </row>
    <row r="14" spans="2:15">
      <c r="B14" s="68"/>
      <c r="C14" s="68"/>
      <c r="D14" s="68"/>
      <c r="E14" s="68"/>
      <c r="F14" s="68"/>
      <c r="G14" s="68"/>
      <c r="H14" s="68"/>
      <c r="I14" s="68"/>
      <c r="J14" s="68"/>
      <c r="K14" s="68"/>
    </row>
    <row r="15" spans="2:15">
      <c r="B15" s="68"/>
      <c r="C15" s="68"/>
      <c r="D15" s="68"/>
      <c r="E15" s="68"/>
      <c r="F15" s="68"/>
      <c r="G15" s="68"/>
      <c r="H15" s="68"/>
      <c r="I15" s="68"/>
      <c r="J15" s="68"/>
      <c r="K15" s="68"/>
    </row>
    <row r="16" spans="2:15">
      <c r="B16" s="68"/>
      <c r="C16" s="68"/>
      <c r="D16" s="68"/>
      <c r="E16" s="68"/>
      <c r="F16" s="68"/>
      <c r="G16" s="68"/>
      <c r="H16" s="68"/>
      <c r="I16" s="68"/>
      <c r="J16" s="68"/>
      <c r="K16" s="68"/>
    </row>
    <row r="17" spans="2:11">
      <c r="B17" s="68"/>
      <c r="C17" s="68"/>
      <c r="D17" s="68"/>
      <c r="E17" s="68"/>
      <c r="F17" s="68"/>
      <c r="G17" s="68"/>
      <c r="H17" s="68"/>
      <c r="I17" s="68"/>
      <c r="J17" s="68"/>
      <c r="K17" s="68"/>
    </row>
    <row r="18" spans="2:11">
      <c r="B18" s="68"/>
      <c r="C18" s="68"/>
      <c r="D18" s="68"/>
      <c r="E18" s="68"/>
      <c r="F18" s="68"/>
      <c r="G18" s="68"/>
      <c r="H18" s="68"/>
      <c r="I18" s="68"/>
      <c r="J18" s="68"/>
      <c r="K18" s="68"/>
    </row>
    <row r="19" spans="2:11">
      <c r="B19" s="68"/>
      <c r="C19" s="68"/>
      <c r="D19" s="68"/>
      <c r="E19" s="68"/>
      <c r="F19" s="68"/>
      <c r="G19" s="68"/>
      <c r="H19" s="68"/>
      <c r="I19" s="68"/>
      <c r="J19" s="68"/>
      <c r="K19" s="68"/>
    </row>
    <row r="20" spans="2:11">
      <c r="B20" s="68"/>
      <c r="C20" s="68"/>
      <c r="D20" s="68"/>
      <c r="E20" s="68"/>
      <c r="F20" s="68"/>
      <c r="G20" s="68"/>
      <c r="H20" s="68"/>
      <c r="I20" s="68"/>
      <c r="J20" s="68"/>
      <c r="K20" s="68"/>
    </row>
    <row r="21" spans="2:11">
      <c r="B21" s="68"/>
      <c r="C21" s="68"/>
      <c r="D21" s="68"/>
      <c r="E21" s="68"/>
      <c r="F21" s="68"/>
      <c r="G21" s="68"/>
      <c r="H21" s="68"/>
      <c r="I21" s="68"/>
      <c r="J21" s="68"/>
      <c r="K21" s="68"/>
    </row>
    <row r="22" spans="2:11">
      <c r="B22" s="68"/>
      <c r="C22" s="68"/>
      <c r="D22" s="68"/>
      <c r="E22" s="68"/>
      <c r="F22" s="68"/>
      <c r="G22" s="68"/>
      <c r="H22" s="68"/>
      <c r="I22" s="68"/>
      <c r="J22" s="68"/>
      <c r="K22" s="68"/>
    </row>
    <row r="23" spans="2:11">
      <c r="B23" s="68"/>
      <c r="C23" s="68"/>
      <c r="D23" s="68"/>
      <c r="E23" s="68"/>
      <c r="F23" s="68"/>
      <c r="G23" s="68"/>
      <c r="H23" s="68"/>
      <c r="I23" s="68"/>
      <c r="J23" s="68"/>
      <c r="K23" s="68"/>
    </row>
    <row r="24" spans="2:11">
      <c r="B24" s="68"/>
      <c r="C24" s="68"/>
      <c r="D24" s="68"/>
      <c r="E24" s="68"/>
      <c r="F24" s="68"/>
      <c r="G24" s="68"/>
      <c r="H24" s="68"/>
      <c r="I24" s="68"/>
      <c r="J24" s="68"/>
      <c r="K24" s="68"/>
    </row>
    <row r="25" spans="2:11">
      <c r="B25" s="68"/>
      <c r="C25" s="68"/>
      <c r="D25" s="68"/>
      <c r="E25" s="68"/>
      <c r="F25" s="68"/>
      <c r="G25" s="68"/>
      <c r="H25" s="68"/>
      <c r="I25" s="68"/>
      <c r="J25" s="68"/>
      <c r="K25" s="68"/>
    </row>
    <row r="26" spans="2:11">
      <c r="B26" s="68"/>
      <c r="C26" s="68"/>
      <c r="D26" s="68"/>
      <c r="E26" s="68"/>
      <c r="F26" s="68"/>
      <c r="G26" s="68"/>
      <c r="H26" s="68"/>
      <c r="I26" s="68"/>
      <c r="J26" s="68"/>
      <c r="K26" s="68"/>
    </row>
    <row r="27" spans="2:11">
      <c r="B27" s="68"/>
      <c r="C27" s="68"/>
      <c r="D27" s="68"/>
      <c r="E27" s="68"/>
      <c r="F27" s="68"/>
      <c r="G27" s="68"/>
      <c r="H27" s="68"/>
      <c r="I27" s="68"/>
      <c r="J27" s="68"/>
      <c r="K27" s="68"/>
    </row>
    <row r="28" spans="2:11">
      <c r="B28" s="68"/>
      <c r="C28" s="68"/>
      <c r="D28" s="68"/>
      <c r="E28" s="68"/>
      <c r="F28" s="68"/>
      <c r="G28" s="68"/>
      <c r="H28" s="68"/>
      <c r="I28" s="68"/>
      <c r="J28" s="68"/>
      <c r="K28" s="68"/>
    </row>
    <row r="29" spans="2:11">
      <c r="B29" s="68"/>
      <c r="C29" s="68"/>
      <c r="D29" s="68"/>
      <c r="E29" s="68"/>
      <c r="F29" s="68"/>
      <c r="G29" s="68"/>
      <c r="H29" s="68"/>
      <c r="I29" s="68"/>
      <c r="J29" s="68"/>
      <c r="K29" s="68"/>
    </row>
    <row r="30" spans="2:11">
      <c r="B30" s="68"/>
      <c r="C30" s="68"/>
      <c r="D30" s="68"/>
      <c r="E30" s="68"/>
      <c r="F30" s="68"/>
      <c r="G30" s="68"/>
      <c r="H30" s="68"/>
      <c r="I30" s="68"/>
      <c r="J30" s="68"/>
      <c r="K30" s="68"/>
    </row>
    <row r="31" spans="2:11">
      <c r="B31" s="68"/>
      <c r="C31" s="68"/>
      <c r="D31" s="68"/>
      <c r="E31" s="68"/>
      <c r="F31" s="68"/>
      <c r="G31" s="68"/>
      <c r="H31" s="68"/>
      <c r="I31" s="68"/>
      <c r="J31" s="68"/>
      <c r="K31" s="68"/>
    </row>
    <row r="32" spans="2:11">
      <c r="B32" s="68"/>
      <c r="C32" s="68"/>
      <c r="D32" s="68"/>
      <c r="E32" s="68"/>
      <c r="F32" s="68"/>
      <c r="G32" s="68"/>
      <c r="H32" s="68"/>
      <c r="I32" s="68"/>
      <c r="J32" s="68"/>
      <c r="K32" s="68"/>
    </row>
    <row r="33" spans="2:11">
      <c r="B33" s="68"/>
      <c r="C33" s="68"/>
      <c r="D33" s="68"/>
      <c r="E33" s="68"/>
      <c r="F33" s="68"/>
      <c r="G33" s="68"/>
      <c r="H33" s="68"/>
      <c r="I33" s="68"/>
      <c r="J33" s="68"/>
      <c r="K33" s="68"/>
    </row>
    <row r="34" spans="2:11">
      <c r="B34" s="68"/>
      <c r="C34" s="68"/>
      <c r="D34" s="68"/>
      <c r="E34" s="68"/>
      <c r="F34" s="68"/>
      <c r="G34" s="68"/>
      <c r="H34" s="68"/>
      <c r="I34" s="68"/>
      <c r="J34" s="68"/>
      <c r="K34" s="68"/>
    </row>
    <row r="35" spans="2:11">
      <c r="B35" s="68"/>
      <c r="C35" s="68"/>
      <c r="D35" s="68"/>
      <c r="E35" s="68"/>
      <c r="F35" s="68"/>
      <c r="G35" s="68"/>
      <c r="H35" s="68"/>
      <c r="I35" s="68"/>
      <c r="J35" s="68"/>
      <c r="K35" s="68"/>
    </row>
    <row r="36" spans="2:11">
      <c r="B36" s="68"/>
      <c r="C36" s="68"/>
      <c r="D36" s="68"/>
      <c r="E36" s="68"/>
      <c r="F36" s="68"/>
      <c r="G36" s="68"/>
      <c r="H36" s="68"/>
      <c r="I36" s="68"/>
      <c r="J36" s="68"/>
      <c r="K36" s="68"/>
    </row>
    <row r="37" spans="2:11">
      <c r="B37" s="68"/>
      <c r="C37" s="68"/>
      <c r="D37" s="68"/>
      <c r="E37" s="68"/>
      <c r="F37" s="68"/>
      <c r="G37" s="68"/>
      <c r="H37" s="68"/>
      <c r="I37" s="68"/>
      <c r="J37" s="68"/>
      <c r="K37" s="68"/>
    </row>
    <row r="38" spans="2:11">
      <c r="B38" s="68"/>
      <c r="C38" s="68"/>
      <c r="D38" s="68"/>
      <c r="E38" s="68"/>
      <c r="F38" s="68"/>
      <c r="G38" s="68"/>
      <c r="H38" s="68"/>
      <c r="I38" s="68"/>
      <c r="J38" s="68"/>
      <c r="K38" s="68"/>
    </row>
    <row r="39" spans="2:11">
      <c r="B39" s="68"/>
      <c r="C39" s="68"/>
      <c r="D39" s="68"/>
      <c r="E39" s="68"/>
      <c r="F39" s="68"/>
      <c r="G39" s="68"/>
      <c r="H39" s="68"/>
      <c r="I39" s="68"/>
      <c r="J39" s="68"/>
      <c r="K39" s="68"/>
    </row>
    <row r="40" spans="2:11">
      <c r="B40" s="68"/>
      <c r="C40" s="68"/>
      <c r="D40" s="68"/>
      <c r="E40" s="68"/>
      <c r="F40" s="68"/>
      <c r="G40" s="68"/>
      <c r="H40" s="68"/>
      <c r="I40" s="68"/>
      <c r="J40" s="68"/>
      <c r="K40" s="68"/>
    </row>
    <row r="41" spans="2:11">
      <c r="B41" s="68"/>
      <c r="C41" s="68"/>
      <c r="D41" s="68"/>
      <c r="E41" s="68"/>
      <c r="F41" s="68"/>
      <c r="G41" s="68"/>
      <c r="H41" s="68"/>
      <c r="I41" s="68"/>
      <c r="J41" s="68"/>
      <c r="K41" s="68"/>
    </row>
    <row r="42" spans="2:11">
      <c r="B42" s="68"/>
      <c r="C42" s="68"/>
      <c r="D42" s="68"/>
      <c r="E42" s="68"/>
      <c r="F42" s="68"/>
      <c r="G42" s="68"/>
      <c r="H42" s="68"/>
      <c r="I42" s="68"/>
      <c r="J42" s="68"/>
      <c r="K42" s="68"/>
    </row>
    <row r="43" spans="2:11">
      <c r="B43" s="68"/>
      <c r="C43" s="68"/>
      <c r="D43" s="68"/>
      <c r="E43" s="68"/>
      <c r="F43" s="68"/>
      <c r="G43" s="68"/>
      <c r="H43" s="68"/>
      <c r="I43" s="68"/>
      <c r="J43" s="68"/>
      <c r="K43" s="68"/>
    </row>
    <row r="44" spans="2:11">
      <c r="B44" s="68"/>
      <c r="C44" s="68"/>
      <c r="D44" s="68"/>
      <c r="E44" s="68"/>
      <c r="F44" s="68"/>
      <c r="G44" s="68"/>
      <c r="H44" s="68"/>
      <c r="I44" s="68"/>
      <c r="J44" s="68"/>
      <c r="K44" s="68"/>
    </row>
    <row r="45" spans="2:11">
      <c r="B45" s="68"/>
      <c r="C45" s="68"/>
      <c r="D45" s="68"/>
      <c r="E45" s="68"/>
      <c r="F45" s="68"/>
      <c r="G45" s="68"/>
      <c r="H45" s="68"/>
      <c r="I45" s="68"/>
      <c r="J45" s="68"/>
      <c r="K45" s="68"/>
    </row>
    <row r="46" spans="2:11">
      <c r="B46" s="68"/>
      <c r="C46" s="68"/>
      <c r="D46" s="68"/>
      <c r="E46" s="68"/>
      <c r="F46" s="68"/>
      <c r="G46" s="68"/>
      <c r="H46" s="68"/>
      <c r="I46" s="68"/>
      <c r="J46" s="68"/>
      <c r="K46" s="68"/>
    </row>
    <row r="47" spans="2:11">
      <c r="B47" s="68"/>
      <c r="C47" s="68"/>
      <c r="D47" s="68"/>
      <c r="E47" s="68"/>
      <c r="F47" s="68"/>
      <c r="G47" s="68"/>
      <c r="H47" s="68"/>
      <c r="I47" s="68"/>
      <c r="J47" s="68"/>
      <c r="K47" s="68"/>
    </row>
    <row r="48" spans="2:11">
      <c r="B48" s="68"/>
      <c r="C48" s="68"/>
      <c r="D48" s="68"/>
      <c r="E48" s="68"/>
      <c r="F48" s="68"/>
      <c r="G48" s="68"/>
      <c r="H48" s="68"/>
      <c r="I48" s="68"/>
      <c r="J48" s="68"/>
      <c r="K48" s="68"/>
    </row>
    <row r="49" spans="2:11">
      <c r="B49" s="68"/>
      <c r="C49" s="68"/>
      <c r="D49" s="68"/>
      <c r="E49" s="68"/>
      <c r="F49" s="68"/>
      <c r="G49" s="68"/>
      <c r="H49" s="68"/>
      <c r="I49" s="68"/>
      <c r="J49" s="68"/>
      <c r="K49" s="68"/>
    </row>
    <row r="50" spans="2:11">
      <c r="B50" s="68"/>
      <c r="C50" s="68"/>
      <c r="D50" s="68"/>
      <c r="E50" s="68"/>
      <c r="F50" s="68"/>
      <c r="G50" s="68"/>
      <c r="H50" s="68"/>
      <c r="I50" s="68"/>
      <c r="J50" s="68"/>
      <c r="K50" s="68"/>
    </row>
    <row r="51" spans="2:11">
      <c r="B51" s="68"/>
      <c r="C51" s="68"/>
      <c r="D51" s="68"/>
      <c r="E51" s="68"/>
      <c r="F51" s="68"/>
      <c r="G51" s="68"/>
      <c r="H51" s="68"/>
      <c r="I51" s="68"/>
      <c r="J51" s="68"/>
      <c r="K51" s="68"/>
    </row>
    <row r="52" spans="2:11">
      <c r="B52" s="68"/>
      <c r="C52" s="68"/>
      <c r="D52" s="68"/>
      <c r="E52" s="68"/>
      <c r="F52" s="68"/>
      <c r="G52" s="68"/>
      <c r="H52" s="68"/>
      <c r="I52" s="68"/>
      <c r="J52" s="68"/>
      <c r="K52" s="68"/>
    </row>
    <row r="53" spans="2:11">
      <c r="B53" s="68"/>
      <c r="C53" s="68"/>
      <c r="D53" s="68"/>
      <c r="E53" s="68"/>
      <c r="F53" s="68"/>
      <c r="G53" s="68"/>
      <c r="H53" s="68"/>
      <c r="I53" s="68"/>
      <c r="J53" s="68"/>
      <c r="K53" s="68"/>
    </row>
    <row r="54" spans="2:11">
      <c r="B54" s="68"/>
      <c r="C54" s="68"/>
      <c r="D54" s="68"/>
      <c r="E54" s="68"/>
      <c r="F54" s="68"/>
      <c r="G54" s="68"/>
      <c r="H54" s="68"/>
      <c r="I54" s="68"/>
      <c r="J54" s="68"/>
      <c r="K54" s="68"/>
    </row>
    <row r="55" spans="2:11">
      <c r="B55" s="68"/>
      <c r="C55" s="68"/>
      <c r="D55" s="68"/>
      <c r="E55" s="68"/>
      <c r="F55" s="68"/>
      <c r="G55" s="68"/>
      <c r="H55" s="68"/>
      <c r="I55" s="68"/>
      <c r="J55" s="68"/>
      <c r="K55" s="68"/>
    </row>
    <row r="56" spans="2:11">
      <c r="B56" s="68"/>
      <c r="C56" s="68"/>
      <c r="D56" s="68"/>
      <c r="E56" s="68"/>
      <c r="F56" s="68"/>
      <c r="G56" s="68"/>
      <c r="H56" s="68"/>
      <c r="I56" s="68"/>
      <c r="J56" s="68"/>
      <c r="K56" s="68"/>
    </row>
    <row r="57" spans="2:11">
      <c r="B57" s="68"/>
      <c r="C57" s="68"/>
      <c r="D57" s="68"/>
      <c r="E57" s="68"/>
      <c r="F57" s="68"/>
      <c r="G57" s="68"/>
      <c r="H57" s="68"/>
      <c r="I57" s="68"/>
      <c r="J57" s="68"/>
      <c r="K57" s="68"/>
    </row>
    <row r="58" spans="2:11">
      <c r="B58" s="68"/>
      <c r="C58" s="68"/>
      <c r="D58" s="68"/>
      <c r="E58" s="68"/>
      <c r="F58" s="68"/>
      <c r="G58" s="68"/>
      <c r="H58" s="68"/>
      <c r="I58" s="68"/>
      <c r="J58" s="68"/>
      <c r="K58" s="68"/>
    </row>
    <row r="59" spans="2:11">
      <c r="B59" s="68"/>
      <c r="C59" s="68"/>
      <c r="D59" s="68"/>
      <c r="E59" s="68"/>
      <c r="F59" s="68"/>
      <c r="G59" s="68"/>
      <c r="H59" s="68"/>
      <c r="I59" s="68"/>
      <c r="J59" s="68"/>
      <c r="K59" s="68"/>
    </row>
    <row r="60" spans="2:11">
      <c r="B60" s="68"/>
      <c r="C60" s="68"/>
      <c r="D60" s="68"/>
      <c r="E60" s="68"/>
      <c r="F60" s="68"/>
      <c r="G60" s="68"/>
      <c r="H60" s="68"/>
      <c r="I60" s="68"/>
      <c r="J60" s="68"/>
      <c r="K60" s="68"/>
    </row>
    <row r="61" spans="2:11">
      <c r="B61" s="68"/>
      <c r="C61" s="68"/>
      <c r="D61" s="68"/>
      <c r="E61" s="68"/>
      <c r="F61" s="68"/>
      <c r="G61" s="68"/>
      <c r="H61" s="68"/>
      <c r="I61" s="68"/>
      <c r="J61" s="68"/>
      <c r="K61" s="68"/>
    </row>
    <row r="62" spans="2:11">
      <c r="B62" s="68"/>
      <c r="C62" s="68"/>
      <c r="D62" s="68"/>
      <c r="E62" s="68"/>
      <c r="F62" s="68"/>
      <c r="G62" s="68"/>
      <c r="H62" s="68"/>
      <c r="I62" s="68"/>
      <c r="J62" s="68"/>
      <c r="K62" s="68"/>
    </row>
    <row r="63" spans="2:11">
      <c r="B63" s="68"/>
      <c r="C63" s="68"/>
      <c r="D63" s="68"/>
      <c r="E63" s="68"/>
      <c r="F63" s="68"/>
      <c r="G63" s="68"/>
      <c r="H63" s="68"/>
      <c r="I63" s="68"/>
      <c r="J63" s="68"/>
      <c r="K63" s="68"/>
    </row>
    <row r="64" spans="2:11">
      <c r="B64" s="68"/>
      <c r="C64" s="68"/>
      <c r="D64" s="68"/>
      <c r="E64" s="68"/>
      <c r="F64" s="68"/>
      <c r="G64" s="68"/>
      <c r="H64" s="68"/>
      <c r="I64" s="68"/>
      <c r="J64" s="68"/>
      <c r="K64" s="68"/>
    </row>
    <row r="65" spans="2:11">
      <c r="B65" s="68"/>
      <c r="C65" s="68"/>
      <c r="D65" s="68"/>
      <c r="E65" s="68"/>
      <c r="F65" s="68"/>
      <c r="G65" s="68"/>
      <c r="H65" s="68"/>
      <c r="I65" s="68"/>
      <c r="J65" s="68"/>
      <c r="K65" s="68"/>
    </row>
    <row r="66" spans="2:11">
      <c r="B66" s="68"/>
      <c r="C66" s="68"/>
      <c r="D66" s="68"/>
      <c r="E66" s="68"/>
      <c r="F66" s="68"/>
      <c r="G66" s="68"/>
      <c r="H66" s="68"/>
      <c r="I66" s="68"/>
      <c r="J66" s="68"/>
      <c r="K66" s="68"/>
    </row>
    <row r="67" spans="2:11">
      <c r="B67" s="68"/>
      <c r="C67" s="68"/>
      <c r="D67" s="68"/>
      <c r="E67" s="68"/>
      <c r="F67" s="68"/>
      <c r="G67" s="68"/>
      <c r="H67" s="68"/>
      <c r="I67" s="68"/>
      <c r="J67" s="68"/>
      <c r="K67" s="68"/>
    </row>
    <row r="68" spans="2:11">
      <c r="B68" s="68"/>
      <c r="C68" s="68"/>
      <c r="D68" s="68"/>
      <c r="E68" s="68"/>
      <c r="F68" s="68"/>
      <c r="G68" s="68"/>
      <c r="H68" s="68"/>
      <c r="I68" s="68"/>
      <c r="J68" s="68"/>
      <c r="K68" s="68"/>
    </row>
    <row r="69" spans="2:11">
      <c r="B69" s="68"/>
      <c r="C69" s="68"/>
      <c r="D69" s="68"/>
      <c r="E69" s="68"/>
      <c r="F69" s="68"/>
      <c r="G69" s="68"/>
      <c r="H69" s="68"/>
      <c r="I69" s="68"/>
      <c r="J69" s="68"/>
      <c r="K69" s="68"/>
    </row>
    <row r="70" spans="2:11">
      <c r="B70" s="68"/>
      <c r="C70" s="68"/>
      <c r="D70" s="68"/>
      <c r="E70" s="68"/>
      <c r="F70" s="68"/>
      <c r="G70" s="68"/>
      <c r="H70" s="68"/>
      <c r="I70" s="68"/>
      <c r="J70" s="68"/>
      <c r="K70" s="68"/>
    </row>
    <row r="71" spans="2:11">
      <c r="B71" s="68"/>
      <c r="C71" s="68"/>
      <c r="D71" s="68"/>
      <c r="E71" s="68"/>
      <c r="F71" s="68"/>
      <c r="G71" s="68"/>
      <c r="H71" s="68"/>
      <c r="I71" s="68"/>
      <c r="J71" s="68"/>
      <c r="K71" s="68"/>
    </row>
    <row r="72" spans="2:11">
      <c r="B72" s="68"/>
      <c r="C72" s="68"/>
      <c r="D72" s="68"/>
      <c r="E72" s="68"/>
      <c r="F72" s="68"/>
      <c r="G72" s="68"/>
      <c r="H72" s="68"/>
      <c r="I72" s="68"/>
      <c r="J72" s="68"/>
      <c r="K72" s="68"/>
    </row>
    <row r="73" spans="2:11">
      <c r="B73" s="68"/>
      <c r="C73" s="68"/>
      <c r="D73" s="68"/>
      <c r="E73" s="68"/>
      <c r="F73" s="68"/>
      <c r="G73" s="68"/>
      <c r="H73" s="68"/>
      <c r="I73" s="68"/>
      <c r="J73" s="68"/>
      <c r="K73" s="68"/>
    </row>
    <row r="74" spans="2:11">
      <c r="B74" s="68"/>
      <c r="C74" s="68"/>
      <c r="D74" s="68"/>
      <c r="E74" s="68"/>
      <c r="F74" s="68"/>
      <c r="G74" s="68"/>
      <c r="H74" s="68"/>
      <c r="I74" s="68"/>
      <c r="J74" s="68"/>
      <c r="K74" s="68"/>
    </row>
    <row r="75" spans="2:11">
      <c r="B75" s="68"/>
      <c r="C75" s="68"/>
      <c r="D75" s="68"/>
      <c r="E75" s="68"/>
      <c r="F75" s="68"/>
      <c r="G75" s="68"/>
      <c r="H75" s="68"/>
      <c r="I75" s="68"/>
      <c r="J75" s="68"/>
      <c r="K75" s="68"/>
    </row>
    <row r="76" spans="2:11">
      <c r="B76" s="68"/>
      <c r="C76" s="68"/>
      <c r="D76" s="68"/>
      <c r="E76" s="68"/>
      <c r="F76" s="68"/>
      <c r="G76" s="68"/>
      <c r="H76" s="68"/>
      <c r="I76" s="68"/>
      <c r="J76" s="68"/>
      <c r="K76" s="68"/>
    </row>
    <row r="77" spans="2:11">
      <c r="B77" s="68"/>
      <c r="C77" s="68"/>
      <c r="D77" s="68"/>
      <c r="E77" s="68"/>
      <c r="F77" s="68"/>
      <c r="G77" s="68"/>
      <c r="H77" s="68"/>
      <c r="I77" s="68"/>
      <c r="J77" s="68"/>
      <c r="K77" s="68"/>
    </row>
    <row r="78" spans="2:11">
      <c r="B78" s="68"/>
      <c r="C78" s="68"/>
      <c r="D78" s="68"/>
      <c r="E78" s="68"/>
      <c r="F78" s="68"/>
      <c r="G78" s="68"/>
      <c r="H78" s="68"/>
      <c r="I78" s="68"/>
      <c r="J78" s="68"/>
      <c r="K78" s="68"/>
    </row>
    <row r="79" spans="2:11">
      <c r="B79" s="68"/>
      <c r="C79" s="68"/>
      <c r="D79" s="68"/>
      <c r="E79" s="68"/>
      <c r="F79" s="68"/>
      <c r="G79" s="68"/>
      <c r="H79" s="68"/>
      <c r="I79" s="68"/>
      <c r="J79" s="68"/>
      <c r="K79" s="68"/>
    </row>
    <row r="80" spans="2:11">
      <c r="B80" s="68"/>
      <c r="C80" s="68"/>
      <c r="D80" s="68"/>
      <c r="E80" s="68"/>
      <c r="F80" s="68"/>
      <c r="G80" s="68"/>
      <c r="H80" s="68"/>
      <c r="I80" s="68"/>
      <c r="J80" s="68"/>
      <c r="K80" s="68"/>
    </row>
    <row r="81" spans="2:11">
      <c r="B81" s="68"/>
      <c r="C81" s="68"/>
      <c r="D81" s="68"/>
      <c r="E81" s="68"/>
      <c r="F81" s="68"/>
      <c r="G81" s="68"/>
      <c r="H81" s="68"/>
      <c r="I81" s="68"/>
      <c r="J81" s="68"/>
      <c r="K81" s="68"/>
    </row>
    <row r="82" spans="2:11">
      <c r="B82" s="68"/>
      <c r="C82" s="68"/>
      <c r="D82" s="68"/>
      <c r="E82" s="68"/>
      <c r="F82" s="68"/>
      <c r="G82" s="68"/>
      <c r="H82" s="68"/>
      <c r="I82" s="68"/>
      <c r="J82" s="68"/>
      <c r="K82" s="68"/>
    </row>
    <row r="83" spans="2:11">
      <c r="B83" s="68"/>
      <c r="C83" s="68"/>
      <c r="D83" s="68"/>
      <c r="E83" s="68"/>
      <c r="F83" s="68"/>
      <c r="G83" s="68"/>
      <c r="H83" s="68"/>
      <c r="I83" s="68"/>
      <c r="J83" s="68"/>
      <c r="K83" s="68"/>
    </row>
    <row r="84" spans="2:11">
      <c r="B84" s="68"/>
      <c r="C84" s="68"/>
      <c r="D84" s="68"/>
      <c r="E84" s="68"/>
      <c r="F84" s="68"/>
      <c r="G84" s="68"/>
      <c r="H84" s="68"/>
      <c r="I84" s="68"/>
      <c r="J84" s="68"/>
      <c r="K84" s="68"/>
    </row>
    <row r="85" spans="2:11">
      <c r="B85" s="68"/>
      <c r="C85" s="68"/>
      <c r="D85" s="68"/>
      <c r="E85" s="68"/>
      <c r="F85" s="68"/>
      <c r="G85" s="68"/>
      <c r="H85" s="68"/>
      <c r="I85" s="68"/>
      <c r="J85" s="68"/>
      <c r="K85" s="68"/>
    </row>
    <row r="86" spans="2:11">
      <c r="B86" s="68"/>
      <c r="C86" s="68"/>
      <c r="D86" s="68"/>
      <c r="E86" s="68"/>
      <c r="F86" s="68"/>
      <c r="G86" s="68"/>
      <c r="H86" s="68"/>
      <c r="I86" s="68"/>
      <c r="J86" s="68"/>
      <c r="K86" s="68"/>
    </row>
    <row r="87" spans="2:11">
      <c r="B87" s="68"/>
      <c r="C87" s="68"/>
      <c r="D87" s="68"/>
      <c r="E87" s="68"/>
      <c r="F87" s="68"/>
      <c r="G87" s="68"/>
      <c r="H87" s="68"/>
      <c r="I87" s="68"/>
      <c r="J87" s="68"/>
      <c r="K87" s="68"/>
    </row>
    <row r="88" spans="2:11">
      <c r="B88" s="68"/>
      <c r="C88" s="68"/>
      <c r="D88" s="68"/>
      <c r="E88" s="68"/>
      <c r="F88" s="68"/>
      <c r="G88" s="68"/>
      <c r="H88" s="68"/>
      <c r="I88" s="68"/>
      <c r="J88" s="68"/>
      <c r="K88" s="68"/>
    </row>
    <row r="89" spans="2:11">
      <c r="B89" s="68"/>
      <c r="C89" s="68"/>
      <c r="D89" s="68"/>
      <c r="E89" s="68"/>
      <c r="F89" s="68"/>
      <c r="G89" s="68"/>
      <c r="H89" s="68"/>
      <c r="I89" s="68"/>
      <c r="J89" s="68"/>
      <c r="K89" s="68"/>
    </row>
    <row r="90" spans="2:11">
      <c r="B90" s="68"/>
      <c r="C90" s="68"/>
      <c r="D90" s="68"/>
      <c r="E90" s="68"/>
      <c r="F90" s="68"/>
      <c r="G90" s="68"/>
      <c r="H90" s="68"/>
      <c r="I90" s="68"/>
      <c r="J90" s="68"/>
      <c r="K90" s="68"/>
    </row>
    <row r="91" spans="2:11">
      <c r="B91" s="68"/>
      <c r="C91" s="68"/>
      <c r="D91" s="68"/>
      <c r="E91" s="68"/>
      <c r="F91" s="68"/>
      <c r="G91" s="68"/>
      <c r="H91" s="68"/>
      <c r="I91" s="68"/>
      <c r="J91" s="68"/>
      <c r="K91" s="68"/>
    </row>
    <row r="92" spans="2:11">
      <c r="B92" s="68"/>
      <c r="C92" s="68"/>
      <c r="D92" s="68"/>
      <c r="E92" s="68"/>
      <c r="F92" s="68"/>
      <c r="G92" s="68"/>
      <c r="H92" s="68"/>
      <c r="I92" s="68"/>
      <c r="J92" s="68"/>
      <c r="K92" s="68"/>
    </row>
    <row r="93" spans="2:11">
      <c r="B93" s="68"/>
      <c r="C93" s="68"/>
      <c r="D93" s="68"/>
      <c r="E93" s="68"/>
      <c r="F93" s="68"/>
      <c r="G93" s="68"/>
      <c r="H93" s="68"/>
      <c r="I93" s="68"/>
      <c r="J93" s="68"/>
      <c r="K93" s="68"/>
    </row>
    <row r="94" spans="2:11">
      <c r="B94" s="68"/>
      <c r="C94" s="68"/>
      <c r="D94" s="68"/>
      <c r="E94" s="68"/>
      <c r="F94" s="68"/>
      <c r="G94" s="68"/>
      <c r="H94" s="68"/>
      <c r="I94" s="68"/>
      <c r="J94" s="68"/>
      <c r="K94" s="68"/>
    </row>
    <row r="95" spans="2:11">
      <c r="B95" s="68"/>
      <c r="C95" s="68"/>
      <c r="D95" s="68"/>
      <c r="E95" s="68"/>
      <c r="F95" s="68"/>
      <c r="G95" s="68"/>
      <c r="H95" s="68"/>
      <c r="I95" s="68"/>
      <c r="J95" s="68"/>
      <c r="K95" s="68"/>
    </row>
    <row r="96" spans="2:11">
      <c r="B96" s="68"/>
      <c r="C96" s="68"/>
      <c r="D96" s="68"/>
      <c r="E96" s="68"/>
      <c r="F96" s="68"/>
      <c r="G96" s="68"/>
      <c r="H96" s="68"/>
      <c r="I96" s="68"/>
      <c r="J96" s="68"/>
      <c r="K96" s="68"/>
    </row>
    <row r="97" spans="2:11">
      <c r="B97" s="68"/>
      <c r="C97" s="68"/>
      <c r="D97" s="68"/>
      <c r="E97" s="68"/>
      <c r="F97" s="68"/>
      <c r="G97" s="68"/>
      <c r="H97" s="68"/>
      <c r="I97" s="68"/>
      <c r="J97" s="68"/>
      <c r="K97" s="68"/>
    </row>
    <row r="98" spans="2:11">
      <c r="B98" s="68"/>
      <c r="C98" s="68"/>
      <c r="D98" s="68"/>
      <c r="E98" s="68"/>
      <c r="F98" s="68"/>
      <c r="G98" s="68"/>
      <c r="H98" s="68"/>
      <c r="I98" s="68"/>
      <c r="J98" s="68"/>
      <c r="K98" s="68"/>
    </row>
    <row r="99" spans="2:11">
      <c r="B99" s="68"/>
      <c r="C99" s="68"/>
      <c r="D99" s="68"/>
      <c r="E99" s="68"/>
      <c r="F99" s="68"/>
      <c r="G99" s="68"/>
      <c r="H99" s="68"/>
      <c r="I99" s="68"/>
      <c r="J99" s="68"/>
      <c r="K99" s="68"/>
    </row>
    <row r="100" spans="2:11">
      <c r="B100" s="68"/>
      <c r="C100" s="68"/>
      <c r="D100" s="68"/>
      <c r="E100" s="68"/>
      <c r="F100" s="68"/>
      <c r="G100" s="68"/>
      <c r="H100" s="68"/>
      <c r="I100" s="68"/>
      <c r="J100" s="68"/>
      <c r="K100" s="68"/>
    </row>
    <row r="101" spans="2:11">
      <c r="B101" s="68"/>
      <c r="C101" s="68"/>
      <c r="D101" s="68"/>
      <c r="E101" s="68"/>
      <c r="F101" s="68"/>
      <c r="G101" s="68"/>
      <c r="H101" s="68"/>
      <c r="I101" s="68"/>
      <c r="J101" s="68"/>
      <c r="K101" s="68"/>
    </row>
    <row r="102" spans="2:11">
      <c r="B102" s="68"/>
      <c r="C102" s="68"/>
      <c r="D102" s="68"/>
      <c r="E102" s="68"/>
      <c r="F102" s="68"/>
      <c r="G102" s="68"/>
      <c r="H102" s="68"/>
      <c r="I102" s="68"/>
      <c r="J102" s="68"/>
      <c r="K102" s="68"/>
    </row>
    <row r="103" spans="2:11">
      <c r="B103" s="68"/>
      <c r="C103" s="68"/>
      <c r="D103" s="68"/>
      <c r="E103" s="68"/>
      <c r="F103" s="68"/>
      <c r="G103" s="68"/>
      <c r="H103" s="68"/>
      <c r="I103" s="68"/>
      <c r="J103" s="68"/>
      <c r="K103" s="68"/>
    </row>
    <row r="104" spans="2:11">
      <c r="B104" s="68"/>
      <c r="C104" s="68"/>
      <c r="D104" s="68"/>
      <c r="E104" s="68"/>
      <c r="F104" s="68"/>
      <c r="G104" s="68"/>
      <c r="H104" s="68"/>
      <c r="I104" s="68"/>
      <c r="J104" s="68"/>
      <c r="K104" s="68"/>
    </row>
    <row r="105" spans="2:11">
      <c r="B105" s="68"/>
      <c r="C105" s="68"/>
      <c r="D105" s="68"/>
      <c r="E105" s="68"/>
      <c r="F105" s="68"/>
      <c r="G105" s="68"/>
      <c r="H105" s="68"/>
      <c r="I105" s="68"/>
      <c r="J105" s="68"/>
      <c r="K105" s="68"/>
    </row>
    <row r="106" spans="2:11">
      <c r="B106" s="68"/>
      <c r="C106" s="68"/>
      <c r="D106" s="68"/>
      <c r="E106" s="68"/>
      <c r="F106" s="68"/>
      <c r="G106" s="68"/>
      <c r="H106" s="68"/>
      <c r="I106" s="68"/>
      <c r="J106" s="68"/>
      <c r="K106" s="68"/>
    </row>
    <row r="107" spans="2:11">
      <c r="B107" s="68"/>
      <c r="C107" s="68"/>
      <c r="D107" s="68"/>
      <c r="E107" s="68"/>
      <c r="F107" s="68"/>
      <c r="G107" s="68"/>
      <c r="H107" s="68"/>
      <c r="I107" s="68"/>
      <c r="J107" s="68"/>
      <c r="K107" s="68"/>
    </row>
    <row r="108" spans="2:11">
      <c r="B108" s="68"/>
      <c r="C108" s="68"/>
      <c r="D108" s="68"/>
      <c r="E108" s="68"/>
      <c r="F108" s="68"/>
      <c r="G108" s="68"/>
      <c r="H108" s="68"/>
      <c r="I108" s="68"/>
      <c r="J108" s="68"/>
      <c r="K108" s="68"/>
    </row>
    <row r="109" spans="2:11">
      <c r="B109" s="102"/>
      <c r="C109" s="103"/>
      <c r="D109" s="112"/>
      <c r="E109" s="112"/>
      <c r="F109" s="112"/>
      <c r="G109" s="112"/>
      <c r="H109" s="112"/>
      <c r="I109" s="103"/>
      <c r="J109" s="103"/>
      <c r="K109" s="103"/>
    </row>
    <row r="110" spans="2:11">
      <c r="B110" s="102"/>
      <c r="C110" s="103"/>
      <c r="D110" s="112"/>
      <c r="E110" s="112"/>
      <c r="F110" s="112"/>
      <c r="G110" s="112"/>
      <c r="H110" s="112"/>
      <c r="I110" s="103"/>
      <c r="J110" s="103"/>
      <c r="K110" s="103"/>
    </row>
    <row r="111" spans="2:11">
      <c r="B111" s="102"/>
      <c r="C111" s="103"/>
      <c r="D111" s="112"/>
      <c r="E111" s="112"/>
      <c r="F111" s="112"/>
      <c r="G111" s="112"/>
      <c r="H111" s="112"/>
      <c r="I111" s="103"/>
      <c r="J111" s="103"/>
      <c r="K111" s="103"/>
    </row>
    <row r="112" spans="2:11">
      <c r="B112" s="102"/>
      <c r="C112" s="103"/>
      <c r="D112" s="112"/>
      <c r="E112" s="112"/>
      <c r="F112" s="112"/>
      <c r="G112" s="112"/>
      <c r="H112" s="112"/>
      <c r="I112" s="103"/>
      <c r="J112" s="103"/>
      <c r="K112" s="103"/>
    </row>
    <row r="113" spans="2:11">
      <c r="B113" s="102"/>
      <c r="C113" s="103"/>
      <c r="D113" s="112"/>
      <c r="E113" s="112"/>
      <c r="F113" s="112"/>
      <c r="G113" s="112"/>
      <c r="H113" s="112"/>
      <c r="I113" s="103"/>
      <c r="J113" s="103"/>
      <c r="K113" s="103"/>
    </row>
    <row r="114" spans="2:11">
      <c r="B114" s="102"/>
      <c r="C114" s="103"/>
      <c r="D114" s="112"/>
      <c r="E114" s="112"/>
      <c r="F114" s="112"/>
      <c r="G114" s="112"/>
      <c r="H114" s="112"/>
      <c r="I114" s="103"/>
      <c r="J114" s="103"/>
      <c r="K114" s="103"/>
    </row>
    <row r="115" spans="2:11">
      <c r="B115" s="102"/>
      <c r="C115" s="103"/>
      <c r="D115" s="112"/>
      <c r="E115" s="112"/>
      <c r="F115" s="112"/>
      <c r="G115" s="112"/>
      <c r="H115" s="112"/>
      <c r="I115" s="103"/>
      <c r="J115" s="103"/>
      <c r="K115" s="103"/>
    </row>
    <row r="116" spans="2:11">
      <c r="B116" s="102"/>
      <c r="C116" s="103"/>
      <c r="D116" s="112"/>
      <c r="E116" s="112"/>
      <c r="F116" s="112"/>
      <c r="G116" s="112"/>
      <c r="H116" s="112"/>
      <c r="I116" s="103"/>
      <c r="J116" s="103"/>
      <c r="K116" s="103"/>
    </row>
    <row r="117" spans="2:11">
      <c r="B117" s="102"/>
      <c r="C117" s="103"/>
      <c r="D117" s="112"/>
      <c r="E117" s="112"/>
      <c r="F117" s="112"/>
      <c r="G117" s="112"/>
      <c r="H117" s="112"/>
      <c r="I117" s="103"/>
      <c r="J117" s="103"/>
      <c r="K117" s="103"/>
    </row>
    <row r="118" spans="2:11">
      <c r="B118" s="102"/>
      <c r="C118" s="103"/>
      <c r="D118" s="112"/>
      <c r="E118" s="112"/>
      <c r="F118" s="112"/>
      <c r="G118" s="112"/>
      <c r="H118" s="112"/>
      <c r="I118" s="103"/>
      <c r="J118" s="103"/>
      <c r="K118" s="103"/>
    </row>
    <row r="119" spans="2:11">
      <c r="B119" s="102"/>
      <c r="C119" s="103"/>
      <c r="D119" s="112"/>
      <c r="E119" s="112"/>
      <c r="F119" s="112"/>
      <c r="G119" s="112"/>
      <c r="H119" s="112"/>
      <c r="I119" s="103"/>
      <c r="J119" s="103"/>
      <c r="K119" s="103"/>
    </row>
    <row r="120" spans="2:11">
      <c r="B120" s="102"/>
      <c r="C120" s="103"/>
      <c r="D120" s="112"/>
      <c r="E120" s="112"/>
      <c r="F120" s="112"/>
      <c r="G120" s="112"/>
      <c r="H120" s="112"/>
      <c r="I120" s="103"/>
      <c r="J120" s="103"/>
      <c r="K120" s="103"/>
    </row>
    <row r="121" spans="2:11">
      <c r="B121" s="102"/>
      <c r="C121" s="103"/>
      <c r="D121" s="112"/>
      <c r="E121" s="112"/>
      <c r="F121" s="112"/>
      <c r="G121" s="112"/>
      <c r="H121" s="112"/>
      <c r="I121" s="103"/>
      <c r="J121" s="103"/>
      <c r="K121" s="103"/>
    </row>
    <row r="122" spans="2:11">
      <c r="B122" s="102"/>
      <c r="C122" s="103"/>
      <c r="D122" s="112"/>
      <c r="E122" s="112"/>
      <c r="F122" s="112"/>
      <c r="G122" s="112"/>
      <c r="H122" s="112"/>
      <c r="I122" s="103"/>
      <c r="J122" s="103"/>
      <c r="K122" s="103"/>
    </row>
    <row r="123" spans="2:11">
      <c r="B123" s="102"/>
      <c r="C123" s="103"/>
      <c r="D123" s="112"/>
      <c r="E123" s="112"/>
      <c r="F123" s="112"/>
      <c r="G123" s="112"/>
      <c r="H123" s="112"/>
      <c r="I123" s="103"/>
      <c r="J123" s="103"/>
      <c r="K123" s="103"/>
    </row>
    <row r="124" spans="2:11">
      <c r="B124" s="102"/>
      <c r="C124" s="103"/>
      <c r="D124" s="112"/>
      <c r="E124" s="112"/>
      <c r="F124" s="112"/>
      <c r="G124" s="112"/>
      <c r="H124" s="112"/>
      <c r="I124" s="103"/>
      <c r="J124" s="103"/>
      <c r="K124" s="103"/>
    </row>
    <row r="125" spans="2:11">
      <c r="B125" s="102"/>
      <c r="C125" s="103"/>
      <c r="D125" s="112"/>
      <c r="E125" s="112"/>
      <c r="F125" s="112"/>
      <c r="G125" s="112"/>
      <c r="H125" s="112"/>
      <c r="I125" s="103"/>
      <c r="J125" s="103"/>
      <c r="K125" s="103"/>
    </row>
    <row r="126" spans="2:11">
      <c r="B126" s="102"/>
      <c r="C126" s="103"/>
      <c r="D126" s="112"/>
      <c r="E126" s="112"/>
      <c r="F126" s="112"/>
      <c r="G126" s="112"/>
      <c r="H126" s="112"/>
      <c r="I126" s="103"/>
      <c r="J126" s="103"/>
      <c r="K126" s="103"/>
    </row>
    <row r="127" spans="2:11">
      <c r="B127" s="102"/>
      <c r="C127" s="103"/>
      <c r="D127" s="112"/>
      <c r="E127" s="112"/>
      <c r="F127" s="112"/>
      <c r="G127" s="112"/>
      <c r="H127" s="112"/>
      <c r="I127" s="103"/>
      <c r="J127" s="103"/>
      <c r="K127" s="103"/>
    </row>
    <row r="128" spans="2:11">
      <c r="B128" s="102"/>
      <c r="C128" s="103"/>
      <c r="D128" s="112"/>
      <c r="E128" s="112"/>
      <c r="F128" s="112"/>
      <c r="G128" s="112"/>
      <c r="H128" s="112"/>
      <c r="I128" s="103"/>
      <c r="J128" s="103"/>
      <c r="K128" s="103"/>
    </row>
    <row r="129" spans="2:11">
      <c r="B129" s="102"/>
      <c r="C129" s="103"/>
      <c r="D129" s="112"/>
      <c r="E129" s="112"/>
      <c r="F129" s="112"/>
      <c r="G129" s="112"/>
      <c r="H129" s="112"/>
      <c r="I129" s="103"/>
      <c r="J129" s="103"/>
      <c r="K129" s="103"/>
    </row>
    <row r="130" spans="2:11">
      <c r="B130" s="102"/>
      <c r="C130" s="103"/>
      <c r="D130" s="112"/>
      <c r="E130" s="112"/>
      <c r="F130" s="112"/>
      <c r="G130" s="112"/>
      <c r="H130" s="112"/>
      <c r="I130" s="103"/>
      <c r="J130" s="103"/>
      <c r="K130" s="103"/>
    </row>
    <row r="131" spans="2:11">
      <c r="B131" s="102"/>
      <c r="C131" s="103"/>
      <c r="D131" s="112"/>
      <c r="E131" s="112"/>
      <c r="F131" s="112"/>
      <c r="G131" s="112"/>
      <c r="H131" s="112"/>
      <c r="I131" s="103"/>
      <c r="J131" s="103"/>
      <c r="K131" s="103"/>
    </row>
    <row r="132" spans="2:11">
      <c r="B132" s="102"/>
      <c r="C132" s="103"/>
      <c r="D132" s="112"/>
      <c r="E132" s="112"/>
      <c r="F132" s="112"/>
      <c r="G132" s="112"/>
      <c r="H132" s="112"/>
      <c r="I132" s="103"/>
      <c r="J132" s="103"/>
      <c r="K132" s="103"/>
    </row>
    <row r="133" spans="2:11">
      <c r="B133" s="102"/>
      <c r="C133" s="103"/>
      <c r="D133" s="112"/>
      <c r="E133" s="112"/>
      <c r="F133" s="112"/>
      <c r="G133" s="112"/>
      <c r="H133" s="112"/>
      <c r="I133" s="103"/>
      <c r="J133" s="103"/>
      <c r="K133" s="103"/>
    </row>
    <row r="134" spans="2:11">
      <c r="B134" s="102"/>
      <c r="C134" s="103"/>
      <c r="D134" s="112"/>
      <c r="E134" s="112"/>
      <c r="F134" s="112"/>
      <c r="G134" s="112"/>
      <c r="H134" s="112"/>
      <c r="I134" s="103"/>
      <c r="J134" s="103"/>
      <c r="K134" s="103"/>
    </row>
    <row r="135" spans="2:11">
      <c r="B135" s="102"/>
      <c r="C135" s="103"/>
      <c r="D135" s="112"/>
      <c r="E135" s="112"/>
      <c r="F135" s="112"/>
      <c r="G135" s="112"/>
      <c r="H135" s="112"/>
      <c r="I135" s="103"/>
      <c r="J135" s="103"/>
      <c r="K135" s="103"/>
    </row>
    <row r="136" spans="2:11">
      <c r="B136" s="102"/>
      <c r="C136" s="103"/>
      <c r="D136" s="112"/>
      <c r="E136" s="112"/>
      <c r="F136" s="112"/>
      <c r="G136" s="112"/>
      <c r="H136" s="112"/>
      <c r="I136" s="103"/>
      <c r="J136" s="103"/>
      <c r="K136" s="103"/>
    </row>
    <row r="137" spans="2:11">
      <c r="B137" s="102"/>
      <c r="C137" s="103"/>
      <c r="D137" s="112"/>
      <c r="E137" s="112"/>
      <c r="F137" s="112"/>
      <c r="G137" s="112"/>
      <c r="H137" s="112"/>
      <c r="I137" s="103"/>
      <c r="J137" s="103"/>
      <c r="K137" s="103"/>
    </row>
    <row r="138" spans="2:11">
      <c r="B138" s="102"/>
      <c r="C138" s="103"/>
      <c r="D138" s="112"/>
      <c r="E138" s="112"/>
      <c r="F138" s="112"/>
      <c r="G138" s="112"/>
      <c r="H138" s="112"/>
      <c r="I138" s="103"/>
      <c r="J138" s="103"/>
      <c r="K138" s="103"/>
    </row>
    <row r="139" spans="2:11">
      <c r="B139" s="102"/>
      <c r="C139" s="103"/>
      <c r="D139" s="112"/>
      <c r="E139" s="112"/>
      <c r="F139" s="112"/>
      <c r="G139" s="112"/>
      <c r="H139" s="112"/>
      <c r="I139" s="103"/>
      <c r="J139" s="103"/>
      <c r="K139" s="103"/>
    </row>
    <row r="140" spans="2:11">
      <c r="B140" s="102"/>
      <c r="C140" s="103"/>
      <c r="D140" s="112"/>
      <c r="E140" s="112"/>
      <c r="F140" s="112"/>
      <c r="G140" s="112"/>
      <c r="H140" s="112"/>
      <c r="I140" s="103"/>
      <c r="J140" s="103"/>
      <c r="K140" s="103"/>
    </row>
    <row r="141" spans="2:11">
      <c r="B141" s="102"/>
      <c r="C141" s="103"/>
      <c r="D141" s="112"/>
      <c r="E141" s="112"/>
      <c r="F141" s="112"/>
      <c r="G141" s="112"/>
      <c r="H141" s="112"/>
      <c r="I141" s="103"/>
      <c r="J141" s="103"/>
      <c r="K141" s="103"/>
    </row>
    <row r="142" spans="2:11">
      <c r="B142" s="102"/>
      <c r="C142" s="103"/>
      <c r="D142" s="112"/>
      <c r="E142" s="112"/>
      <c r="F142" s="112"/>
      <c r="G142" s="112"/>
      <c r="H142" s="112"/>
      <c r="I142" s="103"/>
      <c r="J142" s="103"/>
      <c r="K142" s="103"/>
    </row>
    <row r="143" spans="2:11">
      <c r="B143" s="102"/>
      <c r="C143" s="103"/>
      <c r="D143" s="112"/>
      <c r="E143" s="112"/>
      <c r="F143" s="112"/>
      <c r="G143" s="112"/>
      <c r="H143" s="112"/>
      <c r="I143" s="103"/>
      <c r="J143" s="103"/>
      <c r="K143" s="103"/>
    </row>
    <row r="144" spans="2:11">
      <c r="B144" s="102"/>
      <c r="C144" s="103"/>
      <c r="D144" s="112"/>
      <c r="E144" s="112"/>
      <c r="F144" s="112"/>
      <c r="G144" s="112"/>
      <c r="H144" s="112"/>
      <c r="I144" s="103"/>
      <c r="J144" s="103"/>
      <c r="K144" s="103"/>
    </row>
    <row r="145" spans="2:11">
      <c r="B145" s="102"/>
      <c r="C145" s="103"/>
      <c r="D145" s="112"/>
      <c r="E145" s="112"/>
      <c r="F145" s="112"/>
      <c r="G145" s="112"/>
      <c r="H145" s="112"/>
      <c r="I145" s="103"/>
      <c r="J145" s="103"/>
      <c r="K145" s="103"/>
    </row>
    <row r="146" spans="2:11">
      <c r="B146" s="102"/>
      <c r="C146" s="103"/>
      <c r="D146" s="112"/>
      <c r="E146" s="112"/>
      <c r="F146" s="112"/>
      <c r="G146" s="112"/>
      <c r="H146" s="112"/>
      <c r="I146" s="103"/>
      <c r="J146" s="103"/>
      <c r="K146" s="103"/>
    </row>
    <row r="147" spans="2:11">
      <c r="B147" s="102"/>
      <c r="C147" s="103"/>
      <c r="D147" s="112"/>
      <c r="E147" s="112"/>
      <c r="F147" s="112"/>
      <c r="G147" s="112"/>
      <c r="H147" s="112"/>
      <c r="I147" s="103"/>
      <c r="J147" s="103"/>
      <c r="K147" s="103"/>
    </row>
    <row r="148" spans="2:11">
      <c r="B148" s="102"/>
      <c r="C148" s="103"/>
      <c r="D148" s="112"/>
      <c r="E148" s="112"/>
      <c r="F148" s="112"/>
      <c r="G148" s="112"/>
      <c r="H148" s="112"/>
      <c r="I148" s="103"/>
      <c r="J148" s="103"/>
      <c r="K148" s="103"/>
    </row>
    <row r="149" spans="2:11">
      <c r="B149" s="102"/>
      <c r="C149" s="103"/>
      <c r="D149" s="112"/>
      <c r="E149" s="112"/>
      <c r="F149" s="112"/>
      <c r="G149" s="112"/>
      <c r="H149" s="112"/>
      <c r="I149" s="103"/>
      <c r="J149" s="103"/>
      <c r="K149" s="103"/>
    </row>
    <row r="150" spans="2:11">
      <c r="B150" s="102"/>
      <c r="C150" s="103"/>
      <c r="D150" s="112"/>
      <c r="E150" s="112"/>
      <c r="F150" s="112"/>
      <c r="G150" s="112"/>
      <c r="H150" s="112"/>
      <c r="I150" s="103"/>
      <c r="J150" s="103"/>
      <c r="K150" s="103"/>
    </row>
    <row r="151" spans="2:11">
      <c r="B151" s="102"/>
      <c r="C151" s="103"/>
      <c r="D151" s="112"/>
      <c r="E151" s="112"/>
      <c r="F151" s="112"/>
      <c r="G151" s="112"/>
      <c r="H151" s="112"/>
      <c r="I151" s="103"/>
      <c r="J151" s="103"/>
      <c r="K151" s="103"/>
    </row>
    <row r="152" spans="2:11">
      <c r="B152" s="102"/>
      <c r="C152" s="103"/>
      <c r="D152" s="112"/>
      <c r="E152" s="112"/>
      <c r="F152" s="112"/>
      <c r="G152" s="112"/>
      <c r="H152" s="112"/>
      <c r="I152" s="103"/>
      <c r="J152" s="103"/>
      <c r="K152" s="103"/>
    </row>
    <row r="153" spans="2:11">
      <c r="B153" s="102"/>
      <c r="C153" s="103"/>
      <c r="D153" s="112"/>
      <c r="E153" s="112"/>
      <c r="F153" s="112"/>
      <c r="G153" s="112"/>
      <c r="H153" s="112"/>
      <c r="I153" s="103"/>
      <c r="J153" s="103"/>
      <c r="K153" s="103"/>
    </row>
    <row r="154" spans="2:11">
      <c r="B154" s="102"/>
      <c r="C154" s="103"/>
      <c r="D154" s="112"/>
      <c r="E154" s="112"/>
      <c r="F154" s="112"/>
      <c r="G154" s="112"/>
      <c r="H154" s="112"/>
      <c r="I154" s="103"/>
      <c r="J154" s="103"/>
      <c r="K154" s="103"/>
    </row>
    <row r="155" spans="2:11">
      <c r="B155" s="102"/>
      <c r="C155" s="103"/>
      <c r="D155" s="112"/>
      <c r="E155" s="112"/>
      <c r="F155" s="112"/>
      <c r="G155" s="112"/>
      <c r="H155" s="112"/>
      <c r="I155" s="103"/>
      <c r="J155" s="103"/>
      <c r="K155" s="103"/>
    </row>
    <row r="156" spans="2:11">
      <c r="B156" s="102"/>
      <c r="C156" s="103"/>
      <c r="D156" s="112"/>
      <c r="E156" s="112"/>
      <c r="F156" s="112"/>
      <c r="G156" s="112"/>
      <c r="H156" s="112"/>
      <c r="I156" s="103"/>
      <c r="J156" s="103"/>
      <c r="K156" s="103"/>
    </row>
    <row r="157" spans="2:11">
      <c r="B157" s="102"/>
      <c r="C157" s="103"/>
      <c r="D157" s="112"/>
      <c r="E157" s="112"/>
      <c r="F157" s="112"/>
      <c r="G157" s="112"/>
      <c r="H157" s="112"/>
      <c r="I157" s="103"/>
      <c r="J157" s="103"/>
      <c r="K157" s="103"/>
    </row>
    <row r="158" spans="2:11">
      <c r="B158" s="102"/>
      <c r="C158" s="103"/>
      <c r="D158" s="112"/>
      <c r="E158" s="112"/>
      <c r="F158" s="112"/>
      <c r="G158" s="112"/>
      <c r="H158" s="112"/>
      <c r="I158" s="103"/>
      <c r="J158" s="103"/>
      <c r="K158" s="103"/>
    </row>
    <row r="159" spans="2:11">
      <c r="B159" s="102"/>
      <c r="C159" s="103"/>
      <c r="D159" s="112"/>
      <c r="E159" s="112"/>
      <c r="F159" s="112"/>
      <c r="G159" s="112"/>
      <c r="H159" s="112"/>
      <c r="I159" s="103"/>
      <c r="J159" s="103"/>
      <c r="K159" s="103"/>
    </row>
    <row r="160" spans="2:11">
      <c r="B160" s="102"/>
      <c r="C160" s="103"/>
      <c r="D160" s="112"/>
      <c r="E160" s="112"/>
      <c r="F160" s="112"/>
      <c r="G160" s="112"/>
      <c r="H160" s="112"/>
      <c r="I160" s="103"/>
      <c r="J160" s="103"/>
      <c r="K160" s="103"/>
    </row>
    <row r="161" spans="2:11">
      <c r="B161" s="102"/>
      <c r="C161" s="103"/>
      <c r="D161" s="112"/>
      <c r="E161" s="112"/>
      <c r="F161" s="112"/>
      <c r="G161" s="112"/>
      <c r="H161" s="112"/>
      <c r="I161" s="103"/>
      <c r="J161" s="103"/>
      <c r="K161" s="103"/>
    </row>
    <row r="162" spans="2:11">
      <c r="B162" s="102"/>
      <c r="C162" s="103"/>
      <c r="D162" s="112"/>
      <c r="E162" s="112"/>
      <c r="F162" s="112"/>
      <c r="G162" s="112"/>
      <c r="H162" s="112"/>
      <c r="I162" s="103"/>
      <c r="J162" s="103"/>
      <c r="K162" s="103"/>
    </row>
    <row r="163" spans="2:11">
      <c r="B163" s="102"/>
      <c r="C163" s="103"/>
      <c r="D163" s="112"/>
      <c r="E163" s="112"/>
      <c r="F163" s="112"/>
      <c r="G163" s="112"/>
      <c r="H163" s="112"/>
      <c r="I163" s="103"/>
      <c r="J163" s="103"/>
      <c r="K163" s="103"/>
    </row>
    <row r="164" spans="2:11">
      <c r="B164" s="102"/>
      <c r="C164" s="103"/>
      <c r="D164" s="112"/>
      <c r="E164" s="112"/>
      <c r="F164" s="112"/>
      <c r="G164" s="112"/>
      <c r="H164" s="112"/>
      <c r="I164" s="103"/>
      <c r="J164" s="103"/>
      <c r="K164" s="103"/>
    </row>
    <row r="165" spans="2:11">
      <c r="B165" s="102"/>
      <c r="C165" s="103"/>
      <c r="D165" s="112"/>
      <c r="E165" s="112"/>
      <c r="F165" s="112"/>
      <c r="G165" s="112"/>
      <c r="H165" s="112"/>
      <c r="I165" s="103"/>
      <c r="J165" s="103"/>
      <c r="K165" s="103"/>
    </row>
    <row r="166" spans="2:11">
      <c r="B166" s="102"/>
      <c r="C166" s="103"/>
      <c r="D166" s="112"/>
      <c r="E166" s="112"/>
      <c r="F166" s="112"/>
      <c r="G166" s="112"/>
      <c r="H166" s="112"/>
      <c r="I166" s="103"/>
      <c r="J166" s="103"/>
      <c r="K166" s="103"/>
    </row>
    <row r="167" spans="2:11">
      <c r="B167" s="102"/>
      <c r="C167" s="103"/>
      <c r="D167" s="112"/>
      <c r="E167" s="112"/>
      <c r="F167" s="112"/>
      <c r="G167" s="112"/>
      <c r="H167" s="112"/>
      <c r="I167" s="103"/>
      <c r="J167" s="103"/>
      <c r="K167" s="103"/>
    </row>
    <row r="168" spans="2:11">
      <c r="B168" s="102"/>
      <c r="C168" s="103"/>
      <c r="D168" s="112"/>
      <c r="E168" s="112"/>
      <c r="F168" s="112"/>
      <c r="G168" s="112"/>
      <c r="H168" s="112"/>
      <c r="I168" s="103"/>
      <c r="J168" s="103"/>
      <c r="K168" s="103"/>
    </row>
    <row r="169" spans="2:11">
      <c r="B169" s="102"/>
      <c r="C169" s="103"/>
      <c r="D169" s="112"/>
      <c r="E169" s="112"/>
      <c r="F169" s="112"/>
      <c r="G169" s="112"/>
      <c r="H169" s="112"/>
      <c r="I169" s="103"/>
      <c r="J169" s="103"/>
      <c r="K169" s="103"/>
    </row>
    <row r="170" spans="2:11">
      <c r="B170" s="102"/>
      <c r="C170" s="103"/>
      <c r="D170" s="112"/>
      <c r="E170" s="112"/>
      <c r="F170" s="112"/>
      <c r="G170" s="112"/>
      <c r="H170" s="112"/>
      <c r="I170" s="103"/>
      <c r="J170" s="103"/>
      <c r="K170" s="103"/>
    </row>
    <row r="171" spans="2:11">
      <c r="B171" s="102"/>
      <c r="C171" s="103"/>
      <c r="D171" s="112"/>
      <c r="E171" s="112"/>
      <c r="F171" s="112"/>
      <c r="G171" s="112"/>
      <c r="H171" s="112"/>
      <c r="I171" s="103"/>
      <c r="J171" s="103"/>
      <c r="K171" s="103"/>
    </row>
    <row r="172" spans="2:11">
      <c r="B172" s="102"/>
      <c r="C172" s="103"/>
      <c r="D172" s="112"/>
      <c r="E172" s="112"/>
      <c r="F172" s="112"/>
      <c r="G172" s="112"/>
      <c r="H172" s="112"/>
      <c r="I172" s="103"/>
      <c r="J172" s="103"/>
      <c r="K172" s="103"/>
    </row>
    <row r="173" spans="2:11">
      <c r="B173" s="102"/>
      <c r="C173" s="103"/>
      <c r="D173" s="112"/>
      <c r="E173" s="112"/>
      <c r="F173" s="112"/>
      <c r="G173" s="112"/>
      <c r="H173" s="112"/>
      <c r="I173" s="103"/>
      <c r="J173" s="103"/>
      <c r="K173" s="103"/>
    </row>
    <row r="174" spans="2:11">
      <c r="B174" s="102"/>
      <c r="C174" s="103"/>
      <c r="D174" s="112"/>
      <c r="E174" s="112"/>
      <c r="F174" s="112"/>
      <c r="G174" s="112"/>
      <c r="H174" s="112"/>
      <c r="I174" s="103"/>
      <c r="J174" s="103"/>
      <c r="K174" s="103"/>
    </row>
    <row r="175" spans="2:11">
      <c r="B175" s="102"/>
      <c r="C175" s="103"/>
      <c r="D175" s="112"/>
      <c r="E175" s="112"/>
      <c r="F175" s="112"/>
      <c r="G175" s="112"/>
      <c r="H175" s="112"/>
      <c r="I175" s="103"/>
      <c r="J175" s="103"/>
      <c r="K175" s="103"/>
    </row>
    <row r="176" spans="2:11">
      <c r="B176" s="102"/>
      <c r="C176" s="103"/>
      <c r="D176" s="112"/>
      <c r="E176" s="112"/>
      <c r="F176" s="112"/>
      <c r="G176" s="112"/>
      <c r="H176" s="112"/>
      <c r="I176" s="103"/>
      <c r="J176" s="103"/>
      <c r="K176" s="103"/>
    </row>
    <row r="177" spans="2:11">
      <c r="B177" s="102"/>
      <c r="C177" s="103"/>
      <c r="D177" s="112"/>
      <c r="E177" s="112"/>
      <c r="F177" s="112"/>
      <c r="G177" s="112"/>
      <c r="H177" s="112"/>
      <c r="I177" s="103"/>
      <c r="J177" s="103"/>
      <c r="K177" s="103"/>
    </row>
    <row r="178" spans="2:11">
      <c r="B178" s="102"/>
      <c r="C178" s="103"/>
      <c r="D178" s="112"/>
      <c r="E178" s="112"/>
      <c r="F178" s="112"/>
      <c r="G178" s="112"/>
      <c r="H178" s="112"/>
      <c r="I178" s="103"/>
      <c r="J178" s="103"/>
      <c r="K178" s="103"/>
    </row>
    <row r="179" spans="2:11">
      <c r="B179" s="102"/>
      <c r="C179" s="103"/>
      <c r="D179" s="112"/>
      <c r="E179" s="112"/>
      <c r="F179" s="112"/>
      <c r="G179" s="112"/>
      <c r="H179" s="112"/>
      <c r="I179" s="103"/>
      <c r="J179" s="103"/>
      <c r="K179" s="103"/>
    </row>
    <row r="180" spans="2:11">
      <c r="B180" s="102"/>
      <c r="C180" s="103"/>
      <c r="D180" s="112"/>
      <c r="E180" s="112"/>
      <c r="F180" s="112"/>
      <c r="G180" s="112"/>
      <c r="H180" s="112"/>
      <c r="I180" s="103"/>
      <c r="J180" s="103"/>
      <c r="K180" s="103"/>
    </row>
    <row r="181" spans="2:11">
      <c r="B181" s="102"/>
      <c r="C181" s="103"/>
      <c r="D181" s="112"/>
      <c r="E181" s="112"/>
      <c r="F181" s="112"/>
      <c r="G181" s="112"/>
      <c r="H181" s="112"/>
      <c r="I181" s="103"/>
      <c r="J181" s="103"/>
      <c r="K181" s="103"/>
    </row>
    <row r="182" spans="2:11">
      <c r="B182" s="102"/>
      <c r="C182" s="103"/>
      <c r="D182" s="112"/>
      <c r="E182" s="112"/>
      <c r="F182" s="112"/>
      <c r="G182" s="112"/>
      <c r="H182" s="112"/>
      <c r="I182" s="103"/>
      <c r="J182" s="103"/>
      <c r="K182" s="103"/>
    </row>
    <row r="183" spans="2:11">
      <c r="B183" s="102"/>
      <c r="C183" s="103"/>
      <c r="D183" s="112"/>
      <c r="E183" s="112"/>
      <c r="F183" s="112"/>
      <c r="G183" s="112"/>
      <c r="H183" s="112"/>
      <c r="I183" s="103"/>
      <c r="J183" s="103"/>
      <c r="K183" s="103"/>
    </row>
    <row r="184" spans="2:11">
      <c r="B184" s="102"/>
      <c r="C184" s="103"/>
      <c r="D184" s="112"/>
      <c r="E184" s="112"/>
      <c r="F184" s="112"/>
      <c r="G184" s="112"/>
      <c r="H184" s="112"/>
      <c r="I184" s="103"/>
      <c r="J184" s="103"/>
      <c r="K184" s="103"/>
    </row>
    <row r="185" spans="2:11">
      <c r="B185" s="102"/>
      <c r="C185" s="103"/>
      <c r="D185" s="112"/>
      <c r="E185" s="112"/>
      <c r="F185" s="112"/>
      <c r="G185" s="112"/>
      <c r="H185" s="112"/>
      <c r="I185" s="103"/>
      <c r="J185" s="103"/>
      <c r="K185" s="103"/>
    </row>
    <row r="186" spans="2:11">
      <c r="B186" s="102"/>
      <c r="C186" s="103"/>
      <c r="D186" s="112"/>
      <c r="E186" s="112"/>
      <c r="F186" s="112"/>
      <c r="G186" s="112"/>
      <c r="H186" s="112"/>
      <c r="I186" s="103"/>
      <c r="J186" s="103"/>
      <c r="K186" s="103"/>
    </row>
    <row r="187" spans="2:11">
      <c r="B187" s="102"/>
      <c r="C187" s="103"/>
      <c r="D187" s="112"/>
      <c r="E187" s="112"/>
      <c r="F187" s="112"/>
      <c r="G187" s="112"/>
      <c r="H187" s="112"/>
      <c r="I187" s="103"/>
      <c r="J187" s="103"/>
      <c r="K187" s="103"/>
    </row>
    <row r="188" spans="2:11">
      <c r="B188" s="102"/>
      <c r="C188" s="103"/>
      <c r="D188" s="112"/>
      <c r="E188" s="112"/>
      <c r="F188" s="112"/>
      <c r="G188" s="112"/>
      <c r="H188" s="112"/>
      <c r="I188" s="103"/>
      <c r="J188" s="103"/>
      <c r="K188" s="103"/>
    </row>
    <row r="189" spans="2:11">
      <c r="B189" s="102"/>
      <c r="C189" s="103"/>
      <c r="D189" s="112"/>
      <c r="E189" s="112"/>
      <c r="F189" s="112"/>
      <c r="G189" s="112"/>
      <c r="H189" s="112"/>
      <c r="I189" s="103"/>
      <c r="J189" s="103"/>
      <c r="K189" s="103"/>
    </row>
    <row r="190" spans="2:11">
      <c r="B190" s="102"/>
      <c r="C190" s="103"/>
      <c r="D190" s="112"/>
      <c r="E190" s="112"/>
      <c r="F190" s="112"/>
      <c r="G190" s="112"/>
      <c r="H190" s="112"/>
      <c r="I190" s="103"/>
      <c r="J190" s="103"/>
      <c r="K190" s="103"/>
    </row>
    <row r="191" spans="2:11">
      <c r="B191" s="102"/>
      <c r="C191" s="103"/>
      <c r="D191" s="112"/>
      <c r="E191" s="112"/>
      <c r="F191" s="112"/>
      <c r="G191" s="112"/>
      <c r="H191" s="112"/>
      <c r="I191" s="103"/>
      <c r="J191" s="103"/>
      <c r="K191" s="103"/>
    </row>
    <row r="192" spans="2:11">
      <c r="B192" s="102"/>
      <c r="C192" s="103"/>
      <c r="D192" s="112"/>
      <c r="E192" s="112"/>
      <c r="F192" s="112"/>
      <c r="G192" s="112"/>
      <c r="H192" s="112"/>
      <c r="I192" s="103"/>
      <c r="J192" s="103"/>
      <c r="K192" s="103"/>
    </row>
    <row r="193" spans="2:11">
      <c r="B193" s="102"/>
      <c r="C193" s="103"/>
      <c r="D193" s="112"/>
      <c r="E193" s="112"/>
      <c r="F193" s="112"/>
      <c r="G193" s="112"/>
      <c r="H193" s="112"/>
      <c r="I193" s="103"/>
      <c r="J193" s="103"/>
      <c r="K193" s="103"/>
    </row>
    <row r="194" spans="2:11">
      <c r="B194" s="102"/>
      <c r="C194" s="103"/>
      <c r="D194" s="112"/>
      <c r="E194" s="112"/>
      <c r="F194" s="112"/>
      <c r="G194" s="112"/>
      <c r="H194" s="112"/>
      <c r="I194" s="103"/>
      <c r="J194" s="103"/>
      <c r="K194" s="103"/>
    </row>
    <row r="195" spans="2:11">
      <c r="B195" s="102"/>
      <c r="C195" s="103"/>
      <c r="D195" s="112"/>
      <c r="E195" s="112"/>
      <c r="F195" s="112"/>
      <c r="G195" s="112"/>
      <c r="H195" s="112"/>
      <c r="I195" s="103"/>
      <c r="J195" s="103"/>
      <c r="K195" s="103"/>
    </row>
    <row r="196" spans="2:11">
      <c r="B196" s="102"/>
      <c r="C196" s="103"/>
      <c r="D196" s="112"/>
      <c r="E196" s="112"/>
      <c r="F196" s="112"/>
      <c r="G196" s="112"/>
      <c r="H196" s="112"/>
      <c r="I196" s="103"/>
      <c r="J196" s="103"/>
      <c r="K196" s="103"/>
    </row>
    <row r="197" spans="2:11">
      <c r="B197" s="102"/>
      <c r="C197" s="103"/>
      <c r="D197" s="112"/>
      <c r="E197" s="112"/>
      <c r="F197" s="112"/>
      <c r="G197" s="112"/>
      <c r="H197" s="112"/>
      <c r="I197" s="103"/>
      <c r="J197" s="103"/>
      <c r="K197" s="103"/>
    </row>
    <row r="198" spans="2:11">
      <c r="B198" s="102"/>
      <c r="C198" s="103"/>
      <c r="D198" s="112"/>
      <c r="E198" s="112"/>
      <c r="F198" s="112"/>
      <c r="G198" s="112"/>
      <c r="H198" s="112"/>
      <c r="I198" s="103"/>
      <c r="J198" s="103"/>
      <c r="K198" s="103"/>
    </row>
    <row r="199" spans="2:11">
      <c r="B199" s="102"/>
      <c r="C199" s="103"/>
      <c r="D199" s="112"/>
      <c r="E199" s="112"/>
      <c r="F199" s="112"/>
      <c r="G199" s="112"/>
      <c r="H199" s="112"/>
      <c r="I199" s="103"/>
      <c r="J199" s="103"/>
      <c r="K199" s="103"/>
    </row>
    <row r="200" spans="2:11">
      <c r="B200" s="102"/>
      <c r="C200" s="103"/>
      <c r="D200" s="112"/>
      <c r="E200" s="112"/>
      <c r="F200" s="112"/>
      <c r="G200" s="112"/>
      <c r="H200" s="112"/>
      <c r="I200" s="103"/>
      <c r="J200" s="103"/>
      <c r="K200" s="103"/>
    </row>
    <row r="201" spans="2:11">
      <c r="B201" s="102"/>
      <c r="C201" s="103"/>
      <c r="D201" s="112"/>
      <c r="E201" s="112"/>
      <c r="F201" s="112"/>
      <c r="G201" s="112"/>
      <c r="H201" s="112"/>
      <c r="I201" s="103"/>
      <c r="J201" s="103"/>
      <c r="K201" s="103"/>
    </row>
    <row r="202" spans="2:11">
      <c r="B202" s="102"/>
      <c r="C202" s="103"/>
      <c r="D202" s="112"/>
      <c r="E202" s="112"/>
      <c r="F202" s="112"/>
      <c r="G202" s="112"/>
      <c r="H202" s="112"/>
      <c r="I202" s="103"/>
      <c r="J202" s="103"/>
      <c r="K202" s="103"/>
    </row>
    <row r="203" spans="2:11">
      <c r="B203" s="102"/>
      <c r="C203" s="103"/>
      <c r="D203" s="112"/>
      <c r="E203" s="112"/>
      <c r="F203" s="112"/>
      <c r="G203" s="112"/>
      <c r="H203" s="112"/>
      <c r="I203" s="103"/>
      <c r="J203" s="103"/>
      <c r="K203" s="103"/>
    </row>
    <row r="204" spans="2:11">
      <c r="B204" s="102"/>
      <c r="C204" s="103"/>
      <c r="D204" s="112"/>
      <c r="E204" s="112"/>
      <c r="F204" s="112"/>
      <c r="G204" s="112"/>
      <c r="H204" s="112"/>
      <c r="I204" s="103"/>
      <c r="J204" s="103"/>
      <c r="K204" s="103"/>
    </row>
    <row r="205" spans="2:11">
      <c r="B205" s="102"/>
      <c r="C205" s="103"/>
      <c r="D205" s="112"/>
      <c r="E205" s="112"/>
      <c r="F205" s="112"/>
      <c r="G205" s="112"/>
      <c r="H205" s="112"/>
      <c r="I205" s="103"/>
      <c r="J205" s="103"/>
      <c r="K205" s="103"/>
    </row>
    <row r="206" spans="2:11">
      <c r="B206" s="102"/>
      <c r="C206" s="103"/>
      <c r="D206" s="112"/>
      <c r="E206" s="112"/>
      <c r="F206" s="112"/>
      <c r="G206" s="112"/>
      <c r="H206" s="112"/>
      <c r="I206" s="103"/>
      <c r="J206" s="103"/>
      <c r="K206" s="103"/>
    </row>
    <row r="207" spans="2:11">
      <c r="B207" s="102"/>
      <c r="C207" s="103"/>
      <c r="D207" s="112"/>
      <c r="E207" s="112"/>
      <c r="F207" s="112"/>
      <c r="G207" s="112"/>
      <c r="H207" s="112"/>
      <c r="I207" s="103"/>
      <c r="J207" s="103"/>
      <c r="K207" s="103"/>
    </row>
    <row r="208" spans="2:11">
      <c r="B208" s="102"/>
      <c r="C208" s="103"/>
      <c r="D208" s="112"/>
      <c r="E208" s="112"/>
      <c r="F208" s="112"/>
      <c r="G208" s="112"/>
      <c r="H208" s="112"/>
      <c r="I208" s="103"/>
      <c r="J208" s="103"/>
      <c r="K208" s="103"/>
    </row>
    <row r="209" spans="2:11">
      <c r="B209" s="102"/>
      <c r="C209" s="103"/>
      <c r="D209" s="112"/>
      <c r="E209" s="112"/>
      <c r="F209" s="112"/>
      <c r="G209" s="112"/>
      <c r="H209" s="112"/>
      <c r="I209" s="103"/>
      <c r="J209" s="103"/>
      <c r="K209" s="103"/>
    </row>
    <row r="210" spans="2:11">
      <c r="B210" s="102"/>
      <c r="C210" s="103"/>
      <c r="D210" s="112"/>
      <c r="E210" s="112"/>
      <c r="F210" s="112"/>
      <c r="G210" s="112"/>
      <c r="H210" s="112"/>
      <c r="I210" s="103"/>
      <c r="J210" s="103"/>
      <c r="K210" s="103"/>
    </row>
    <row r="211" spans="2:11">
      <c r="B211" s="102"/>
      <c r="C211" s="103"/>
      <c r="D211" s="112"/>
      <c r="E211" s="112"/>
      <c r="F211" s="112"/>
      <c r="G211" s="112"/>
      <c r="H211" s="112"/>
      <c r="I211" s="103"/>
      <c r="J211" s="103"/>
      <c r="K211" s="103"/>
    </row>
    <row r="212" spans="2:11">
      <c r="B212" s="102"/>
      <c r="C212" s="103"/>
      <c r="D212" s="112"/>
      <c r="E212" s="112"/>
      <c r="F212" s="112"/>
      <c r="G212" s="112"/>
      <c r="H212" s="112"/>
      <c r="I212" s="103"/>
      <c r="J212" s="103"/>
      <c r="K212" s="103"/>
    </row>
    <row r="213" spans="2:11">
      <c r="B213" s="102"/>
      <c r="C213" s="103"/>
      <c r="D213" s="112"/>
      <c r="E213" s="112"/>
      <c r="F213" s="112"/>
      <c r="G213" s="112"/>
      <c r="H213" s="112"/>
      <c r="I213" s="103"/>
      <c r="J213" s="103"/>
      <c r="K213" s="103"/>
    </row>
    <row r="214" spans="2:11">
      <c r="B214" s="102"/>
      <c r="C214" s="103"/>
      <c r="D214" s="112"/>
      <c r="E214" s="112"/>
      <c r="F214" s="112"/>
      <c r="G214" s="112"/>
      <c r="H214" s="112"/>
      <c r="I214" s="103"/>
      <c r="J214" s="103"/>
      <c r="K214" s="103"/>
    </row>
    <row r="215" spans="2:11">
      <c r="B215" s="102"/>
      <c r="C215" s="103"/>
      <c r="D215" s="112"/>
      <c r="E215" s="112"/>
      <c r="F215" s="112"/>
      <c r="G215" s="112"/>
      <c r="H215" s="112"/>
      <c r="I215" s="103"/>
      <c r="J215" s="103"/>
      <c r="K215" s="103"/>
    </row>
    <row r="216" spans="2:11">
      <c r="B216" s="102"/>
      <c r="C216" s="103"/>
      <c r="D216" s="112"/>
      <c r="E216" s="112"/>
      <c r="F216" s="112"/>
      <c r="G216" s="112"/>
      <c r="H216" s="112"/>
      <c r="I216" s="103"/>
      <c r="J216" s="103"/>
      <c r="K216" s="103"/>
    </row>
    <row r="217" spans="2:11">
      <c r="B217" s="102"/>
      <c r="C217" s="103"/>
      <c r="D217" s="112"/>
      <c r="E217" s="112"/>
      <c r="F217" s="112"/>
      <c r="G217" s="112"/>
      <c r="H217" s="112"/>
      <c r="I217" s="103"/>
      <c r="J217" s="103"/>
      <c r="K217" s="103"/>
    </row>
    <row r="218" spans="2:11">
      <c r="B218" s="102"/>
      <c r="C218" s="103"/>
      <c r="D218" s="112"/>
      <c r="E218" s="112"/>
      <c r="F218" s="112"/>
      <c r="G218" s="112"/>
      <c r="H218" s="112"/>
      <c r="I218" s="103"/>
      <c r="J218" s="103"/>
      <c r="K218" s="103"/>
    </row>
    <row r="219" spans="2:11">
      <c r="B219" s="102"/>
      <c r="C219" s="103"/>
      <c r="D219" s="112"/>
      <c r="E219" s="112"/>
      <c r="F219" s="112"/>
      <c r="G219" s="112"/>
      <c r="H219" s="112"/>
      <c r="I219" s="103"/>
      <c r="J219" s="103"/>
      <c r="K219" s="103"/>
    </row>
    <row r="220" spans="2:11">
      <c r="B220" s="102"/>
      <c r="C220" s="103"/>
      <c r="D220" s="112"/>
      <c r="E220" s="112"/>
      <c r="F220" s="112"/>
      <c r="G220" s="112"/>
      <c r="H220" s="112"/>
      <c r="I220" s="103"/>
      <c r="J220" s="103"/>
      <c r="K220" s="103"/>
    </row>
    <row r="221" spans="2:11">
      <c r="B221" s="102"/>
      <c r="C221" s="103"/>
      <c r="D221" s="112"/>
      <c r="E221" s="112"/>
      <c r="F221" s="112"/>
      <c r="G221" s="112"/>
      <c r="H221" s="112"/>
      <c r="I221" s="103"/>
      <c r="J221" s="103"/>
      <c r="K221" s="103"/>
    </row>
    <row r="222" spans="2:11">
      <c r="B222" s="102"/>
      <c r="C222" s="103"/>
      <c r="D222" s="112"/>
      <c r="E222" s="112"/>
      <c r="F222" s="112"/>
      <c r="G222" s="112"/>
      <c r="H222" s="112"/>
      <c r="I222" s="103"/>
      <c r="J222" s="103"/>
      <c r="K222" s="103"/>
    </row>
    <row r="223" spans="2:11">
      <c r="B223" s="102"/>
      <c r="C223" s="103"/>
      <c r="D223" s="112"/>
      <c r="E223" s="112"/>
      <c r="F223" s="112"/>
      <c r="G223" s="112"/>
      <c r="H223" s="112"/>
      <c r="I223" s="103"/>
      <c r="J223" s="103"/>
      <c r="K223" s="103"/>
    </row>
    <row r="224" spans="2:11">
      <c r="B224" s="102"/>
      <c r="C224" s="103"/>
      <c r="D224" s="112"/>
      <c r="E224" s="112"/>
      <c r="F224" s="112"/>
      <c r="G224" s="112"/>
      <c r="H224" s="112"/>
      <c r="I224" s="103"/>
      <c r="J224" s="103"/>
      <c r="K224" s="103"/>
    </row>
    <row r="225" spans="2:11">
      <c r="B225" s="102"/>
      <c r="C225" s="103"/>
      <c r="D225" s="112"/>
      <c r="E225" s="112"/>
      <c r="F225" s="112"/>
      <c r="G225" s="112"/>
      <c r="H225" s="112"/>
      <c r="I225" s="103"/>
      <c r="J225" s="103"/>
      <c r="K225" s="103"/>
    </row>
    <row r="226" spans="2:11">
      <c r="B226" s="102"/>
      <c r="C226" s="103"/>
      <c r="D226" s="112"/>
      <c r="E226" s="112"/>
      <c r="F226" s="112"/>
      <c r="G226" s="112"/>
      <c r="H226" s="112"/>
      <c r="I226" s="103"/>
      <c r="J226" s="103"/>
      <c r="K226" s="103"/>
    </row>
    <row r="227" spans="2:11">
      <c r="B227" s="102"/>
      <c r="C227" s="103"/>
      <c r="D227" s="112"/>
      <c r="E227" s="112"/>
      <c r="F227" s="112"/>
      <c r="G227" s="112"/>
      <c r="H227" s="112"/>
      <c r="I227" s="103"/>
      <c r="J227" s="103"/>
      <c r="K227" s="103"/>
    </row>
    <row r="228" spans="2:11">
      <c r="B228" s="102"/>
      <c r="C228" s="103"/>
      <c r="D228" s="112"/>
      <c r="E228" s="112"/>
      <c r="F228" s="112"/>
      <c r="G228" s="112"/>
      <c r="H228" s="112"/>
      <c r="I228" s="103"/>
      <c r="J228" s="103"/>
      <c r="K228" s="103"/>
    </row>
    <row r="229" spans="2:11">
      <c r="B229" s="102"/>
      <c r="C229" s="103"/>
      <c r="D229" s="112"/>
      <c r="E229" s="112"/>
      <c r="F229" s="112"/>
      <c r="G229" s="112"/>
      <c r="H229" s="112"/>
      <c r="I229" s="103"/>
      <c r="J229" s="103"/>
      <c r="K229" s="103"/>
    </row>
    <row r="230" spans="2:11">
      <c r="B230" s="102"/>
      <c r="C230" s="103"/>
      <c r="D230" s="112"/>
      <c r="E230" s="112"/>
      <c r="F230" s="112"/>
      <c r="G230" s="112"/>
      <c r="H230" s="112"/>
      <c r="I230" s="103"/>
      <c r="J230" s="103"/>
      <c r="K230" s="103"/>
    </row>
    <row r="231" spans="2:11">
      <c r="B231" s="102"/>
      <c r="C231" s="103"/>
      <c r="D231" s="112"/>
      <c r="E231" s="112"/>
      <c r="F231" s="112"/>
      <c r="G231" s="112"/>
      <c r="H231" s="112"/>
      <c r="I231" s="103"/>
      <c r="J231" s="103"/>
      <c r="K231" s="103"/>
    </row>
    <row r="232" spans="2:11">
      <c r="B232" s="102"/>
      <c r="C232" s="103"/>
      <c r="D232" s="112"/>
      <c r="E232" s="112"/>
      <c r="F232" s="112"/>
      <c r="G232" s="112"/>
      <c r="H232" s="112"/>
      <c r="I232" s="103"/>
      <c r="J232" s="103"/>
      <c r="K232" s="103"/>
    </row>
    <row r="233" spans="2:11">
      <c r="B233" s="102"/>
      <c r="C233" s="103"/>
      <c r="D233" s="112"/>
      <c r="E233" s="112"/>
      <c r="F233" s="112"/>
      <c r="G233" s="112"/>
      <c r="H233" s="112"/>
      <c r="I233" s="103"/>
      <c r="J233" s="103"/>
      <c r="K233" s="103"/>
    </row>
    <row r="234" spans="2:11">
      <c r="B234" s="102"/>
      <c r="C234" s="103"/>
      <c r="D234" s="112"/>
      <c r="E234" s="112"/>
      <c r="F234" s="112"/>
      <c r="G234" s="112"/>
      <c r="H234" s="112"/>
      <c r="I234" s="103"/>
      <c r="J234" s="103"/>
      <c r="K234" s="103"/>
    </row>
    <row r="235" spans="2:11">
      <c r="B235" s="102"/>
      <c r="C235" s="103"/>
      <c r="D235" s="112"/>
      <c r="E235" s="112"/>
      <c r="F235" s="112"/>
      <c r="G235" s="112"/>
      <c r="H235" s="112"/>
      <c r="I235" s="103"/>
      <c r="J235" s="103"/>
      <c r="K235" s="103"/>
    </row>
    <row r="236" spans="2:11">
      <c r="B236" s="102"/>
      <c r="C236" s="103"/>
      <c r="D236" s="112"/>
      <c r="E236" s="112"/>
      <c r="F236" s="112"/>
      <c r="G236" s="112"/>
      <c r="H236" s="112"/>
      <c r="I236" s="103"/>
      <c r="J236" s="103"/>
      <c r="K236" s="103"/>
    </row>
    <row r="237" spans="2:11">
      <c r="B237" s="102"/>
      <c r="C237" s="103"/>
      <c r="D237" s="112"/>
      <c r="E237" s="112"/>
      <c r="F237" s="112"/>
      <c r="G237" s="112"/>
      <c r="H237" s="112"/>
      <c r="I237" s="103"/>
      <c r="J237" s="103"/>
      <c r="K237" s="103"/>
    </row>
    <row r="238" spans="2:11">
      <c r="B238" s="102"/>
      <c r="C238" s="103"/>
      <c r="D238" s="112"/>
      <c r="E238" s="112"/>
      <c r="F238" s="112"/>
      <c r="G238" s="112"/>
      <c r="H238" s="112"/>
      <c r="I238" s="103"/>
      <c r="J238" s="103"/>
      <c r="K238" s="103"/>
    </row>
    <row r="239" spans="2:11">
      <c r="B239" s="102"/>
      <c r="C239" s="103"/>
      <c r="D239" s="112"/>
      <c r="E239" s="112"/>
      <c r="F239" s="112"/>
      <c r="G239" s="112"/>
      <c r="H239" s="112"/>
      <c r="I239" s="103"/>
      <c r="J239" s="103"/>
      <c r="K239" s="103"/>
    </row>
    <row r="240" spans="2:11">
      <c r="B240" s="102"/>
      <c r="C240" s="103"/>
      <c r="D240" s="112"/>
      <c r="E240" s="112"/>
      <c r="F240" s="112"/>
      <c r="G240" s="112"/>
      <c r="H240" s="112"/>
      <c r="I240" s="103"/>
      <c r="J240" s="103"/>
      <c r="K240" s="103"/>
    </row>
    <row r="241" spans="2:11">
      <c r="B241" s="102"/>
      <c r="C241" s="103"/>
      <c r="D241" s="112"/>
      <c r="E241" s="112"/>
      <c r="F241" s="112"/>
      <c r="G241" s="112"/>
      <c r="H241" s="112"/>
      <c r="I241" s="103"/>
      <c r="J241" s="103"/>
      <c r="K241" s="103"/>
    </row>
    <row r="242" spans="2:11">
      <c r="B242" s="102"/>
      <c r="C242" s="103"/>
      <c r="D242" s="112"/>
      <c r="E242" s="112"/>
      <c r="F242" s="112"/>
      <c r="G242" s="112"/>
      <c r="H242" s="112"/>
      <c r="I242" s="103"/>
      <c r="J242" s="103"/>
      <c r="K242" s="103"/>
    </row>
    <row r="243" spans="2:11">
      <c r="B243" s="102"/>
      <c r="C243" s="103"/>
      <c r="D243" s="112"/>
      <c r="E243" s="112"/>
      <c r="F243" s="112"/>
      <c r="G243" s="112"/>
      <c r="H243" s="112"/>
      <c r="I243" s="103"/>
      <c r="J243" s="103"/>
      <c r="K243" s="103"/>
    </row>
    <row r="244" spans="2:11">
      <c r="B244" s="102"/>
      <c r="C244" s="103"/>
      <c r="D244" s="112"/>
      <c r="E244" s="112"/>
      <c r="F244" s="112"/>
      <c r="G244" s="112"/>
      <c r="H244" s="112"/>
      <c r="I244" s="103"/>
      <c r="J244" s="103"/>
      <c r="K244" s="103"/>
    </row>
    <row r="245" spans="2:11">
      <c r="B245" s="102"/>
      <c r="C245" s="103"/>
      <c r="D245" s="112"/>
      <c r="E245" s="112"/>
      <c r="F245" s="112"/>
      <c r="G245" s="112"/>
      <c r="H245" s="112"/>
      <c r="I245" s="103"/>
      <c r="J245" s="103"/>
      <c r="K245" s="103"/>
    </row>
    <row r="246" spans="2:11">
      <c r="B246" s="102"/>
      <c r="C246" s="103"/>
      <c r="D246" s="112"/>
      <c r="E246" s="112"/>
      <c r="F246" s="112"/>
      <c r="G246" s="112"/>
      <c r="H246" s="112"/>
      <c r="I246" s="103"/>
      <c r="J246" s="103"/>
      <c r="K246" s="103"/>
    </row>
    <row r="247" spans="2:11">
      <c r="B247" s="102"/>
      <c r="C247" s="103"/>
      <c r="D247" s="112"/>
      <c r="E247" s="112"/>
      <c r="F247" s="112"/>
      <c r="G247" s="112"/>
      <c r="H247" s="112"/>
      <c r="I247" s="103"/>
      <c r="J247" s="103"/>
      <c r="K247" s="103"/>
    </row>
    <row r="248" spans="2:11">
      <c r="B248" s="102"/>
      <c r="C248" s="103"/>
      <c r="D248" s="112"/>
      <c r="E248" s="112"/>
      <c r="F248" s="112"/>
      <c r="G248" s="112"/>
      <c r="H248" s="112"/>
      <c r="I248" s="103"/>
      <c r="J248" s="103"/>
      <c r="K248" s="103"/>
    </row>
    <row r="249" spans="2:11">
      <c r="B249" s="102"/>
      <c r="C249" s="103"/>
      <c r="D249" s="112"/>
      <c r="E249" s="112"/>
      <c r="F249" s="112"/>
      <c r="G249" s="112"/>
      <c r="H249" s="112"/>
      <c r="I249" s="103"/>
      <c r="J249" s="103"/>
      <c r="K249" s="103"/>
    </row>
    <row r="250" spans="2:11">
      <c r="B250" s="102"/>
      <c r="C250" s="103"/>
      <c r="D250" s="112"/>
      <c r="E250" s="112"/>
      <c r="F250" s="112"/>
      <c r="G250" s="112"/>
      <c r="H250" s="112"/>
      <c r="I250" s="103"/>
      <c r="J250" s="103"/>
      <c r="K250" s="103"/>
    </row>
    <row r="251" spans="2:11">
      <c r="B251" s="102"/>
      <c r="C251" s="103"/>
      <c r="D251" s="112"/>
      <c r="E251" s="112"/>
      <c r="F251" s="112"/>
      <c r="G251" s="112"/>
      <c r="H251" s="112"/>
      <c r="I251" s="103"/>
      <c r="J251" s="103"/>
      <c r="K251" s="103"/>
    </row>
    <row r="252" spans="2:11">
      <c r="B252" s="102"/>
      <c r="C252" s="103"/>
      <c r="D252" s="112"/>
      <c r="E252" s="112"/>
      <c r="F252" s="112"/>
      <c r="G252" s="112"/>
      <c r="H252" s="112"/>
      <c r="I252" s="103"/>
      <c r="J252" s="103"/>
      <c r="K252" s="103"/>
    </row>
    <row r="253" spans="2:11">
      <c r="B253" s="102"/>
      <c r="C253" s="103"/>
      <c r="D253" s="112"/>
      <c r="E253" s="112"/>
      <c r="F253" s="112"/>
      <c r="G253" s="112"/>
      <c r="H253" s="112"/>
      <c r="I253" s="103"/>
      <c r="J253" s="103"/>
      <c r="K253" s="103"/>
    </row>
    <row r="254" spans="2:11">
      <c r="B254" s="102"/>
      <c r="C254" s="103"/>
      <c r="D254" s="112"/>
      <c r="E254" s="112"/>
      <c r="F254" s="112"/>
      <c r="G254" s="112"/>
      <c r="H254" s="112"/>
      <c r="I254" s="103"/>
      <c r="J254" s="103"/>
      <c r="K254" s="103"/>
    </row>
    <row r="255" spans="2:11">
      <c r="B255" s="102"/>
      <c r="C255" s="103"/>
      <c r="D255" s="112"/>
      <c r="E255" s="112"/>
      <c r="F255" s="112"/>
      <c r="G255" s="112"/>
      <c r="H255" s="112"/>
      <c r="I255" s="103"/>
      <c r="J255" s="103"/>
      <c r="K255" s="103"/>
    </row>
    <row r="256" spans="2:11">
      <c r="B256" s="102"/>
      <c r="C256" s="103"/>
      <c r="D256" s="112"/>
      <c r="E256" s="112"/>
      <c r="F256" s="112"/>
      <c r="G256" s="112"/>
      <c r="H256" s="112"/>
      <c r="I256" s="103"/>
      <c r="J256" s="103"/>
      <c r="K256" s="103"/>
    </row>
    <row r="257" spans="2:11">
      <c r="B257" s="102"/>
      <c r="C257" s="103"/>
      <c r="D257" s="112"/>
      <c r="E257" s="112"/>
      <c r="F257" s="112"/>
      <c r="G257" s="112"/>
      <c r="H257" s="112"/>
      <c r="I257" s="103"/>
      <c r="J257" s="103"/>
      <c r="K257" s="103"/>
    </row>
    <row r="258" spans="2:11">
      <c r="B258" s="102"/>
      <c r="C258" s="103"/>
      <c r="D258" s="112"/>
      <c r="E258" s="112"/>
      <c r="F258" s="112"/>
      <c r="G258" s="112"/>
      <c r="H258" s="112"/>
      <c r="I258" s="103"/>
      <c r="J258" s="103"/>
      <c r="K258" s="103"/>
    </row>
    <row r="259" spans="2:11">
      <c r="B259" s="102"/>
      <c r="C259" s="103"/>
      <c r="D259" s="112"/>
      <c r="E259" s="112"/>
      <c r="F259" s="112"/>
      <c r="G259" s="112"/>
      <c r="H259" s="112"/>
      <c r="I259" s="103"/>
      <c r="J259" s="103"/>
      <c r="K259" s="103"/>
    </row>
    <row r="260" spans="2:11">
      <c r="B260" s="102"/>
      <c r="C260" s="103"/>
      <c r="D260" s="112"/>
      <c r="E260" s="112"/>
      <c r="F260" s="112"/>
      <c r="G260" s="112"/>
      <c r="H260" s="112"/>
      <c r="I260" s="103"/>
      <c r="J260" s="103"/>
      <c r="K260" s="103"/>
    </row>
    <row r="261" spans="2:11">
      <c r="B261" s="102"/>
      <c r="C261" s="103"/>
      <c r="D261" s="112"/>
      <c r="E261" s="112"/>
      <c r="F261" s="112"/>
      <c r="G261" s="112"/>
      <c r="H261" s="112"/>
      <c r="I261" s="103"/>
      <c r="J261" s="103"/>
      <c r="K261" s="103"/>
    </row>
    <row r="262" spans="2:11">
      <c r="B262" s="102"/>
      <c r="C262" s="103"/>
      <c r="D262" s="112"/>
      <c r="E262" s="112"/>
      <c r="F262" s="112"/>
      <c r="G262" s="112"/>
      <c r="H262" s="112"/>
      <c r="I262" s="103"/>
      <c r="J262" s="103"/>
      <c r="K262" s="103"/>
    </row>
    <row r="263" spans="2:11">
      <c r="B263" s="102"/>
      <c r="C263" s="103"/>
      <c r="D263" s="112"/>
      <c r="E263" s="112"/>
      <c r="F263" s="112"/>
      <c r="G263" s="112"/>
      <c r="H263" s="112"/>
      <c r="I263" s="103"/>
      <c r="J263" s="103"/>
      <c r="K263" s="103"/>
    </row>
    <row r="264" spans="2:11">
      <c r="B264" s="102"/>
      <c r="C264" s="103"/>
      <c r="D264" s="112"/>
      <c r="E264" s="112"/>
      <c r="F264" s="112"/>
      <c r="G264" s="112"/>
      <c r="H264" s="112"/>
      <c r="I264" s="103"/>
      <c r="J264" s="103"/>
      <c r="K264" s="103"/>
    </row>
    <row r="265" spans="2:11">
      <c r="B265" s="102"/>
      <c r="C265" s="103"/>
      <c r="D265" s="112"/>
      <c r="E265" s="112"/>
      <c r="F265" s="112"/>
      <c r="G265" s="112"/>
      <c r="H265" s="112"/>
      <c r="I265" s="103"/>
      <c r="J265" s="103"/>
      <c r="K265" s="103"/>
    </row>
    <row r="266" spans="2:11">
      <c r="B266" s="102"/>
      <c r="C266" s="103"/>
      <c r="D266" s="112"/>
      <c r="E266" s="112"/>
      <c r="F266" s="112"/>
      <c r="G266" s="112"/>
      <c r="H266" s="112"/>
      <c r="I266" s="103"/>
      <c r="J266" s="103"/>
      <c r="K266" s="103"/>
    </row>
    <row r="267" spans="2:11">
      <c r="B267" s="102"/>
      <c r="C267" s="103"/>
      <c r="D267" s="112"/>
      <c r="E267" s="112"/>
      <c r="F267" s="112"/>
      <c r="G267" s="112"/>
      <c r="H267" s="112"/>
      <c r="I267" s="103"/>
      <c r="J267" s="103"/>
      <c r="K267" s="103"/>
    </row>
    <row r="268" spans="2:11">
      <c r="B268" s="102"/>
      <c r="C268" s="103"/>
      <c r="D268" s="112"/>
      <c r="E268" s="112"/>
      <c r="F268" s="112"/>
      <c r="G268" s="112"/>
      <c r="H268" s="112"/>
      <c r="I268" s="103"/>
      <c r="J268" s="103"/>
      <c r="K268" s="103"/>
    </row>
    <row r="269" spans="2:11">
      <c r="B269" s="102"/>
      <c r="C269" s="103"/>
      <c r="D269" s="112"/>
      <c r="E269" s="112"/>
      <c r="F269" s="112"/>
      <c r="G269" s="112"/>
      <c r="H269" s="112"/>
      <c r="I269" s="103"/>
      <c r="J269" s="103"/>
      <c r="K269" s="103"/>
    </row>
    <row r="270" spans="2:11">
      <c r="B270" s="102"/>
      <c r="C270" s="103"/>
      <c r="D270" s="112"/>
      <c r="E270" s="112"/>
      <c r="F270" s="112"/>
      <c r="G270" s="112"/>
      <c r="H270" s="112"/>
      <c r="I270" s="103"/>
      <c r="J270" s="103"/>
      <c r="K270" s="103"/>
    </row>
    <row r="271" spans="2:11">
      <c r="B271" s="102"/>
      <c r="C271" s="103"/>
      <c r="D271" s="112"/>
      <c r="E271" s="112"/>
      <c r="F271" s="112"/>
      <c r="G271" s="112"/>
      <c r="H271" s="112"/>
      <c r="I271" s="103"/>
      <c r="J271" s="103"/>
      <c r="K271" s="103"/>
    </row>
    <row r="272" spans="2:11">
      <c r="B272" s="102"/>
      <c r="C272" s="103"/>
      <c r="D272" s="112"/>
      <c r="E272" s="112"/>
      <c r="F272" s="112"/>
      <c r="G272" s="112"/>
      <c r="H272" s="112"/>
      <c r="I272" s="103"/>
      <c r="J272" s="103"/>
      <c r="K272" s="103"/>
    </row>
    <row r="273" spans="2:11">
      <c r="B273" s="102"/>
      <c r="C273" s="103"/>
      <c r="D273" s="112"/>
      <c r="E273" s="112"/>
      <c r="F273" s="112"/>
      <c r="G273" s="112"/>
      <c r="H273" s="112"/>
      <c r="I273" s="103"/>
      <c r="J273" s="103"/>
      <c r="K273" s="103"/>
    </row>
    <row r="274" spans="2:11">
      <c r="B274" s="102"/>
      <c r="C274" s="103"/>
      <c r="D274" s="112"/>
      <c r="E274" s="112"/>
      <c r="F274" s="112"/>
      <c r="G274" s="112"/>
      <c r="H274" s="112"/>
      <c r="I274" s="103"/>
      <c r="J274" s="103"/>
      <c r="K274" s="103"/>
    </row>
    <row r="275" spans="2:11">
      <c r="B275" s="102"/>
      <c r="C275" s="103"/>
      <c r="D275" s="112"/>
      <c r="E275" s="112"/>
      <c r="F275" s="112"/>
      <c r="G275" s="112"/>
      <c r="H275" s="112"/>
      <c r="I275" s="103"/>
      <c r="J275" s="103"/>
      <c r="K275" s="103"/>
    </row>
    <row r="276" spans="2:11">
      <c r="B276" s="102"/>
      <c r="C276" s="103"/>
      <c r="D276" s="112"/>
      <c r="E276" s="112"/>
      <c r="F276" s="112"/>
      <c r="G276" s="112"/>
      <c r="H276" s="112"/>
      <c r="I276" s="103"/>
      <c r="J276" s="103"/>
      <c r="K276" s="103"/>
    </row>
    <row r="277" spans="2:11">
      <c r="B277" s="102"/>
      <c r="C277" s="103"/>
      <c r="D277" s="112"/>
      <c r="E277" s="112"/>
      <c r="F277" s="112"/>
      <c r="G277" s="112"/>
      <c r="H277" s="112"/>
      <c r="I277" s="103"/>
      <c r="J277" s="103"/>
      <c r="K277" s="103"/>
    </row>
    <row r="278" spans="2:11">
      <c r="B278" s="102"/>
      <c r="C278" s="103"/>
      <c r="D278" s="112"/>
      <c r="E278" s="112"/>
      <c r="F278" s="112"/>
      <c r="G278" s="112"/>
      <c r="H278" s="112"/>
      <c r="I278" s="103"/>
      <c r="J278" s="103"/>
      <c r="K278" s="103"/>
    </row>
    <row r="279" spans="2:11">
      <c r="B279" s="102"/>
      <c r="C279" s="103"/>
      <c r="D279" s="112"/>
      <c r="E279" s="112"/>
      <c r="F279" s="112"/>
      <c r="G279" s="112"/>
      <c r="H279" s="112"/>
      <c r="I279" s="103"/>
      <c r="J279" s="103"/>
      <c r="K279" s="103"/>
    </row>
    <row r="280" spans="2:11">
      <c r="B280" s="102"/>
      <c r="C280" s="103"/>
      <c r="D280" s="112"/>
      <c r="E280" s="112"/>
      <c r="F280" s="112"/>
      <c r="G280" s="112"/>
      <c r="H280" s="112"/>
      <c r="I280" s="103"/>
      <c r="J280" s="103"/>
      <c r="K280" s="103"/>
    </row>
    <row r="281" spans="2:11">
      <c r="B281" s="102"/>
      <c r="C281" s="103"/>
      <c r="D281" s="112"/>
      <c r="E281" s="112"/>
      <c r="F281" s="112"/>
      <c r="G281" s="112"/>
      <c r="H281" s="112"/>
      <c r="I281" s="103"/>
      <c r="J281" s="103"/>
      <c r="K281" s="103"/>
    </row>
    <row r="282" spans="2:11">
      <c r="B282" s="102"/>
      <c r="C282" s="103"/>
      <c r="D282" s="112"/>
      <c r="E282" s="112"/>
      <c r="F282" s="112"/>
      <c r="G282" s="112"/>
      <c r="H282" s="112"/>
      <c r="I282" s="103"/>
      <c r="J282" s="103"/>
      <c r="K282" s="103"/>
    </row>
    <row r="283" spans="2:11">
      <c r="B283" s="102"/>
      <c r="C283" s="103"/>
      <c r="D283" s="112"/>
      <c r="E283" s="112"/>
      <c r="F283" s="112"/>
      <c r="G283" s="112"/>
      <c r="H283" s="112"/>
      <c r="I283" s="103"/>
      <c r="J283" s="103"/>
      <c r="K283" s="103"/>
    </row>
    <row r="284" spans="2:11">
      <c r="B284" s="102"/>
      <c r="C284" s="103"/>
      <c r="D284" s="112"/>
      <c r="E284" s="112"/>
      <c r="F284" s="112"/>
      <c r="G284" s="112"/>
      <c r="H284" s="112"/>
      <c r="I284" s="103"/>
      <c r="J284" s="103"/>
      <c r="K284" s="103"/>
    </row>
    <row r="285" spans="2:11">
      <c r="B285" s="102"/>
      <c r="C285" s="103"/>
      <c r="D285" s="112"/>
      <c r="E285" s="112"/>
      <c r="F285" s="112"/>
      <c r="G285" s="112"/>
      <c r="H285" s="112"/>
      <c r="I285" s="103"/>
      <c r="J285" s="103"/>
      <c r="K285" s="103"/>
    </row>
    <row r="286" spans="2:11">
      <c r="B286" s="102"/>
      <c r="C286" s="103"/>
      <c r="D286" s="112"/>
      <c r="E286" s="112"/>
      <c r="F286" s="112"/>
      <c r="G286" s="112"/>
      <c r="H286" s="112"/>
      <c r="I286" s="103"/>
      <c r="J286" s="103"/>
      <c r="K286" s="103"/>
    </row>
    <row r="287" spans="2:11">
      <c r="B287" s="102"/>
      <c r="C287" s="103"/>
      <c r="D287" s="112"/>
      <c r="E287" s="112"/>
      <c r="F287" s="112"/>
      <c r="G287" s="112"/>
      <c r="H287" s="112"/>
      <c r="I287" s="103"/>
      <c r="J287" s="103"/>
      <c r="K287" s="103"/>
    </row>
    <row r="288" spans="2:11">
      <c r="B288" s="102"/>
      <c r="C288" s="103"/>
      <c r="D288" s="112"/>
      <c r="E288" s="112"/>
      <c r="F288" s="112"/>
      <c r="G288" s="112"/>
      <c r="H288" s="112"/>
      <c r="I288" s="103"/>
      <c r="J288" s="103"/>
      <c r="K288" s="103"/>
    </row>
    <row r="289" spans="2:11">
      <c r="B289" s="102"/>
      <c r="C289" s="103"/>
      <c r="D289" s="112"/>
      <c r="E289" s="112"/>
      <c r="F289" s="112"/>
      <c r="G289" s="112"/>
      <c r="H289" s="112"/>
      <c r="I289" s="103"/>
      <c r="J289" s="103"/>
      <c r="K289" s="103"/>
    </row>
    <row r="290" spans="2:11">
      <c r="B290" s="102"/>
      <c r="C290" s="103"/>
      <c r="D290" s="112"/>
      <c r="E290" s="112"/>
      <c r="F290" s="112"/>
      <c r="G290" s="112"/>
      <c r="H290" s="112"/>
      <c r="I290" s="103"/>
      <c r="J290" s="103"/>
      <c r="K290" s="103"/>
    </row>
    <row r="291" spans="2:11">
      <c r="B291" s="102"/>
      <c r="C291" s="103"/>
      <c r="D291" s="112"/>
      <c r="E291" s="112"/>
      <c r="F291" s="112"/>
      <c r="G291" s="112"/>
      <c r="H291" s="112"/>
      <c r="I291" s="103"/>
      <c r="J291" s="103"/>
      <c r="K291" s="103"/>
    </row>
    <row r="292" spans="2:11">
      <c r="B292" s="102"/>
      <c r="C292" s="103"/>
      <c r="D292" s="112"/>
      <c r="E292" s="112"/>
      <c r="F292" s="112"/>
      <c r="G292" s="112"/>
      <c r="H292" s="112"/>
      <c r="I292" s="103"/>
      <c r="J292" s="103"/>
      <c r="K292" s="103"/>
    </row>
    <row r="293" spans="2:11">
      <c r="B293" s="102"/>
      <c r="C293" s="103"/>
      <c r="D293" s="112"/>
      <c r="E293" s="112"/>
      <c r="F293" s="112"/>
      <c r="G293" s="112"/>
      <c r="H293" s="112"/>
      <c r="I293" s="103"/>
      <c r="J293" s="103"/>
      <c r="K293" s="103"/>
    </row>
    <row r="294" spans="2:11">
      <c r="B294" s="102"/>
      <c r="C294" s="103"/>
      <c r="D294" s="112"/>
      <c r="E294" s="112"/>
      <c r="F294" s="112"/>
      <c r="G294" s="112"/>
      <c r="H294" s="112"/>
      <c r="I294" s="103"/>
      <c r="J294" s="103"/>
      <c r="K294" s="103"/>
    </row>
    <row r="295" spans="2:11">
      <c r="B295" s="102"/>
      <c r="C295" s="103"/>
      <c r="D295" s="112"/>
      <c r="E295" s="112"/>
      <c r="F295" s="112"/>
      <c r="G295" s="112"/>
      <c r="H295" s="112"/>
      <c r="I295" s="103"/>
      <c r="J295" s="103"/>
      <c r="K295" s="103"/>
    </row>
    <row r="296" spans="2:11">
      <c r="B296" s="102"/>
      <c r="C296" s="103"/>
      <c r="D296" s="112"/>
      <c r="E296" s="112"/>
      <c r="F296" s="112"/>
      <c r="G296" s="112"/>
      <c r="H296" s="112"/>
      <c r="I296" s="103"/>
      <c r="J296" s="103"/>
      <c r="K296" s="103"/>
    </row>
    <row r="297" spans="2:11">
      <c r="B297" s="102"/>
      <c r="C297" s="103"/>
      <c r="D297" s="112"/>
      <c r="E297" s="112"/>
      <c r="F297" s="112"/>
      <c r="G297" s="112"/>
      <c r="H297" s="112"/>
      <c r="I297" s="103"/>
      <c r="J297" s="103"/>
      <c r="K297" s="103"/>
    </row>
    <row r="298" spans="2:11">
      <c r="B298" s="102"/>
      <c r="C298" s="103"/>
      <c r="D298" s="112"/>
      <c r="E298" s="112"/>
      <c r="F298" s="112"/>
      <c r="G298" s="112"/>
      <c r="H298" s="112"/>
      <c r="I298" s="103"/>
      <c r="J298" s="103"/>
      <c r="K298" s="103"/>
    </row>
    <row r="299" spans="2:11">
      <c r="B299" s="102"/>
      <c r="C299" s="103"/>
      <c r="D299" s="112"/>
      <c r="E299" s="112"/>
      <c r="F299" s="112"/>
      <c r="G299" s="112"/>
      <c r="H299" s="112"/>
      <c r="I299" s="103"/>
      <c r="J299" s="103"/>
      <c r="K299" s="103"/>
    </row>
    <row r="300" spans="2:11">
      <c r="B300" s="102"/>
      <c r="C300" s="103"/>
      <c r="D300" s="112"/>
      <c r="E300" s="112"/>
      <c r="F300" s="112"/>
      <c r="G300" s="112"/>
      <c r="H300" s="112"/>
      <c r="I300" s="103"/>
      <c r="J300" s="103"/>
      <c r="K300" s="103"/>
    </row>
    <row r="301" spans="2:11">
      <c r="B301" s="102"/>
      <c r="C301" s="103"/>
      <c r="D301" s="112"/>
      <c r="E301" s="112"/>
      <c r="F301" s="112"/>
      <c r="G301" s="112"/>
      <c r="H301" s="112"/>
      <c r="I301" s="103"/>
      <c r="J301" s="103"/>
      <c r="K301" s="103"/>
    </row>
    <row r="302" spans="2:11">
      <c r="B302" s="102"/>
      <c r="C302" s="103"/>
      <c r="D302" s="112"/>
      <c r="E302" s="112"/>
      <c r="F302" s="112"/>
      <c r="G302" s="112"/>
      <c r="H302" s="112"/>
      <c r="I302" s="103"/>
      <c r="J302" s="103"/>
      <c r="K302" s="103"/>
    </row>
    <row r="303" spans="2:11">
      <c r="B303" s="102"/>
      <c r="C303" s="103"/>
      <c r="D303" s="112"/>
      <c r="E303" s="112"/>
      <c r="F303" s="112"/>
      <c r="G303" s="112"/>
      <c r="H303" s="112"/>
      <c r="I303" s="103"/>
      <c r="J303" s="103"/>
      <c r="K303" s="103"/>
    </row>
    <row r="304" spans="2:11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E607" s="20"/>
      <c r="G607" s="20"/>
    </row>
    <row r="608" spans="4:8">
      <c r="E608" s="20"/>
      <c r="G608" s="20"/>
    </row>
    <row r="609" spans="5:7">
      <c r="E609" s="20"/>
      <c r="G609" s="20"/>
    </row>
    <row r="610" spans="5:7">
      <c r="E610" s="20"/>
      <c r="G610" s="20"/>
    </row>
    <row r="611" spans="5:7">
      <c r="E611" s="20"/>
      <c r="G611" s="20"/>
    </row>
    <row r="612" spans="5:7">
      <c r="E612" s="20"/>
      <c r="G612" s="20"/>
    </row>
  </sheetData>
  <sheetProtection sheet="1" objects="1" scenarios="1"/>
  <mergeCells count="1">
    <mergeCell ref="B6:K6"/>
  </mergeCells>
  <phoneticPr fontId="3" type="noConversion"/>
  <dataValidations count="1">
    <dataValidation allowBlank="1" showInputMessage="1" showErrorMessage="1" sqref="D13:K26 D1:K9 D10:J12 C5:C1048576 A1:B1048576 L1:XFD26 D27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6">
    <tabColor indexed="52"/>
    <pageSetUpPr fitToPage="1"/>
  </sheetPr>
  <dimension ref="B1:F967"/>
  <sheetViews>
    <sheetView rightToLeft="1" workbookViewId="0"/>
  </sheetViews>
  <sheetFormatPr defaultColWidth="9.140625" defaultRowHeight="18"/>
  <cols>
    <col min="1" max="1" width="6.28515625" style="1" customWidth="1"/>
    <col min="2" max="2" width="29.140625" style="2" bestFit="1" customWidth="1"/>
    <col min="3" max="3" width="63.140625" style="1" bestFit="1" customWidth="1"/>
    <col min="4" max="4" width="11.85546875" style="1" customWidth="1"/>
    <col min="5" max="16384" width="9.140625" style="1"/>
  </cols>
  <sheetData>
    <row r="1" spans="2:6">
      <c r="B1" s="46" t="s">
        <v>124</v>
      </c>
      <c r="C1" s="67" t="s" vm="1">
        <v>201</v>
      </c>
    </row>
    <row r="2" spans="2:6">
      <c r="B2" s="46" t="s">
        <v>123</v>
      </c>
      <c r="C2" s="67" t="s">
        <v>202</v>
      </c>
    </row>
    <row r="3" spans="2:6">
      <c r="B3" s="46" t="s">
        <v>125</v>
      </c>
      <c r="C3" s="67" t="s">
        <v>203</v>
      </c>
    </row>
    <row r="4" spans="2:6">
      <c r="B4" s="46" t="s">
        <v>126</v>
      </c>
      <c r="C4" s="67">
        <v>12147</v>
      </c>
    </row>
    <row r="6" spans="2:6" ht="26.25" customHeight="1">
      <c r="B6" s="129" t="s">
        <v>158</v>
      </c>
      <c r="C6" s="130"/>
      <c r="D6" s="131"/>
    </row>
    <row r="7" spans="2:6" s="3" customFormat="1" ht="31.5">
      <c r="B7" s="47" t="s">
        <v>95</v>
      </c>
      <c r="C7" s="52" t="s">
        <v>87</v>
      </c>
      <c r="D7" s="53" t="s">
        <v>86</v>
      </c>
    </row>
    <row r="8" spans="2:6" s="3" customFormat="1">
      <c r="B8" s="14"/>
      <c r="C8" s="31" t="s">
        <v>182</v>
      </c>
      <c r="D8" s="16" t="s">
        <v>21</v>
      </c>
    </row>
    <row r="9" spans="2:6" s="4" customFormat="1" ht="18" customHeight="1">
      <c r="B9" s="17"/>
      <c r="C9" s="18" t="s">
        <v>0</v>
      </c>
      <c r="D9" s="19" t="s">
        <v>1</v>
      </c>
    </row>
    <row r="10" spans="2:6" s="4" customFormat="1" ht="18" customHeight="1">
      <c r="B10" s="106" t="s">
        <v>1897</v>
      </c>
      <c r="C10" s="107">
        <v>0</v>
      </c>
      <c r="D10" s="68"/>
    </row>
    <row r="11" spans="2:6">
      <c r="B11" s="105"/>
      <c r="C11" s="68"/>
      <c r="D11" s="68"/>
    </row>
    <row r="12" spans="2:6">
      <c r="B12" s="105"/>
      <c r="C12" s="68"/>
      <c r="D12" s="68"/>
      <c r="E12" s="3"/>
      <c r="F12" s="3"/>
    </row>
    <row r="13" spans="2:6">
      <c r="B13" s="68"/>
      <c r="C13" s="68"/>
      <c r="D13" s="68"/>
      <c r="E13" s="3"/>
      <c r="F13" s="3"/>
    </row>
    <row r="14" spans="2:6">
      <c r="B14" s="68"/>
      <c r="C14" s="68"/>
      <c r="D14" s="68"/>
    </row>
    <row r="15" spans="2:6">
      <c r="B15" s="68"/>
      <c r="C15" s="68"/>
      <c r="D15" s="68"/>
      <c r="E15" s="3"/>
      <c r="F15" s="3"/>
    </row>
    <row r="16" spans="2:6">
      <c r="B16" s="68"/>
      <c r="C16" s="68"/>
      <c r="D16" s="68"/>
      <c r="E16" s="3"/>
      <c r="F16" s="3"/>
    </row>
    <row r="17" spans="2:4">
      <c r="B17" s="68"/>
      <c r="C17" s="68"/>
      <c r="D17" s="68"/>
    </row>
    <row r="18" spans="2:4">
      <c r="B18" s="68"/>
      <c r="C18" s="68"/>
      <c r="D18" s="68"/>
    </row>
    <row r="19" spans="2:4">
      <c r="B19" s="68"/>
      <c r="C19" s="68"/>
      <c r="D19" s="68"/>
    </row>
    <row r="20" spans="2:4">
      <c r="B20" s="68"/>
      <c r="C20" s="68"/>
      <c r="D20" s="68"/>
    </row>
    <row r="21" spans="2:4">
      <c r="B21" s="68"/>
      <c r="C21" s="68"/>
      <c r="D21" s="68"/>
    </row>
    <row r="22" spans="2:4">
      <c r="B22" s="68"/>
      <c r="C22" s="68"/>
      <c r="D22" s="68"/>
    </row>
    <row r="23" spans="2:4">
      <c r="B23" s="68"/>
      <c r="C23" s="68"/>
      <c r="D23" s="68"/>
    </row>
    <row r="24" spans="2:4">
      <c r="B24" s="68"/>
      <c r="C24" s="68"/>
      <c r="D24" s="68"/>
    </row>
    <row r="25" spans="2:4">
      <c r="B25" s="68"/>
      <c r="C25" s="68"/>
      <c r="D25" s="68"/>
    </row>
    <row r="26" spans="2:4">
      <c r="B26" s="68"/>
      <c r="C26" s="68"/>
      <c r="D26" s="68"/>
    </row>
    <row r="27" spans="2:4">
      <c r="B27" s="68"/>
      <c r="C27" s="68"/>
      <c r="D27" s="68"/>
    </row>
    <row r="28" spans="2:4">
      <c r="B28" s="68"/>
      <c r="C28" s="68"/>
      <c r="D28" s="68"/>
    </row>
    <row r="29" spans="2:4">
      <c r="B29" s="68"/>
      <c r="C29" s="68"/>
      <c r="D29" s="68"/>
    </row>
    <row r="30" spans="2:4">
      <c r="B30" s="68"/>
      <c r="C30" s="68"/>
      <c r="D30" s="68"/>
    </row>
    <row r="31" spans="2:4">
      <c r="B31" s="68"/>
      <c r="C31" s="68"/>
      <c r="D31" s="68"/>
    </row>
    <row r="32" spans="2:4">
      <c r="B32" s="68"/>
      <c r="C32" s="68"/>
      <c r="D32" s="68"/>
    </row>
    <row r="33" spans="2:4">
      <c r="B33" s="68"/>
      <c r="C33" s="68"/>
      <c r="D33" s="68"/>
    </row>
    <row r="34" spans="2:4">
      <c r="B34" s="68"/>
      <c r="C34" s="68"/>
      <c r="D34" s="68"/>
    </row>
    <row r="35" spans="2:4">
      <c r="B35" s="68"/>
      <c r="C35" s="68"/>
      <c r="D35" s="68"/>
    </row>
    <row r="36" spans="2:4">
      <c r="B36" s="68"/>
      <c r="C36" s="68"/>
      <c r="D36" s="68"/>
    </row>
    <row r="37" spans="2:4">
      <c r="B37" s="68"/>
      <c r="C37" s="68"/>
      <c r="D37" s="68"/>
    </row>
    <row r="38" spans="2:4">
      <c r="B38" s="68"/>
      <c r="C38" s="68"/>
      <c r="D38" s="68"/>
    </row>
    <row r="39" spans="2:4">
      <c r="B39" s="68"/>
      <c r="C39" s="68"/>
      <c r="D39" s="68"/>
    </row>
    <row r="40" spans="2:4">
      <c r="B40" s="68"/>
      <c r="C40" s="68"/>
      <c r="D40" s="68"/>
    </row>
    <row r="41" spans="2:4">
      <c r="B41" s="68"/>
      <c r="C41" s="68"/>
      <c r="D41" s="68"/>
    </row>
    <row r="42" spans="2:4">
      <c r="B42" s="68"/>
      <c r="C42" s="68"/>
      <c r="D42" s="68"/>
    </row>
    <row r="43" spans="2:4">
      <c r="B43" s="68"/>
      <c r="C43" s="68"/>
      <c r="D43" s="68"/>
    </row>
    <row r="44" spans="2:4">
      <c r="B44" s="68"/>
      <c r="C44" s="68"/>
      <c r="D44" s="68"/>
    </row>
    <row r="45" spans="2:4">
      <c r="B45" s="68"/>
      <c r="C45" s="68"/>
      <c r="D45" s="68"/>
    </row>
    <row r="46" spans="2:4">
      <c r="B46" s="68"/>
      <c r="C46" s="68"/>
      <c r="D46" s="68"/>
    </row>
    <row r="47" spans="2:4">
      <c r="B47" s="68"/>
      <c r="C47" s="68"/>
      <c r="D47" s="68"/>
    </row>
    <row r="48" spans="2:4">
      <c r="B48" s="68"/>
      <c r="C48" s="68"/>
      <c r="D48" s="68"/>
    </row>
    <row r="49" spans="2:4">
      <c r="B49" s="68"/>
      <c r="C49" s="68"/>
      <c r="D49" s="68"/>
    </row>
    <row r="50" spans="2:4">
      <c r="B50" s="68"/>
      <c r="C50" s="68"/>
      <c r="D50" s="68"/>
    </row>
    <row r="51" spans="2:4">
      <c r="B51" s="68"/>
      <c r="C51" s="68"/>
      <c r="D51" s="68"/>
    </row>
    <row r="52" spans="2:4">
      <c r="B52" s="68"/>
      <c r="C52" s="68"/>
      <c r="D52" s="68"/>
    </row>
    <row r="53" spans="2:4">
      <c r="B53" s="68"/>
      <c r="C53" s="68"/>
      <c r="D53" s="68"/>
    </row>
    <row r="54" spans="2:4">
      <c r="B54" s="68"/>
      <c r="C54" s="68"/>
      <c r="D54" s="68"/>
    </row>
    <row r="55" spans="2:4">
      <c r="B55" s="68"/>
      <c r="C55" s="68"/>
      <c r="D55" s="68"/>
    </row>
    <row r="56" spans="2:4">
      <c r="B56" s="68"/>
      <c r="C56" s="68"/>
      <c r="D56" s="68"/>
    </row>
    <row r="57" spans="2:4">
      <c r="B57" s="68"/>
      <c r="C57" s="68"/>
      <c r="D57" s="68"/>
    </row>
    <row r="58" spans="2:4">
      <c r="B58" s="68"/>
      <c r="C58" s="68"/>
      <c r="D58" s="68"/>
    </row>
    <row r="59" spans="2:4">
      <c r="B59" s="68"/>
      <c r="C59" s="68"/>
      <c r="D59" s="68"/>
    </row>
    <row r="60" spans="2:4">
      <c r="B60" s="68"/>
      <c r="C60" s="68"/>
      <c r="D60" s="68"/>
    </row>
    <row r="61" spans="2:4">
      <c r="B61" s="68"/>
      <c r="C61" s="68"/>
      <c r="D61" s="68"/>
    </row>
    <row r="62" spans="2:4">
      <c r="B62" s="68"/>
      <c r="C62" s="68"/>
      <c r="D62" s="68"/>
    </row>
    <row r="63" spans="2:4">
      <c r="B63" s="68"/>
      <c r="C63" s="68"/>
      <c r="D63" s="68"/>
    </row>
    <row r="64" spans="2:4">
      <c r="B64" s="68"/>
      <c r="C64" s="68"/>
      <c r="D64" s="68"/>
    </row>
    <row r="65" spans="2:4">
      <c r="B65" s="68"/>
      <c r="C65" s="68"/>
      <c r="D65" s="68"/>
    </row>
    <row r="66" spans="2:4">
      <c r="B66" s="68"/>
      <c r="C66" s="68"/>
      <c r="D66" s="68"/>
    </row>
    <row r="67" spans="2:4">
      <c r="B67" s="68"/>
      <c r="C67" s="68"/>
      <c r="D67" s="68"/>
    </row>
    <row r="68" spans="2:4">
      <c r="B68" s="68"/>
      <c r="C68" s="68"/>
      <c r="D68" s="68"/>
    </row>
    <row r="69" spans="2:4">
      <c r="B69" s="68"/>
      <c r="C69" s="68"/>
      <c r="D69" s="68"/>
    </row>
    <row r="70" spans="2:4">
      <c r="B70" s="68"/>
      <c r="C70" s="68"/>
      <c r="D70" s="68"/>
    </row>
    <row r="71" spans="2:4">
      <c r="B71" s="68"/>
      <c r="C71" s="68"/>
      <c r="D71" s="68"/>
    </row>
    <row r="72" spans="2:4">
      <c r="B72" s="68"/>
      <c r="C72" s="68"/>
      <c r="D72" s="68"/>
    </row>
    <row r="73" spans="2:4">
      <c r="B73" s="68"/>
      <c r="C73" s="68"/>
      <c r="D73" s="68"/>
    </row>
    <row r="74" spans="2:4">
      <c r="B74" s="68"/>
      <c r="C74" s="68"/>
      <c r="D74" s="68"/>
    </row>
    <row r="75" spans="2:4">
      <c r="B75" s="68"/>
      <c r="C75" s="68"/>
      <c r="D75" s="68"/>
    </row>
    <row r="76" spans="2:4">
      <c r="B76" s="68"/>
      <c r="C76" s="68"/>
      <c r="D76" s="68"/>
    </row>
    <row r="77" spans="2:4">
      <c r="B77" s="68"/>
      <c r="C77" s="68"/>
      <c r="D77" s="68"/>
    </row>
    <row r="78" spans="2:4">
      <c r="B78" s="68"/>
      <c r="C78" s="68"/>
      <c r="D78" s="68"/>
    </row>
    <row r="79" spans="2:4">
      <c r="B79" s="68"/>
      <c r="C79" s="68"/>
      <c r="D79" s="68"/>
    </row>
    <row r="80" spans="2:4">
      <c r="B80" s="68"/>
      <c r="C80" s="68"/>
      <c r="D80" s="68"/>
    </row>
    <row r="81" spans="2:4">
      <c r="B81" s="68"/>
      <c r="C81" s="68"/>
      <c r="D81" s="68"/>
    </row>
    <row r="82" spans="2:4">
      <c r="B82" s="68"/>
      <c r="C82" s="68"/>
      <c r="D82" s="68"/>
    </row>
    <row r="83" spans="2:4">
      <c r="B83" s="68"/>
      <c r="C83" s="68"/>
      <c r="D83" s="68"/>
    </row>
    <row r="84" spans="2:4">
      <c r="B84" s="68"/>
      <c r="C84" s="68"/>
      <c r="D84" s="68"/>
    </row>
    <row r="85" spans="2:4">
      <c r="B85" s="68"/>
      <c r="C85" s="68"/>
      <c r="D85" s="68"/>
    </row>
    <row r="86" spans="2:4">
      <c r="B86" s="68"/>
      <c r="C86" s="68"/>
      <c r="D86" s="68"/>
    </row>
    <row r="87" spans="2:4">
      <c r="B87" s="68"/>
      <c r="C87" s="68"/>
      <c r="D87" s="68"/>
    </row>
    <row r="88" spans="2:4">
      <c r="B88" s="68"/>
      <c r="C88" s="68"/>
      <c r="D88" s="68"/>
    </row>
    <row r="89" spans="2:4">
      <c r="B89" s="68"/>
      <c r="C89" s="68"/>
      <c r="D89" s="68"/>
    </row>
    <row r="90" spans="2:4">
      <c r="B90" s="68"/>
      <c r="C90" s="68"/>
      <c r="D90" s="68"/>
    </row>
    <row r="91" spans="2:4">
      <c r="B91" s="68"/>
      <c r="C91" s="68"/>
      <c r="D91" s="68"/>
    </row>
    <row r="92" spans="2:4">
      <c r="B92" s="68"/>
      <c r="C92" s="68"/>
      <c r="D92" s="68"/>
    </row>
    <row r="93" spans="2:4">
      <c r="B93" s="68"/>
      <c r="C93" s="68"/>
      <c r="D93" s="68"/>
    </row>
    <row r="94" spans="2:4">
      <c r="B94" s="68"/>
      <c r="C94" s="68"/>
      <c r="D94" s="68"/>
    </row>
    <row r="95" spans="2:4">
      <c r="B95" s="68"/>
      <c r="C95" s="68"/>
      <c r="D95" s="68"/>
    </row>
    <row r="96" spans="2:4">
      <c r="B96" s="68"/>
      <c r="C96" s="68"/>
      <c r="D96" s="68"/>
    </row>
    <row r="97" spans="2:4">
      <c r="B97" s="68"/>
      <c r="C97" s="68"/>
      <c r="D97" s="68"/>
    </row>
    <row r="98" spans="2:4">
      <c r="B98" s="68"/>
      <c r="C98" s="68"/>
      <c r="D98" s="68"/>
    </row>
    <row r="99" spans="2:4">
      <c r="B99" s="68"/>
      <c r="C99" s="68"/>
      <c r="D99" s="68"/>
    </row>
    <row r="100" spans="2:4">
      <c r="B100" s="68"/>
      <c r="C100" s="68"/>
      <c r="D100" s="68"/>
    </row>
    <row r="101" spans="2:4">
      <c r="B101" s="68"/>
      <c r="C101" s="68"/>
      <c r="D101" s="68"/>
    </row>
    <row r="102" spans="2:4">
      <c r="B102" s="68"/>
      <c r="C102" s="68"/>
      <c r="D102" s="68"/>
    </row>
    <row r="103" spans="2:4">
      <c r="B103" s="68"/>
      <c r="C103" s="68"/>
      <c r="D103" s="68"/>
    </row>
    <row r="104" spans="2:4">
      <c r="B104" s="68"/>
      <c r="C104" s="68"/>
      <c r="D104" s="68"/>
    </row>
    <row r="105" spans="2:4">
      <c r="B105" s="68"/>
      <c r="C105" s="68"/>
      <c r="D105" s="68"/>
    </row>
    <row r="106" spans="2:4">
      <c r="B106" s="68"/>
      <c r="C106" s="68"/>
      <c r="D106" s="68"/>
    </row>
    <row r="107" spans="2:4">
      <c r="B107" s="68"/>
      <c r="C107" s="68"/>
      <c r="D107" s="68"/>
    </row>
    <row r="108" spans="2:4">
      <c r="B108" s="68"/>
      <c r="C108" s="68"/>
      <c r="D108" s="68"/>
    </row>
    <row r="109" spans="2:4">
      <c r="B109" s="68"/>
      <c r="C109" s="68"/>
      <c r="D109" s="68"/>
    </row>
    <row r="110" spans="2:4">
      <c r="B110" s="102"/>
      <c r="C110" s="103"/>
      <c r="D110" s="103"/>
    </row>
    <row r="111" spans="2:4">
      <c r="B111" s="102"/>
      <c r="C111" s="103"/>
      <c r="D111" s="103"/>
    </row>
    <row r="112" spans="2:4">
      <c r="B112" s="102"/>
      <c r="C112" s="103"/>
      <c r="D112" s="103"/>
    </row>
    <row r="113" spans="2:4">
      <c r="B113" s="102"/>
      <c r="C113" s="103"/>
      <c r="D113" s="103"/>
    </row>
    <row r="114" spans="2:4">
      <c r="B114" s="102"/>
      <c r="C114" s="103"/>
      <c r="D114" s="103"/>
    </row>
    <row r="115" spans="2:4">
      <c r="B115" s="102"/>
      <c r="C115" s="103"/>
      <c r="D115" s="103"/>
    </row>
    <row r="116" spans="2:4">
      <c r="B116" s="102"/>
      <c r="C116" s="103"/>
      <c r="D116" s="103"/>
    </row>
    <row r="117" spans="2:4">
      <c r="B117" s="102"/>
      <c r="C117" s="103"/>
      <c r="D117" s="103"/>
    </row>
    <row r="118" spans="2:4">
      <c r="B118" s="102"/>
      <c r="C118" s="103"/>
      <c r="D118" s="103"/>
    </row>
    <row r="119" spans="2:4">
      <c r="B119" s="102"/>
      <c r="C119" s="103"/>
      <c r="D119" s="103"/>
    </row>
    <row r="120" spans="2:4">
      <c r="B120" s="102"/>
      <c r="C120" s="103"/>
      <c r="D120" s="103"/>
    </row>
    <row r="121" spans="2:4">
      <c r="B121" s="102"/>
      <c r="C121" s="103"/>
      <c r="D121" s="103"/>
    </row>
    <row r="122" spans="2:4">
      <c r="B122" s="102"/>
      <c r="C122" s="103"/>
      <c r="D122" s="103"/>
    </row>
    <row r="123" spans="2:4">
      <c r="B123" s="102"/>
      <c r="C123" s="103"/>
      <c r="D123" s="103"/>
    </row>
    <row r="124" spans="2:4">
      <c r="B124" s="102"/>
      <c r="C124" s="103"/>
      <c r="D124" s="103"/>
    </row>
    <row r="125" spans="2:4">
      <c r="B125" s="102"/>
      <c r="C125" s="103"/>
      <c r="D125" s="103"/>
    </row>
    <row r="126" spans="2:4">
      <c r="B126" s="102"/>
      <c r="C126" s="103"/>
      <c r="D126" s="103"/>
    </row>
    <row r="127" spans="2:4">
      <c r="B127" s="102"/>
      <c r="C127" s="103"/>
      <c r="D127" s="103"/>
    </row>
    <row r="128" spans="2:4">
      <c r="B128" s="102"/>
      <c r="C128" s="103"/>
      <c r="D128" s="103"/>
    </row>
    <row r="129" spans="2:4">
      <c r="B129" s="102"/>
      <c r="C129" s="103"/>
      <c r="D129" s="103"/>
    </row>
    <row r="130" spans="2:4">
      <c r="B130" s="102"/>
      <c r="C130" s="103"/>
      <c r="D130" s="103"/>
    </row>
    <row r="131" spans="2:4">
      <c r="B131" s="102"/>
      <c r="C131" s="103"/>
      <c r="D131" s="103"/>
    </row>
    <row r="132" spans="2:4">
      <c r="B132" s="102"/>
      <c r="C132" s="103"/>
      <c r="D132" s="103"/>
    </row>
    <row r="133" spans="2:4">
      <c r="B133" s="102"/>
      <c r="C133" s="103"/>
      <c r="D133" s="103"/>
    </row>
    <row r="134" spans="2:4">
      <c r="B134" s="102"/>
      <c r="C134" s="103"/>
      <c r="D134" s="103"/>
    </row>
    <row r="135" spans="2:4">
      <c r="B135" s="102"/>
      <c r="C135" s="103"/>
      <c r="D135" s="103"/>
    </row>
    <row r="136" spans="2:4">
      <c r="B136" s="102"/>
      <c r="C136" s="103"/>
      <c r="D136" s="103"/>
    </row>
    <row r="137" spans="2:4">
      <c r="B137" s="102"/>
      <c r="C137" s="103"/>
      <c r="D137" s="103"/>
    </row>
    <row r="138" spans="2:4">
      <c r="B138" s="102"/>
      <c r="C138" s="103"/>
      <c r="D138" s="103"/>
    </row>
    <row r="139" spans="2:4">
      <c r="B139" s="102"/>
      <c r="C139" s="103"/>
      <c r="D139" s="103"/>
    </row>
    <row r="140" spans="2:4">
      <c r="B140" s="102"/>
      <c r="C140" s="103"/>
      <c r="D140" s="103"/>
    </row>
    <row r="141" spans="2:4">
      <c r="B141" s="102"/>
      <c r="C141" s="103"/>
      <c r="D141" s="103"/>
    </row>
    <row r="142" spans="2:4">
      <c r="B142" s="102"/>
      <c r="C142" s="103"/>
      <c r="D142" s="103"/>
    </row>
    <row r="143" spans="2:4">
      <c r="B143" s="102"/>
      <c r="C143" s="103"/>
      <c r="D143" s="103"/>
    </row>
    <row r="144" spans="2:4">
      <c r="B144" s="102"/>
      <c r="C144" s="103"/>
      <c r="D144" s="103"/>
    </row>
    <row r="145" spans="2:4">
      <c r="B145" s="102"/>
      <c r="C145" s="103"/>
      <c r="D145" s="103"/>
    </row>
    <row r="146" spans="2:4">
      <c r="B146" s="102"/>
      <c r="C146" s="103"/>
      <c r="D146" s="103"/>
    </row>
    <row r="147" spans="2:4">
      <c r="B147" s="102"/>
      <c r="C147" s="103"/>
      <c r="D147" s="103"/>
    </row>
    <row r="148" spans="2:4">
      <c r="B148" s="102"/>
      <c r="C148" s="103"/>
      <c r="D148" s="103"/>
    </row>
    <row r="149" spans="2:4">
      <c r="B149" s="102"/>
      <c r="C149" s="103"/>
      <c r="D149" s="103"/>
    </row>
    <row r="150" spans="2:4">
      <c r="B150" s="102"/>
      <c r="C150" s="103"/>
      <c r="D150" s="103"/>
    </row>
    <row r="151" spans="2:4">
      <c r="B151" s="102"/>
      <c r="C151" s="103"/>
      <c r="D151" s="103"/>
    </row>
    <row r="152" spans="2:4">
      <c r="B152" s="102"/>
      <c r="C152" s="103"/>
      <c r="D152" s="103"/>
    </row>
    <row r="153" spans="2:4">
      <c r="B153" s="102"/>
      <c r="C153" s="103"/>
      <c r="D153" s="103"/>
    </row>
    <row r="154" spans="2:4">
      <c r="B154" s="102"/>
      <c r="C154" s="103"/>
      <c r="D154" s="103"/>
    </row>
    <row r="155" spans="2:4">
      <c r="B155" s="102"/>
      <c r="C155" s="103"/>
      <c r="D155" s="103"/>
    </row>
    <row r="156" spans="2:4">
      <c r="B156" s="102"/>
      <c r="C156" s="103"/>
      <c r="D156" s="103"/>
    </row>
    <row r="157" spans="2:4">
      <c r="B157" s="102"/>
      <c r="C157" s="103"/>
      <c r="D157" s="103"/>
    </row>
    <row r="158" spans="2:4">
      <c r="B158" s="102"/>
      <c r="C158" s="103"/>
      <c r="D158" s="103"/>
    </row>
    <row r="159" spans="2:4">
      <c r="B159" s="102"/>
      <c r="C159" s="103"/>
      <c r="D159" s="103"/>
    </row>
    <row r="160" spans="2:4">
      <c r="B160" s="102"/>
      <c r="C160" s="103"/>
      <c r="D160" s="103"/>
    </row>
    <row r="161" spans="2:4">
      <c r="B161" s="102"/>
      <c r="C161" s="103"/>
      <c r="D161" s="103"/>
    </row>
    <row r="162" spans="2:4">
      <c r="B162" s="102"/>
      <c r="C162" s="103"/>
      <c r="D162" s="103"/>
    </row>
    <row r="163" spans="2:4">
      <c r="B163" s="102"/>
      <c r="C163" s="103"/>
      <c r="D163" s="103"/>
    </row>
    <row r="164" spans="2:4">
      <c r="B164" s="102"/>
      <c r="C164" s="103"/>
      <c r="D164" s="103"/>
    </row>
    <row r="165" spans="2:4">
      <c r="B165" s="102"/>
      <c r="C165" s="103"/>
      <c r="D165" s="103"/>
    </row>
    <row r="166" spans="2:4">
      <c r="B166" s="102"/>
      <c r="C166" s="103"/>
      <c r="D166" s="103"/>
    </row>
    <row r="167" spans="2:4">
      <c r="B167" s="102"/>
      <c r="C167" s="103"/>
      <c r="D167" s="103"/>
    </row>
    <row r="168" spans="2:4">
      <c r="B168" s="102"/>
      <c r="C168" s="103"/>
      <c r="D168" s="103"/>
    </row>
    <row r="169" spans="2:4">
      <c r="B169" s="102"/>
      <c r="C169" s="103"/>
      <c r="D169" s="103"/>
    </row>
    <row r="170" spans="2:4">
      <c r="B170" s="102"/>
      <c r="C170" s="103"/>
      <c r="D170" s="103"/>
    </row>
    <row r="171" spans="2:4">
      <c r="B171" s="102"/>
      <c r="C171" s="103"/>
      <c r="D171" s="103"/>
    </row>
    <row r="172" spans="2:4">
      <c r="B172" s="102"/>
      <c r="C172" s="103"/>
      <c r="D172" s="103"/>
    </row>
    <row r="173" spans="2:4">
      <c r="B173" s="102"/>
      <c r="C173" s="103"/>
      <c r="D173" s="103"/>
    </row>
    <row r="174" spans="2:4">
      <c r="B174" s="102"/>
      <c r="C174" s="103"/>
      <c r="D174" s="103"/>
    </row>
    <row r="175" spans="2:4">
      <c r="B175" s="102"/>
      <c r="C175" s="103"/>
      <c r="D175" s="103"/>
    </row>
    <row r="176" spans="2:4">
      <c r="B176" s="102"/>
      <c r="C176" s="103"/>
      <c r="D176" s="103"/>
    </row>
    <row r="177" spans="2:4">
      <c r="B177" s="102"/>
      <c r="C177" s="103"/>
      <c r="D177" s="103"/>
    </row>
    <row r="178" spans="2:4">
      <c r="B178" s="102"/>
      <c r="C178" s="103"/>
      <c r="D178" s="103"/>
    </row>
    <row r="179" spans="2:4">
      <c r="B179" s="102"/>
      <c r="C179" s="103"/>
      <c r="D179" s="103"/>
    </row>
    <row r="180" spans="2:4">
      <c r="B180" s="102"/>
      <c r="C180" s="103"/>
      <c r="D180" s="103"/>
    </row>
    <row r="181" spans="2:4">
      <c r="B181" s="102"/>
      <c r="C181" s="103"/>
      <c r="D181" s="103"/>
    </row>
    <row r="182" spans="2:4">
      <c r="B182" s="102"/>
      <c r="C182" s="103"/>
      <c r="D182" s="103"/>
    </row>
    <row r="183" spans="2:4">
      <c r="B183" s="102"/>
      <c r="C183" s="103"/>
      <c r="D183" s="103"/>
    </row>
    <row r="184" spans="2:4">
      <c r="B184" s="102"/>
      <c r="C184" s="103"/>
      <c r="D184" s="103"/>
    </row>
    <row r="185" spans="2:4">
      <c r="B185" s="102"/>
      <c r="C185" s="103"/>
      <c r="D185" s="103"/>
    </row>
    <row r="186" spans="2:4">
      <c r="B186" s="102"/>
      <c r="C186" s="103"/>
      <c r="D186" s="103"/>
    </row>
    <row r="187" spans="2:4">
      <c r="B187" s="102"/>
      <c r="C187" s="103"/>
      <c r="D187" s="103"/>
    </row>
    <row r="188" spans="2:4">
      <c r="B188" s="102"/>
      <c r="C188" s="103"/>
      <c r="D188" s="103"/>
    </row>
    <row r="189" spans="2:4">
      <c r="B189" s="102"/>
      <c r="C189" s="103"/>
      <c r="D189" s="103"/>
    </row>
    <row r="190" spans="2:4">
      <c r="B190" s="102"/>
      <c r="C190" s="103"/>
      <c r="D190" s="103"/>
    </row>
    <row r="191" spans="2:4">
      <c r="B191" s="102"/>
      <c r="C191" s="103"/>
      <c r="D191" s="103"/>
    </row>
    <row r="192" spans="2:4">
      <c r="B192" s="102"/>
      <c r="C192" s="103"/>
      <c r="D192" s="103"/>
    </row>
    <row r="193" spans="2:4">
      <c r="B193" s="102"/>
      <c r="C193" s="103"/>
      <c r="D193" s="103"/>
    </row>
    <row r="194" spans="2:4">
      <c r="B194" s="102"/>
      <c r="C194" s="103"/>
      <c r="D194" s="103"/>
    </row>
    <row r="195" spans="2:4">
      <c r="B195" s="102"/>
      <c r="C195" s="103"/>
      <c r="D195" s="103"/>
    </row>
    <row r="196" spans="2:4">
      <c r="B196" s="102"/>
      <c r="C196" s="103"/>
      <c r="D196" s="103"/>
    </row>
    <row r="197" spans="2:4">
      <c r="B197" s="102"/>
      <c r="C197" s="103"/>
      <c r="D197" s="103"/>
    </row>
    <row r="198" spans="2:4">
      <c r="B198" s="102"/>
      <c r="C198" s="103"/>
      <c r="D198" s="103"/>
    </row>
    <row r="199" spans="2:4">
      <c r="B199" s="102"/>
      <c r="C199" s="103"/>
      <c r="D199" s="103"/>
    </row>
    <row r="200" spans="2:4">
      <c r="B200" s="102"/>
      <c r="C200" s="103"/>
      <c r="D200" s="103"/>
    </row>
    <row r="201" spans="2:4">
      <c r="B201" s="102"/>
      <c r="C201" s="103"/>
      <c r="D201" s="103"/>
    </row>
    <row r="202" spans="2:4">
      <c r="B202" s="102"/>
      <c r="C202" s="103"/>
      <c r="D202" s="103"/>
    </row>
    <row r="203" spans="2:4">
      <c r="B203" s="102"/>
      <c r="C203" s="103"/>
      <c r="D203" s="103"/>
    </row>
    <row r="204" spans="2:4">
      <c r="B204" s="102"/>
      <c r="C204" s="103"/>
      <c r="D204" s="103"/>
    </row>
    <row r="205" spans="2:4">
      <c r="B205" s="102"/>
      <c r="C205" s="103"/>
      <c r="D205" s="103"/>
    </row>
    <row r="206" spans="2:4">
      <c r="B206" s="102"/>
      <c r="C206" s="103"/>
      <c r="D206" s="103"/>
    </row>
    <row r="207" spans="2:4">
      <c r="B207" s="102"/>
      <c r="C207" s="103"/>
      <c r="D207" s="103"/>
    </row>
    <row r="208" spans="2:4">
      <c r="B208" s="102"/>
      <c r="C208" s="103"/>
      <c r="D208" s="103"/>
    </row>
    <row r="209" spans="2:4">
      <c r="B209" s="102"/>
      <c r="C209" s="103"/>
      <c r="D209" s="103"/>
    </row>
    <row r="210" spans="2:4">
      <c r="B210" s="102"/>
      <c r="C210" s="103"/>
      <c r="D210" s="103"/>
    </row>
    <row r="211" spans="2:4">
      <c r="B211" s="102"/>
      <c r="C211" s="103"/>
      <c r="D211" s="103"/>
    </row>
    <row r="212" spans="2:4">
      <c r="B212" s="102"/>
      <c r="C212" s="103"/>
      <c r="D212" s="103"/>
    </row>
    <row r="213" spans="2:4">
      <c r="B213" s="102"/>
      <c r="C213" s="103"/>
      <c r="D213" s="103"/>
    </row>
    <row r="214" spans="2:4">
      <c r="B214" s="102"/>
      <c r="C214" s="103"/>
      <c r="D214" s="103"/>
    </row>
    <row r="215" spans="2:4">
      <c r="B215" s="102"/>
      <c r="C215" s="103"/>
      <c r="D215" s="103"/>
    </row>
    <row r="216" spans="2:4">
      <c r="B216" s="102"/>
      <c r="C216" s="103"/>
      <c r="D216" s="103"/>
    </row>
    <row r="217" spans="2:4">
      <c r="B217" s="102"/>
      <c r="C217" s="103"/>
      <c r="D217" s="103"/>
    </row>
    <row r="218" spans="2:4">
      <c r="B218" s="102"/>
      <c r="C218" s="103"/>
      <c r="D218" s="103"/>
    </row>
    <row r="219" spans="2:4">
      <c r="B219" s="102"/>
      <c r="C219" s="103"/>
      <c r="D219" s="103"/>
    </row>
    <row r="220" spans="2:4">
      <c r="B220" s="102"/>
      <c r="C220" s="103"/>
      <c r="D220" s="103"/>
    </row>
    <row r="221" spans="2:4">
      <c r="B221" s="102"/>
      <c r="C221" s="103"/>
      <c r="D221" s="103"/>
    </row>
    <row r="222" spans="2:4">
      <c r="B222" s="102"/>
      <c r="C222" s="103"/>
      <c r="D222" s="103"/>
    </row>
    <row r="223" spans="2:4">
      <c r="B223" s="102"/>
      <c r="C223" s="103"/>
      <c r="D223" s="103"/>
    </row>
    <row r="224" spans="2:4">
      <c r="B224" s="102"/>
      <c r="C224" s="103"/>
      <c r="D224" s="103"/>
    </row>
    <row r="225" spans="2:4">
      <c r="B225" s="102"/>
      <c r="C225" s="103"/>
      <c r="D225" s="103"/>
    </row>
    <row r="226" spans="2:4">
      <c r="B226" s="102"/>
      <c r="C226" s="103"/>
      <c r="D226" s="103"/>
    </row>
    <row r="227" spans="2:4">
      <c r="B227" s="102"/>
      <c r="C227" s="103"/>
      <c r="D227" s="103"/>
    </row>
    <row r="228" spans="2:4">
      <c r="B228" s="102"/>
      <c r="C228" s="103"/>
      <c r="D228" s="103"/>
    </row>
    <row r="229" spans="2:4">
      <c r="B229" s="102"/>
      <c r="C229" s="103"/>
      <c r="D229" s="103"/>
    </row>
    <row r="230" spans="2:4">
      <c r="B230" s="102"/>
      <c r="C230" s="103"/>
      <c r="D230" s="103"/>
    </row>
    <row r="231" spans="2:4">
      <c r="B231" s="102"/>
      <c r="C231" s="103"/>
      <c r="D231" s="103"/>
    </row>
    <row r="232" spans="2:4">
      <c r="B232" s="102"/>
      <c r="C232" s="103"/>
      <c r="D232" s="103"/>
    </row>
    <row r="233" spans="2:4">
      <c r="B233" s="102"/>
      <c r="C233" s="103"/>
      <c r="D233" s="103"/>
    </row>
    <row r="234" spans="2:4">
      <c r="B234" s="102"/>
      <c r="C234" s="103"/>
      <c r="D234" s="103"/>
    </row>
    <row r="235" spans="2:4">
      <c r="B235" s="102"/>
      <c r="C235" s="103"/>
      <c r="D235" s="103"/>
    </row>
    <row r="236" spans="2:4">
      <c r="B236" s="102"/>
      <c r="C236" s="103"/>
      <c r="D236" s="103"/>
    </row>
    <row r="237" spans="2:4">
      <c r="B237" s="102"/>
      <c r="C237" s="103"/>
      <c r="D237" s="103"/>
    </row>
    <row r="238" spans="2:4">
      <c r="B238" s="102"/>
      <c r="C238" s="103"/>
      <c r="D238" s="103"/>
    </row>
    <row r="239" spans="2:4">
      <c r="B239" s="102"/>
      <c r="C239" s="103"/>
      <c r="D239" s="103"/>
    </row>
    <row r="240" spans="2:4">
      <c r="B240" s="102"/>
      <c r="C240" s="103"/>
      <c r="D240" s="103"/>
    </row>
    <row r="241" spans="2:4">
      <c r="B241" s="102"/>
      <c r="C241" s="103"/>
      <c r="D241" s="103"/>
    </row>
    <row r="242" spans="2:4">
      <c r="B242" s="102"/>
      <c r="C242" s="103"/>
      <c r="D242" s="103"/>
    </row>
    <row r="243" spans="2:4">
      <c r="B243" s="102"/>
      <c r="C243" s="103"/>
      <c r="D243" s="103"/>
    </row>
    <row r="244" spans="2:4">
      <c r="B244" s="102"/>
      <c r="C244" s="103"/>
      <c r="D244" s="103"/>
    </row>
    <row r="245" spans="2:4">
      <c r="B245" s="102"/>
      <c r="C245" s="103"/>
      <c r="D245" s="103"/>
    </row>
    <row r="246" spans="2:4">
      <c r="B246" s="102"/>
      <c r="C246" s="103"/>
      <c r="D246" s="103"/>
    </row>
    <row r="247" spans="2:4">
      <c r="B247" s="102"/>
      <c r="C247" s="103"/>
      <c r="D247" s="103"/>
    </row>
    <row r="248" spans="2:4">
      <c r="B248" s="102"/>
      <c r="C248" s="103"/>
      <c r="D248" s="103"/>
    </row>
    <row r="249" spans="2:4">
      <c r="B249" s="102"/>
      <c r="C249" s="103"/>
      <c r="D249" s="103"/>
    </row>
    <row r="250" spans="2:4">
      <c r="B250" s="102"/>
      <c r="C250" s="103"/>
      <c r="D250" s="103"/>
    </row>
    <row r="251" spans="2:4">
      <c r="B251" s="102"/>
      <c r="C251" s="103"/>
      <c r="D251" s="103"/>
    </row>
    <row r="252" spans="2:4">
      <c r="B252" s="102"/>
      <c r="C252" s="103"/>
      <c r="D252" s="103"/>
    </row>
    <row r="253" spans="2:4">
      <c r="B253" s="102"/>
      <c r="C253" s="103"/>
      <c r="D253" s="103"/>
    </row>
    <row r="254" spans="2:4">
      <c r="B254" s="102"/>
      <c r="C254" s="103"/>
      <c r="D254" s="103"/>
    </row>
    <row r="255" spans="2:4">
      <c r="B255" s="102"/>
      <c r="C255" s="103"/>
      <c r="D255" s="103"/>
    </row>
    <row r="256" spans="2:4">
      <c r="B256" s="102"/>
      <c r="C256" s="103"/>
      <c r="D256" s="103"/>
    </row>
    <row r="257" spans="2:4">
      <c r="B257" s="102"/>
      <c r="C257" s="103"/>
      <c r="D257" s="103"/>
    </row>
    <row r="258" spans="2:4">
      <c r="B258" s="102"/>
      <c r="C258" s="103"/>
      <c r="D258" s="103"/>
    </row>
    <row r="259" spans="2:4">
      <c r="B259" s="102"/>
      <c r="C259" s="103"/>
      <c r="D259" s="103"/>
    </row>
    <row r="260" spans="2:4">
      <c r="B260" s="102"/>
      <c r="C260" s="103"/>
      <c r="D260" s="103"/>
    </row>
    <row r="261" spans="2:4">
      <c r="B261" s="102"/>
      <c r="C261" s="103"/>
      <c r="D261" s="103"/>
    </row>
    <row r="262" spans="2:4">
      <c r="B262" s="102"/>
      <c r="C262" s="103"/>
      <c r="D262" s="103"/>
    </row>
    <row r="263" spans="2:4">
      <c r="B263" s="102"/>
      <c r="C263" s="103"/>
      <c r="D263" s="103"/>
    </row>
    <row r="264" spans="2:4">
      <c r="B264" s="102"/>
      <c r="C264" s="103"/>
      <c r="D264" s="103"/>
    </row>
    <row r="265" spans="2:4">
      <c r="B265" s="102"/>
      <c r="C265" s="103"/>
      <c r="D265" s="103"/>
    </row>
    <row r="266" spans="2:4">
      <c r="B266" s="102"/>
      <c r="C266" s="103"/>
      <c r="D266" s="103"/>
    </row>
    <row r="267" spans="2:4">
      <c r="B267" s="102"/>
      <c r="C267" s="103"/>
      <c r="D267" s="103"/>
    </row>
    <row r="268" spans="2:4">
      <c r="B268" s="102"/>
      <c r="C268" s="103"/>
      <c r="D268" s="103"/>
    </row>
    <row r="269" spans="2:4">
      <c r="B269" s="102"/>
      <c r="C269" s="103"/>
      <c r="D269" s="103"/>
    </row>
    <row r="270" spans="2:4">
      <c r="B270" s="102"/>
      <c r="C270" s="103"/>
      <c r="D270" s="103"/>
    </row>
    <row r="271" spans="2:4">
      <c r="B271" s="102"/>
      <c r="C271" s="103"/>
      <c r="D271" s="103"/>
    </row>
    <row r="272" spans="2:4">
      <c r="B272" s="102"/>
      <c r="C272" s="103"/>
      <c r="D272" s="103"/>
    </row>
    <row r="273" spans="2:4">
      <c r="B273" s="102"/>
      <c r="C273" s="103"/>
      <c r="D273" s="103"/>
    </row>
    <row r="274" spans="2:4">
      <c r="B274" s="102"/>
      <c r="C274" s="103"/>
      <c r="D274" s="103"/>
    </row>
    <row r="275" spans="2:4">
      <c r="B275" s="102"/>
      <c r="C275" s="103"/>
      <c r="D275" s="103"/>
    </row>
    <row r="276" spans="2:4">
      <c r="B276" s="102"/>
      <c r="C276" s="103"/>
      <c r="D276" s="103"/>
    </row>
    <row r="277" spans="2:4">
      <c r="B277" s="102"/>
      <c r="C277" s="103"/>
      <c r="D277" s="103"/>
    </row>
    <row r="278" spans="2:4">
      <c r="B278" s="102"/>
      <c r="C278" s="103"/>
      <c r="D278" s="103"/>
    </row>
    <row r="279" spans="2:4">
      <c r="B279" s="102"/>
      <c r="C279" s="103"/>
      <c r="D279" s="103"/>
    </row>
    <row r="280" spans="2:4">
      <c r="B280" s="102"/>
      <c r="C280" s="103"/>
      <c r="D280" s="103"/>
    </row>
    <row r="281" spans="2:4">
      <c r="B281" s="102"/>
      <c r="C281" s="103"/>
      <c r="D281" s="103"/>
    </row>
    <row r="282" spans="2:4">
      <c r="B282" s="102"/>
      <c r="C282" s="103"/>
      <c r="D282" s="103"/>
    </row>
    <row r="283" spans="2:4">
      <c r="B283" s="102"/>
      <c r="C283" s="103"/>
      <c r="D283" s="103"/>
    </row>
    <row r="284" spans="2:4">
      <c r="B284" s="102"/>
      <c r="C284" s="103"/>
      <c r="D284" s="103"/>
    </row>
    <row r="285" spans="2:4">
      <c r="B285" s="102"/>
      <c r="C285" s="103"/>
      <c r="D285" s="103"/>
    </row>
    <row r="286" spans="2:4">
      <c r="B286" s="102"/>
      <c r="C286" s="103"/>
      <c r="D286" s="103"/>
    </row>
    <row r="287" spans="2:4">
      <c r="B287" s="102"/>
      <c r="C287" s="103"/>
      <c r="D287" s="103"/>
    </row>
    <row r="288" spans="2:4">
      <c r="B288" s="102"/>
      <c r="C288" s="103"/>
      <c r="D288" s="103"/>
    </row>
    <row r="289" spans="2:4">
      <c r="B289" s="102"/>
      <c r="C289" s="103"/>
      <c r="D289" s="103"/>
    </row>
    <row r="290" spans="2:4">
      <c r="B290" s="102"/>
      <c r="C290" s="103"/>
      <c r="D290" s="103"/>
    </row>
    <row r="291" spans="2:4">
      <c r="B291" s="102"/>
      <c r="C291" s="103"/>
      <c r="D291" s="103"/>
    </row>
    <row r="292" spans="2:4">
      <c r="B292" s="102"/>
      <c r="C292" s="103"/>
      <c r="D292" s="103"/>
    </row>
    <row r="293" spans="2:4">
      <c r="B293" s="102"/>
      <c r="C293" s="103"/>
      <c r="D293" s="103"/>
    </row>
    <row r="294" spans="2:4">
      <c r="B294" s="102"/>
      <c r="C294" s="103"/>
      <c r="D294" s="103"/>
    </row>
    <row r="295" spans="2:4">
      <c r="B295" s="102"/>
      <c r="C295" s="103"/>
      <c r="D295" s="103"/>
    </row>
    <row r="296" spans="2:4">
      <c r="B296" s="102"/>
      <c r="C296" s="103"/>
      <c r="D296" s="103"/>
    </row>
    <row r="297" spans="2:4">
      <c r="B297" s="102"/>
      <c r="C297" s="103"/>
      <c r="D297" s="103"/>
    </row>
    <row r="298" spans="2:4">
      <c r="B298" s="102"/>
      <c r="C298" s="103"/>
      <c r="D298" s="103"/>
    </row>
    <row r="299" spans="2:4">
      <c r="B299" s="102"/>
      <c r="C299" s="103"/>
      <c r="D299" s="103"/>
    </row>
    <row r="300" spans="2:4">
      <c r="B300" s="102"/>
      <c r="C300" s="103"/>
      <c r="D300" s="103"/>
    </row>
    <row r="301" spans="2:4">
      <c r="B301" s="102"/>
      <c r="C301" s="103"/>
      <c r="D301" s="103"/>
    </row>
    <row r="302" spans="2:4">
      <c r="B302" s="102"/>
      <c r="C302" s="103"/>
      <c r="D302" s="103"/>
    </row>
    <row r="303" spans="2:4">
      <c r="B303" s="102"/>
      <c r="C303" s="103"/>
      <c r="D303" s="103"/>
    </row>
    <row r="304" spans="2:4">
      <c r="B304" s="102"/>
      <c r="C304" s="103"/>
      <c r="D304" s="103"/>
    </row>
    <row r="305" spans="2:4">
      <c r="B305" s="102"/>
      <c r="C305" s="103"/>
      <c r="D305" s="103"/>
    </row>
    <row r="306" spans="2:4">
      <c r="B306" s="102"/>
      <c r="C306" s="103"/>
      <c r="D306" s="103"/>
    </row>
    <row r="307" spans="2:4">
      <c r="B307" s="102"/>
      <c r="C307" s="103"/>
      <c r="D307" s="103"/>
    </row>
    <row r="308" spans="2:4">
      <c r="B308" s="102"/>
      <c r="C308" s="103"/>
      <c r="D308" s="103"/>
    </row>
    <row r="309" spans="2:4">
      <c r="B309" s="102"/>
      <c r="C309" s="103"/>
      <c r="D309" s="103"/>
    </row>
    <row r="310" spans="2:4">
      <c r="B310" s="102"/>
      <c r="C310" s="103"/>
      <c r="D310" s="103"/>
    </row>
    <row r="311" spans="2:4">
      <c r="B311" s="102"/>
      <c r="C311" s="103"/>
      <c r="D311" s="103"/>
    </row>
    <row r="312" spans="2:4">
      <c r="B312" s="102"/>
      <c r="C312" s="103"/>
      <c r="D312" s="103"/>
    </row>
    <row r="313" spans="2:4">
      <c r="B313" s="102"/>
      <c r="C313" s="103"/>
      <c r="D313" s="103"/>
    </row>
    <row r="314" spans="2:4">
      <c r="B314" s="102"/>
      <c r="C314" s="103"/>
      <c r="D314" s="103"/>
    </row>
    <row r="315" spans="2:4">
      <c r="B315" s="102"/>
      <c r="C315" s="103"/>
      <c r="D315" s="103"/>
    </row>
    <row r="316" spans="2:4">
      <c r="B316" s="102"/>
      <c r="C316" s="103"/>
      <c r="D316" s="103"/>
    </row>
    <row r="317" spans="2:4">
      <c r="B317" s="102"/>
      <c r="C317" s="103"/>
      <c r="D317" s="103"/>
    </row>
    <row r="318" spans="2:4">
      <c r="B318" s="102"/>
      <c r="C318" s="103"/>
      <c r="D318" s="103"/>
    </row>
    <row r="319" spans="2:4">
      <c r="B319" s="102"/>
      <c r="C319" s="103"/>
      <c r="D319" s="103"/>
    </row>
    <row r="320" spans="2:4">
      <c r="B320" s="102"/>
      <c r="C320" s="103"/>
      <c r="D320" s="103"/>
    </row>
    <row r="321" spans="2:4">
      <c r="B321" s="102"/>
      <c r="C321" s="103"/>
      <c r="D321" s="103"/>
    </row>
    <row r="322" spans="2:4">
      <c r="B322" s="102"/>
      <c r="C322" s="103"/>
      <c r="D322" s="103"/>
    </row>
    <row r="323" spans="2:4">
      <c r="B323" s="102"/>
      <c r="C323" s="103"/>
      <c r="D323" s="103"/>
    </row>
    <row r="324" spans="2:4">
      <c r="B324" s="102"/>
      <c r="C324" s="103"/>
      <c r="D324" s="103"/>
    </row>
    <row r="325" spans="2:4">
      <c r="B325" s="102"/>
      <c r="C325" s="103"/>
      <c r="D325" s="103"/>
    </row>
    <row r="326" spans="2:4">
      <c r="B326" s="102"/>
      <c r="C326" s="103"/>
      <c r="D326" s="103"/>
    </row>
    <row r="327" spans="2:4">
      <c r="B327" s="102"/>
      <c r="C327" s="103"/>
      <c r="D327" s="103"/>
    </row>
    <row r="328" spans="2:4">
      <c r="B328" s="102"/>
      <c r="C328" s="103"/>
      <c r="D328" s="103"/>
    </row>
    <row r="329" spans="2:4">
      <c r="B329" s="102"/>
      <c r="C329" s="103"/>
      <c r="D329" s="103"/>
    </row>
    <row r="330" spans="2:4">
      <c r="B330" s="102"/>
      <c r="C330" s="103"/>
      <c r="D330" s="103"/>
    </row>
    <row r="331" spans="2:4">
      <c r="B331" s="102"/>
      <c r="C331" s="103"/>
      <c r="D331" s="103"/>
    </row>
    <row r="332" spans="2:4">
      <c r="B332" s="102"/>
      <c r="C332" s="103"/>
      <c r="D332" s="103"/>
    </row>
    <row r="333" spans="2:4">
      <c r="B333" s="102"/>
      <c r="C333" s="103"/>
      <c r="D333" s="103"/>
    </row>
    <row r="334" spans="2:4">
      <c r="B334" s="102"/>
      <c r="C334" s="103"/>
      <c r="D334" s="103"/>
    </row>
    <row r="335" spans="2:4">
      <c r="B335" s="102"/>
      <c r="C335" s="103"/>
      <c r="D335" s="103"/>
    </row>
    <row r="336" spans="2:4">
      <c r="B336" s="102"/>
      <c r="C336" s="103"/>
      <c r="D336" s="103"/>
    </row>
    <row r="337" spans="2:4">
      <c r="B337" s="102"/>
      <c r="C337" s="103"/>
      <c r="D337" s="103"/>
    </row>
    <row r="338" spans="2:4">
      <c r="B338" s="102"/>
      <c r="C338" s="103"/>
      <c r="D338" s="103"/>
    </row>
    <row r="339" spans="2:4">
      <c r="B339" s="102"/>
      <c r="C339" s="103"/>
      <c r="D339" s="103"/>
    </row>
    <row r="340" spans="2:4">
      <c r="B340" s="102"/>
      <c r="C340" s="103"/>
      <c r="D340" s="103"/>
    </row>
    <row r="341" spans="2:4">
      <c r="B341" s="102"/>
      <c r="C341" s="103"/>
      <c r="D341" s="103"/>
    </row>
    <row r="342" spans="2:4">
      <c r="B342" s="102"/>
      <c r="C342" s="103"/>
      <c r="D342" s="103"/>
    </row>
    <row r="343" spans="2:4">
      <c r="B343" s="102"/>
      <c r="C343" s="103"/>
      <c r="D343" s="103"/>
    </row>
    <row r="344" spans="2:4">
      <c r="B344" s="102"/>
      <c r="C344" s="103"/>
      <c r="D344" s="103"/>
    </row>
    <row r="345" spans="2:4">
      <c r="B345" s="102"/>
      <c r="C345" s="103"/>
      <c r="D345" s="103"/>
    </row>
    <row r="346" spans="2:4">
      <c r="B346" s="102"/>
      <c r="C346" s="103"/>
      <c r="D346" s="103"/>
    </row>
    <row r="347" spans="2:4">
      <c r="B347" s="102"/>
      <c r="C347" s="103"/>
      <c r="D347" s="103"/>
    </row>
    <row r="348" spans="2:4">
      <c r="B348" s="102"/>
      <c r="C348" s="103"/>
      <c r="D348" s="103"/>
    </row>
    <row r="349" spans="2:4">
      <c r="B349" s="102"/>
      <c r="C349" s="103"/>
      <c r="D349" s="103"/>
    </row>
    <row r="350" spans="2:4">
      <c r="B350" s="102"/>
      <c r="C350" s="103"/>
      <c r="D350" s="103"/>
    </row>
    <row r="351" spans="2:4">
      <c r="B351" s="102"/>
      <c r="C351" s="103"/>
      <c r="D351" s="103"/>
    </row>
    <row r="352" spans="2:4">
      <c r="B352" s="102"/>
      <c r="C352" s="103"/>
      <c r="D352" s="103"/>
    </row>
    <row r="353" spans="2:4">
      <c r="B353" s="102"/>
      <c r="C353" s="103"/>
      <c r="D353" s="103"/>
    </row>
    <row r="354" spans="2:4">
      <c r="B354" s="102"/>
      <c r="C354" s="103"/>
      <c r="D354" s="103"/>
    </row>
    <row r="355" spans="2:4">
      <c r="B355" s="102"/>
      <c r="C355" s="103"/>
      <c r="D355" s="103"/>
    </row>
    <row r="356" spans="2:4">
      <c r="B356" s="102"/>
      <c r="C356" s="103"/>
      <c r="D356" s="103"/>
    </row>
    <row r="357" spans="2:4">
      <c r="B357" s="102"/>
      <c r="C357" s="103"/>
      <c r="D357" s="103"/>
    </row>
    <row r="358" spans="2:4">
      <c r="B358" s="102"/>
      <c r="C358" s="103"/>
      <c r="D358" s="103"/>
    </row>
    <row r="359" spans="2:4">
      <c r="B359" s="102"/>
      <c r="C359" s="103"/>
      <c r="D359" s="103"/>
    </row>
    <row r="360" spans="2:4">
      <c r="B360" s="102"/>
      <c r="C360" s="103"/>
      <c r="D360" s="103"/>
    </row>
    <row r="361" spans="2:4">
      <c r="B361" s="102"/>
      <c r="C361" s="103"/>
      <c r="D361" s="103"/>
    </row>
    <row r="362" spans="2:4">
      <c r="B362" s="102"/>
      <c r="C362" s="103"/>
      <c r="D362" s="103"/>
    </row>
    <row r="363" spans="2:4">
      <c r="B363" s="102"/>
      <c r="C363" s="103"/>
      <c r="D363" s="103"/>
    </row>
    <row r="364" spans="2:4">
      <c r="B364" s="102"/>
      <c r="C364" s="103"/>
      <c r="D364" s="103"/>
    </row>
    <row r="365" spans="2:4">
      <c r="B365" s="102"/>
      <c r="C365" s="103"/>
      <c r="D365" s="103"/>
    </row>
    <row r="366" spans="2:4">
      <c r="B366" s="102"/>
      <c r="C366" s="103"/>
      <c r="D366" s="103"/>
    </row>
    <row r="367" spans="2:4">
      <c r="B367" s="102"/>
      <c r="C367" s="103"/>
      <c r="D367" s="103"/>
    </row>
    <row r="368" spans="2:4">
      <c r="B368" s="102"/>
      <c r="C368" s="103"/>
      <c r="D368" s="103"/>
    </row>
    <row r="369" spans="2:4">
      <c r="B369" s="102"/>
      <c r="C369" s="103"/>
      <c r="D369" s="103"/>
    </row>
    <row r="370" spans="2:4">
      <c r="B370" s="102"/>
      <c r="C370" s="103"/>
      <c r="D370" s="103"/>
    </row>
    <row r="371" spans="2:4">
      <c r="B371" s="102"/>
      <c r="C371" s="103"/>
      <c r="D371" s="103"/>
    </row>
    <row r="372" spans="2:4">
      <c r="B372" s="102"/>
      <c r="C372" s="103"/>
      <c r="D372" s="103"/>
    </row>
    <row r="373" spans="2:4">
      <c r="B373" s="102"/>
      <c r="C373" s="103"/>
      <c r="D373" s="103"/>
    </row>
    <row r="374" spans="2:4">
      <c r="B374" s="102"/>
      <c r="C374" s="103"/>
      <c r="D374" s="103"/>
    </row>
    <row r="375" spans="2:4">
      <c r="B375" s="102"/>
      <c r="C375" s="103"/>
      <c r="D375" s="103"/>
    </row>
    <row r="376" spans="2:4">
      <c r="B376" s="102"/>
      <c r="C376" s="103"/>
      <c r="D376" s="103"/>
    </row>
    <row r="377" spans="2:4">
      <c r="B377" s="102"/>
      <c r="C377" s="103"/>
      <c r="D377" s="103"/>
    </row>
    <row r="378" spans="2:4">
      <c r="B378" s="102"/>
      <c r="C378" s="103"/>
      <c r="D378" s="103"/>
    </row>
    <row r="379" spans="2:4">
      <c r="B379" s="102"/>
      <c r="C379" s="103"/>
      <c r="D379" s="103"/>
    </row>
    <row r="380" spans="2:4">
      <c r="B380" s="102"/>
      <c r="C380" s="103"/>
      <c r="D380" s="103"/>
    </row>
    <row r="381" spans="2:4">
      <c r="B381" s="102"/>
      <c r="C381" s="103"/>
      <c r="D381" s="103"/>
    </row>
    <row r="382" spans="2:4">
      <c r="B382" s="102"/>
      <c r="C382" s="103"/>
      <c r="D382" s="103"/>
    </row>
    <row r="383" spans="2:4">
      <c r="B383" s="102"/>
      <c r="C383" s="103"/>
      <c r="D383" s="103"/>
    </row>
    <row r="384" spans="2:4">
      <c r="B384" s="102"/>
      <c r="C384" s="103"/>
      <c r="D384" s="103"/>
    </row>
    <row r="385" spans="2:4">
      <c r="B385" s="102"/>
      <c r="C385" s="103"/>
      <c r="D385" s="103"/>
    </row>
    <row r="386" spans="2:4">
      <c r="B386" s="102"/>
      <c r="C386" s="103"/>
      <c r="D386" s="103"/>
    </row>
    <row r="387" spans="2:4">
      <c r="B387" s="102"/>
      <c r="C387" s="103"/>
      <c r="D387" s="103"/>
    </row>
    <row r="388" spans="2:4">
      <c r="B388" s="102"/>
      <c r="C388" s="103"/>
      <c r="D388" s="103"/>
    </row>
    <row r="389" spans="2:4">
      <c r="B389" s="102"/>
      <c r="C389" s="103"/>
      <c r="D389" s="103"/>
    </row>
    <row r="390" spans="2:4">
      <c r="B390" s="102"/>
      <c r="C390" s="103"/>
      <c r="D390" s="103"/>
    </row>
    <row r="391" spans="2:4">
      <c r="B391" s="102"/>
      <c r="C391" s="103"/>
      <c r="D391" s="103"/>
    </row>
    <row r="392" spans="2:4">
      <c r="B392" s="102"/>
      <c r="C392" s="103"/>
      <c r="D392" s="103"/>
    </row>
    <row r="393" spans="2:4">
      <c r="B393" s="102"/>
      <c r="C393" s="103"/>
      <c r="D393" s="103"/>
    </row>
    <row r="394" spans="2:4">
      <c r="B394" s="102"/>
      <c r="C394" s="103"/>
      <c r="D394" s="103"/>
    </row>
    <row r="395" spans="2:4">
      <c r="B395" s="102"/>
      <c r="C395" s="103"/>
      <c r="D395" s="103"/>
    </row>
    <row r="396" spans="2:4">
      <c r="B396" s="102"/>
      <c r="C396" s="103"/>
      <c r="D396" s="103"/>
    </row>
    <row r="397" spans="2:4">
      <c r="B397" s="102"/>
      <c r="C397" s="103"/>
      <c r="D397" s="103"/>
    </row>
    <row r="398" spans="2:4">
      <c r="B398" s="102"/>
      <c r="C398" s="103"/>
      <c r="D398" s="103"/>
    </row>
    <row r="399" spans="2:4">
      <c r="B399" s="102"/>
      <c r="C399" s="103"/>
      <c r="D399" s="103"/>
    </row>
    <row r="400" spans="2:4">
      <c r="B400" s="102"/>
      <c r="C400" s="103"/>
      <c r="D400" s="103"/>
    </row>
    <row r="401" spans="2:4">
      <c r="B401" s="102"/>
      <c r="C401" s="103"/>
      <c r="D401" s="103"/>
    </row>
    <row r="402" spans="2:4">
      <c r="B402" s="102"/>
      <c r="C402" s="103"/>
      <c r="D402" s="103"/>
    </row>
    <row r="403" spans="2:4">
      <c r="B403" s="102"/>
      <c r="C403" s="103"/>
      <c r="D403" s="103"/>
    </row>
    <row r="404" spans="2:4">
      <c r="B404" s="102"/>
      <c r="C404" s="103"/>
      <c r="D404" s="103"/>
    </row>
    <row r="405" spans="2:4">
      <c r="B405" s="102"/>
      <c r="C405" s="103"/>
      <c r="D405" s="103"/>
    </row>
    <row r="406" spans="2:4">
      <c r="B406" s="102"/>
      <c r="C406" s="103"/>
      <c r="D406" s="103"/>
    </row>
    <row r="407" spans="2:4">
      <c r="B407" s="102"/>
      <c r="C407" s="103"/>
      <c r="D407" s="103"/>
    </row>
    <row r="408" spans="2:4">
      <c r="B408" s="102"/>
      <c r="C408" s="103"/>
      <c r="D408" s="103"/>
    </row>
    <row r="409" spans="2:4">
      <c r="B409" s="102"/>
      <c r="C409" s="103"/>
      <c r="D409" s="103"/>
    </row>
    <row r="410" spans="2:4">
      <c r="B410" s="102"/>
      <c r="C410" s="103"/>
      <c r="D410" s="103"/>
    </row>
    <row r="411" spans="2:4">
      <c r="B411" s="102"/>
      <c r="C411" s="103"/>
      <c r="D411" s="103"/>
    </row>
    <row r="412" spans="2:4">
      <c r="B412" s="102"/>
      <c r="C412" s="103"/>
      <c r="D412" s="103"/>
    </row>
    <row r="413" spans="2:4">
      <c r="B413" s="102"/>
      <c r="C413" s="103"/>
      <c r="D413" s="103"/>
    </row>
    <row r="414" spans="2:4">
      <c r="B414" s="102"/>
      <c r="C414" s="103"/>
      <c r="D414" s="103"/>
    </row>
    <row r="415" spans="2:4">
      <c r="B415" s="102"/>
      <c r="C415" s="103"/>
      <c r="D415" s="103"/>
    </row>
    <row r="416" spans="2:4">
      <c r="B416" s="102"/>
      <c r="C416" s="103"/>
      <c r="D416" s="103"/>
    </row>
    <row r="417" spans="2:4">
      <c r="B417" s="102"/>
      <c r="C417" s="103"/>
      <c r="D417" s="103"/>
    </row>
    <row r="418" spans="2:4">
      <c r="B418" s="102"/>
      <c r="C418" s="103"/>
      <c r="D418" s="103"/>
    </row>
    <row r="419" spans="2:4">
      <c r="B419" s="102"/>
      <c r="C419" s="103"/>
      <c r="D419" s="103"/>
    </row>
    <row r="420" spans="2:4">
      <c r="B420" s="102"/>
      <c r="C420" s="103"/>
      <c r="D420" s="103"/>
    </row>
    <row r="421" spans="2:4">
      <c r="B421" s="102"/>
      <c r="C421" s="103"/>
      <c r="D421" s="103"/>
    </row>
    <row r="422" spans="2:4">
      <c r="B422" s="102"/>
      <c r="C422" s="103"/>
      <c r="D422" s="103"/>
    </row>
    <row r="423" spans="2:4">
      <c r="B423" s="102"/>
      <c r="C423" s="103"/>
      <c r="D423" s="103"/>
    </row>
    <row r="424" spans="2:4">
      <c r="B424" s="102"/>
      <c r="C424" s="103"/>
      <c r="D424" s="103"/>
    </row>
    <row r="425" spans="2:4">
      <c r="B425" s="102"/>
      <c r="C425" s="103"/>
      <c r="D425" s="103"/>
    </row>
    <row r="426" spans="2:4">
      <c r="B426" s="102"/>
      <c r="C426" s="103"/>
      <c r="D426" s="103"/>
    </row>
    <row r="427" spans="2:4">
      <c r="B427" s="102"/>
      <c r="C427" s="103"/>
      <c r="D427" s="103"/>
    </row>
    <row r="428" spans="2:4">
      <c r="B428" s="102"/>
      <c r="C428" s="103"/>
      <c r="D428" s="103"/>
    </row>
    <row r="429" spans="2:4">
      <c r="B429" s="102"/>
      <c r="C429" s="103"/>
      <c r="D429" s="103"/>
    </row>
    <row r="430" spans="2:4">
      <c r="B430" s="102"/>
      <c r="C430" s="103"/>
      <c r="D430" s="103"/>
    </row>
    <row r="431" spans="2:4">
      <c r="B431" s="102"/>
      <c r="C431" s="103"/>
      <c r="D431" s="103"/>
    </row>
    <row r="432" spans="2:4">
      <c r="B432" s="102"/>
      <c r="C432" s="103"/>
      <c r="D432" s="103"/>
    </row>
    <row r="433" spans="2:4">
      <c r="B433" s="102"/>
      <c r="C433" s="103"/>
      <c r="D433" s="103"/>
    </row>
    <row r="434" spans="2:4">
      <c r="B434" s="102"/>
      <c r="C434" s="103"/>
      <c r="D434" s="103"/>
    </row>
    <row r="435" spans="2:4">
      <c r="B435" s="102"/>
      <c r="C435" s="103"/>
      <c r="D435" s="103"/>
    </row>
    <row r="436" spans="2:4">
      <c r="B436" s="102"/>
      <c r="C436" s="103"/>
      <c r="D436" s="103"/>
    </row>
    <row r="437" spans="2:4">
      <c r="B437" s="102"/>
      <c r="C437" s="103"/>
      <c r="D437" s="103"/>
    </row>
    <row r="438" spans="2:4">
      <c r="B438" s="102"/>
      <c r="C438" s="103"/>
      <c r="D438" s="103"/>
    </row>
    <row r="439" spans="2:4">
      <c r="B439" s="102"/>
      <c r="C439" s="103"/>
      <c r="D439" s="103"/>
    </row>
    <row r="440" spans="2:4">
      <c r="B440" s="102"/>
      <c r="C440" s="103"/>
      <c r="D440" s="103"/>
    </row>
    <row r="441" spans="2:4">
      <c r="B441" s="102"/>
      <c r="C441" s="103"/>
      <c r="D441" s="103"/>
    </row>
    <row r="442" spans="2:4">
      <c r="B442" s="102"/>
      <c r="C442" s="103"/>
      <c r="D442" s="103"/>
    </row>
    <row r="443" spans="2:4">
      <c r="B443" s="102"/>
      <c r="C443" s="103"/>
      <c r="D443" s="103"/>
    </row>
    <row r="444" spans="2:4">
      <c r="B444" s="102"/>
      <c r="C444" s="103"/>
      <c r="D444" s="103"/>
    </row>
    <row r="445" spans="2:4">
      <c r="B445" s="102"/>
      <c r="C445" s="103"/>
      <c r="D445" s="103"/>
    </row>
    <row r="446" spans="2:4">
      <c r="B446" s="102"/>
      <c r="C446" s="103"/>
      <c r="D446" s="103"/>
    </row>
    <row r="447" spans="2:4">
      <c r="B447" s="102"/>
      <c r="C447" s="103"/>
      <c r="D447" s="103"/>
    </row>
    <row r="448" spans="2:4">
      <c r="B448" s="102"/>
      <c r="C448" s="103"/>
      <c r="D448" s="103"/>
    </row>
    <row r="449" spans="2:4">
      <c r="B449" s="102"/>
      <c r="C449" s="103"/>
      <c r="D449" s="103"/>
    </row>
    <row r="450" spans="2:4">
      <c r="B450" s="102"/>
      <c r="C450" s="103"/>
      <c r="D450" s="103"/>
    </row>
    <row r="451" spans="2:4">
      <c r="B451" s="102"/>
      <c r="C451" s="103"/>
      <c r="D451" s="103"/>
    </row>
    <row r="452" spans="2:4">
      <c r="B452" s="102"/>
      <c r="C452" s="103"/>
      <c r="D452" s="103"/>
    </row>
    <row r="453" spans="2:4">
      <c r="B453" s="102"/>
      <c r="C453" s="103"/>
      <c r="D453" s="103"/>
    </row>
    <row r="454" spans="2:4">
      <c r="B454" s="102"/>
      <c r="C454" s="103"/>
      <c r="D454" s="103"/>
    </row>
    <row r="455" spans="2:4">
      <c r="B455" s="102"/>
      <c r="C455" s="103"/>
      <c r="D455" s="103"/>
    </row>
    <row r="456" spans="2:4">
      <c r="B456" s="102"/>
      <c r="C456" s="103"/>
      <c r="D456" s="103"/>
    </row>
    <row r="457" spans="2:4">
      <c r="B457" s="102"/>
      <c r="C457" s="103"/>
      <c r="D457" s="103"/>
    </row>
    <row r="458" spans="2:4">
      <c r="B458" s="102"/>
      <c r="C458" s="103"/>
      <c r="D458" s="103"/>
    </row>
    <row r="459" spans="2:4">
      <c r="B459" s="102"/>
      <c r="C459" s="103"/>
      <c r="D459" s="103"/>
    </row>
    <row r="460" spans="2:4">
      <c r="B460" s="102"/>
      <c r="C460" s="103"/>
      <c r="D460" s="103"/>
    </row>
    <row r="461" spans="2:4">
      <c r="B461" s="102"/>
      <c r="C461" s="103"/>
      <c r="D461" s="103"/>
    </row>
    <row r="462" spans="2:4">
      <c r="B462" s="102"/>
      <c r="C462" s="103"/>
      <c r="D462" s="103"/>
    </row>
    <row r="463" spans="2:4">
      <c r="B463" s="102"/>
      <c r="C463" s="103"/>
      <c r="D463" s="103"/>
    </row>
    <row r="464" spans="2:4">
      <c r="B464" s="102"/>
      <c r="C464" s="103"/>
      <c r="D464" s="103"/>
    </row>
    <row r="465" spans="2:4">
      <c r="B465" s="102"/>
      <c r="C465" s="103"/>
      <c r="D465" s="103"/>
    </row>
    <row r="466" spans="2:4">
      <c r="B466" s="102"/>
      <c r="C466" s="103"/>
      <c r="D466" s="103"/>
    </row>
    <row r="467" spans="2:4">
      <c r="B467" s="102"/>
      <c r="C467" s="103"/>
      <c r="D467" s="103"/>
    </row>
    <row r="468" spans="2:4">
      <c r="B468" s="102"/>
      <c r="C468" s="103"/>
      <c r="D468" s="103"/>
    </row>
    <row r="469" spans="2:4">
      <c r="B469" s="102"/>
      <c r="C469" s="103"/>
      <c r="D469" s="103"/>
    </row>
    <row r="470" spans="2:4">
      <c r="B470" s="102"/>
      <c r="C470" s="103"/>
      <c r="D470" s="103"/>
    </row>
    <row r="471" spans="2:4">
      <c r="B471" s="102"/>
      <c r="C471" s="103"/>
      <c r="D471" s="103"/>
    </row>
    <row r="472" spans="2:4">
      <c r="B472" s="102"/>
      <c r="C472" s="103"/>
      <c r="D472" s="103"/>
    </row>
    <row r="473" spans="2:4">
      <c r="B473" s="102"/>
      <c r="C473" s="103"/>
      <c r="D473" s="103"/>
    </row>
    <row r="474" spans="2:4">
      <c r="B474" s="102"/>
      <c r="C474" s="103"/>
      <c r="D474" s="103"/>
    </row>
    <row r="475" spans="2:4">
      <c r="B475" s="102"/>
      <c r="C475" s="103"/>
      <c r="D475" s="103"/>
    </row>
    <row r="476" spans="2:4">
      <c r="B476" s="102"/>
      <c r="C476" s="103"/>
      <c r="D476" s="103"/>
    </row>
    <row r="477" spans="2:4">
      <c r="B477" s="102"/>
      <c r="C477" s="103"/>
      <c r="D477" s="103"/>
    </row>
    <row r="478" spans="2:4">
      <c r="B478" s="102"/>
      <c r="C478" s="103"/>
      <c r="D478" s="103"/>
    </row>
    <row r="479" spans="2:4">
      <c r="B479" s="102"/>
      <c r="C479" s="103"/>
      <c r="D479" s="103"/>
    </row>
    <row r="480" spans="2:4">
      <c r="B480" s="102"/>
      <c r="C480" s="103"/>
      <c r="D480" s="103"/>
    </row>
    <row r="481" spans="2:4">
      <c r="B481" s="102"/>
      <c r="C481" s="103"/>
      <c r="D481" s="103"/>
    </row>
    <row r="482" spans="2:4">
      <c r="B482" s="102"/>
      <c r="C482" s="103"/>
      <c r="D482" s="103"/>
    </row>
    <row r="483" spans="2:4">
      <c r="B483" s="102"/>
      <c r="C483" s="103"/>
      <c r="D483" s="103"/>
    </row>
    <row r="484" spans="2:4">
      <c r="B484" s="102"/>
      <c r="C484" s="103"/>
      <c r="D484" s="103"/>
    </row>
    <row r="485" spans="2:4">
      <c r="B485" s="102"/>
      <c r="C485" s="103"/>
      <c r="D485" s="103"/>
    </row>
    <row r="486" spans="2:4">
      <c r="B486" s="102"/>
      <c r="C486" s="103"/>
      <c r="D486" s="103"/>
    </row>
    <row r="487" spans="2:4">
      <c r="B487" s="102"/>
      <c r="C487" s="103"/>
      <c r="D487" s="103"/>
    </row>
    <row r="488" spans="2:4">
      <c r="B488" s="102"/>
      <c r="C488" s="103"/>
      <c r="D488" s="103"/>
    </row>
    <row r="489" spans="2:4">
      <c r="B489" s="102"/>
      <c r="C489" s="103"/>
      <c r="D489" s="103"/>
    </row>
    <row r="490" spans="2:4">
      <c r="B490" s="102"/>
      <c r="C490" s="103"/>
      <c r="D490" s="103"/>
    </row>
    <row r="491" spans="2:4">
      <c r="B491" s="102"/>
      <c r="C491" s="103"/>
      <c r="D491" s="103"/>
    </row>
    <row r="492" spans="2:4">
      <c r="B492" s="102"/>
      <c r="C492" s="103"/>
      <c r="D492" s="103"/>
    </row>
    <row r="493" spans="2:4">
      <c r="B493" s="102"/>
      <c r="C493" s="103"/>
      <c r="D493" s="103"/>
    </row>
    <row r="494" spans="2:4">
      <c r="B494" s="102"/>
      <c r="C494" s="103"/>
      <c r="D494" s="103"/>
    </row>
    <row r="495" spans="2:4">
      <c r="B495" s="102"/>
      <c r="C495" s="103"/>
      <c r="D495" s="103"/>
    </row>
    <row r="496" spans="2:4">
      <c r="B496" s="102"/>
      <c r="C496" s="103"/>
      <c r="D496" s="103"/>
    </row>
    <row r="497" spans="2:4">
      <c r="B497" s="102"/>
      <c r="C497" s="103"/>
      <c r="D497" s="103"/>
    </row>
    <row r="498" spans="2:4">
      <c r="B498" s="102"/>
      <c r="C498" s="103"/>
      <c r="D498" s="103"/>
    </row>
    <row r="499" spans="2:4">
      <c r="B499" s="102"/>
      <c r="C499" s="103"/>
      <c r="D499" s="103"/>
    </row>
    <row r="500" spans="2:4">
      <c r="B500" s="102"/>
      <c r="C500" s="103"/>
      <c r="D500" s="103"/>
    </row>
    <row r="501" spans="2:4">
      <c r="B501" s="102"/>
      <c r="C501" s="103"/>
      <c r="D501" s="103"/>
    </row>
    <row r="502" spans="2:4">
      <c r="B502" s="102"/>
      <c r="C502" s="103"/>
      <c r="D502" s="103"/>
    </row>
    <row r="503" spans="2:4">
      <c r="B503" s="102"/>
      <c r="C503" s="103"/>
      <c r="D503" s="103"/>
    </row>
    <row r="504" spans="2:4">
      <c r="B504" s="102"/>
      <c r="C504" s="103"/>
      <c r="D504" s="103"/>
    </row>
    <row r="505" spans="2:4">
      <c r="B505" s="102"/>
      <c r="C505" s="103"/>
      <c r="D505" s="103"/>
    </row>
    <row r="506" spans="2:4">
      <c r="B506" s="102"/>
      <c r="C506" s="103"/>
      <c r="D506" s="103"/>
    </row>
    <row r="507" spans="2:4">
      <c r="B507" s="102"/>
      <c r="C507" s="103"/>
      <c r="D507" s="103"/>
    </row>
    <row r="508" spans="2:4">
      <c r="B508" s="102"/>
      <c r="C508" s="103"/>
      <c r="D508" s="103"/>
    </row>
    <row r="509" spans="2:4">
      <c r="B509" s="102"/>
      <c r="C509" s="103"/>
      <c r="D509" s="103"/>
    </row>
    <row r="510" spans="2:4">
      <c r="B510" s="102"/>
      <c r="C510" s="103"/>
      <c r="D510" s="103"/>
    </row>
    <row r="511" spans="2:4">
      <c r="B511" s="102"/>
      <c r="C511" s="103"/>
      <c r="D511" s="103"/>
    </row>
    <row r="512" spans="2:4">
      <c r="B512" s="102"/>
      <c r="C512" s="103"/>
      <c r="D512" s="103"/>
    </row>
    <row r="513" spans="2:4">
      <c r="B513" s="102"/>
      <c r="C513" s="103"/>
      <c r="D513" s="103"/>
    </row>
    <row r="514" spans="2:4">
      <c r="B514" s="102"/>
      <c r="C514" s="103"/>
      <c r="D514" s="103"/>
    </row>
    <row r="515" spans="2:4">
      <c r="B515" s="102"/>
      <c r="C515" s="103"/>
      <c r="D515" s="103"/>
    </row>
    <row r="516" spans="2:4">
      <c r="B516" s="102"/>
      <c r="C516" s="103"/>
      <c r="D516" s="103"/>
    </row>
    <row r="517" spans="2:4">
      <c r="B517" s="102"/>
      <c r="C517" s="103"/>
      <c r="D517" s="103"/>
    </row>
    <row r="518" spans="2:4">
      <c r="B518" s="102"/>
      <c r="C518" s="103"/>
      <c r="D518" s="103"/>
    </row>
    <row r="519" spans="2:4">
      <c r="B519" s="102"/>
      <c r="C519" s="103"/>
      <c r="D519" s="103"/>
    </row>
    <row r="520" spans="2:4">
      <c r="B520" s="102"/>
      <c r="C520" s="103"/>
      <c r="D520" s="103"/>
    </row>
    <row r="521" spans="2:4">
      <c r="B521" s="102"/>
      <c r="C521" s="103"/>
      <c r="D521" s="103"/>
    </row>
    <row r="522" spans="2:4">
      <c r="B522" s="102"/>
      <c r="C522" s="103"/>
      <c r="D522" s="103"/>
    </row>
    <row r="523" spans="2:4">
      <c r="B523" s="102"/>
      <c r="C523" s="103"/>
      <c r="D523" s="103"/>
    </row>
    <row r="524" spans="2:4">
      <c r="B524" s="102"/>
      <c r="C524" s="103"/>
      <c r="D524" s="103"/>
    </row>
    <row r="525" spans="2:4">
      <c r="B525" s="102"/>
      <c r="C525" s="103"/>
      <c r="D525" s="103"/>
    </row>
    <row r="526" spans="2:4">
      <c r="B526" s="102"/>
      <c r="C526" s="103"/>
      <c r="D526" s="103"/>
    </row>
    <row r="527" spans="2:4">
      <c r="B527" s="102"/>
      <c r="C527" s="103"/>
      <c r="D527" s="103"/>
    </row>
    <row r="528" spans="2:4">
      <c r="B528" s="102"/>
      <c r="C528" s="103"/>
      <c r="D528" s="103"/>
    </row>
    <row r="529" spans="2:4">
      <c r="B529" s="102"/>
      <c r="C529" s="103"/>
      <c r="D529" s="103"/>
    </row>
    <row r="530" spans="2:4">
      <c r="B530" s="102"/>
      <c r="C530" s="103"/>
      <c r="D530" s="103"/>
    </row>
    <row r="531" spans="2:4">
      <c r="B531" s="102"/>
      <c r="C531" s="103"/>
      <c r="D531" s="103"/>
    </row>
    <row r="532" spans="2:4">
      <c r="B532" s="102"/>
      <c r="C532" s="103"/>
      <c r="D532" s="103"/>
    </row>
    <row r="533" spans="2:4">
      <c r="B533" s="102"/>
      <c r="C533" s="103"/>
      <c r="D533" s="103"/>
    </row>
    <row r="534" spans="2:4">
      <c r="B534" s="102"/>
      <c r="C534" s="103"/>
      <c r="D534" s="103"/>
    </row>
    <row r="535" spans="2:4">
      <c r="B535" s="102"/>
      <c r="C535" s="103"/>
      <c r="D535" s="103"/>
    </row>
    <row r="536" spans="2:4">
      <c r="B536" s="102"/>
      <c r="C536" s="103"/>
      <c r="D536" s="103"/>
    </row>
    <row r="537" spans="2:4">
      <c r="B537" s="102"/>
      <c r="C537" s="103"/>
      <c r="D537" s="103"/>
    </row>
    <row r="538" spans="2:4">
      <c r="B538" s="102"/>
      <c r="C538" s="103"/>
      <c r="D538" s="103"/>
    </row>
    <row r="539" spans="2:4">
      <c r="B539" s="102"/>
      <c r="C539" s="103"/>
      <c r="D539" s="103"/>
    </row>
    <row r="540" spans="2:4">
      <c r="B540" s="102"/>
      <c r="C540" s="103"/>
      <c r="D540" s="103"/>
    </row>
    <row r="541" spans="2:4">
      <c r="B541" s="102"/>
      <c r="C541" s="103"/>
      <c r="D541" s="103"/>
    </row>
    <row r="542" spans="2:4">
      <c r="B542" s="102"/>
      <c r="C542" s="103"/>
      <c r="D542" s="103"/>
    </row>
    <row r="543" spans="2:4">
      <c r="B543" s="102"/>
      <c r="C543" s="103"/>
      <c r="D543" s="103"/>
    </row>
    <row r="544" spans="2:4">
      <c r="B544" s="102"/>
      <c r="C544" s="103"/>
      <c r="D544" s="103"/>
    </row>
    <row r="545" spans="2:4">
      <c r="B545" s="102"/>
      <c r="C545" s="103"/>
      <c r="D545" s="103"/>
    </row>
    <row r="546" spans="2:4">
      <c r="B546" s="102"/>
      <c r="C546" s="103"/>
      <c r="D546" s="103"/>
    </row>
    <row r="547" spans="2:4">
      <c r="B547" s="102"/>
      <c r="C547" s="103"/>
      <c r="D547" s="103"/>
    </row>
    <row r="548" spans="2:4">
      <c r="B548" s="102"/>
      <c r="C548" s="103"/>
      <c r="D548" s="103"/>
    </row>
    <row r="549" spans="2:4">
      <c r="B549" s="102"/>
      <c r="C549" s="103"/>
      <c r="D549" s="103"/>
    </row>
    <row r="550" spans="2:4">
      <c r="B550" s="102"/>
      <c r="C550" s="103"/>
      <c r="D550" s="103"/>
    </row>
    <row r="551" spans="2:4">
      <c r="B551" s="102"/>
      <c r="C551" s="103"/>
      <c r="D551" s="103"/>
    </row>
    <row r="552" spans="2:4">
      <c r="B552" s="102"/>
      <c r="C552" s="103"/>
      <c r="D552" s="103"/>
    </row>
    <row r="553" spans="2:4">
      <c r="B553" s="102"/>
      <c r="C553" s="103"/>
      <c r="D553" s="103"/>
    </row>
    <row r="554" spans="2:4">
      <c r="B554" s="102"/>
      <c r="C554" s="103"/>
      <c r="D554" s="103"/>
    </row>
    <row r="555" spans="2:4">
      <c r="B555" s="102"/>
      <c r="C555" s="103"/>
      <c r="D555" s="103"/>
    </row>
    <row r="556" spans="2:4">
      <c r="B556" s="102"/>
      <c r="C556" s="103"/>
      <c r="D556" s="103"/>
    </row>
    <row r="557" spans="2:4">
      <c r="B557" s="102"/>
      <c r="C557" s="103"/>
      <c r="D557" s="103"/>
    </row>
    <row r="558" spans="2:4">
      <c r="B558" s="102"/>
      <c r="C558" s="103"/>
      <c r="D558" s="103"/>
    </row>
    <row r="559" spans="2:4">
      <c r="B559" s="102"/>
      <c r="C559" s="103"/>
      <c r="D559" s="103"/>
    </row>
    <row r="560" spans="2:4">
      <c r="B560" s="102"/>
      <c r="C560" s="103"/>
      <c r="D560" s="103"/>
    </row>
    <row r="561" spans="2:4">
      <c r="B561" s="102"/>
      <c r="C561" s="103"/>
      <c r="D561" s="103"/>
    </row>
    <row r="562" spans="2:4">
      <c r="B562" s="102"/>
      <c r="C562" s="103"/>
      <c r="D562" s="103"/>
    </row>
    <row r="563" spans="2:4">
      <c r="B563" s="102"/>
      <c r="C563" s="103"/>
      <c r="D563" s="103"/>
    </row>
    <row r="564" spans="2:4">
      <c r="B564" s="102"/>
      <c r="C564" s="103"/>
      <c r="D564" s="103"/>
    </row>
    <row r="565" spans="2:4">
      <c r="B565" s="102"/>
      <c r="C565" s="103"/>
      <c r="D565" s="103"/>
    </row>
    <row r="566" spans="2:4">
      <c r="B566" s="102"/>
      <c r="C566" s="103"/>
      <c r="D566" s="103"/>
    </row>
    <row r="567" spans="2:4">
      <c r="B567" s="102"/>
      <c r="C567" s="103"/>
      <c r="D567" s="103"/>
    </row>
    <row r="568" spans="2:4">
      <c r="B568" s="102"/>
      <c r="C568" s="103"/>
      <c r="D568" s="103"/>
    </row>
    <row r="569" spans="2:4">
      <c r="B569" s="102"/>
      <c r="C569" s="103"/>
      <c r="D569" s="103"/>
    </row>
    <row r="570" spans="2:4">
      <c r="B570" s="102"/>
      <c r="C570" s="103"/>
      <c r="D570" s="103"/>
    </row>
    <row r="571" spans="2:4">
      <c r="B571" s="102"/>
      <c r="C571" s="103"/>
      <c r="D571" s="103"/>
    </row>
    <row r="572" spans="2:4">
      <c r="B572" s="102"/>
      <c r="C572" s="103"/>
      <c r="D572" s="103"/>
    </row>
    <row r="573" spans="2:4">
      <c r="B573" s="102"/>
      <c r="C573" s="103"/>
      <c r="D573" s="103"/>
    </row>
    <row r="574" spans="2:4">
      <c r="B574" s="102"/>
      <c r="C574" s="103"/>
      <c r="D574" s="103"/>
    </row>
    <row r="575" spans="2:4">
      <c r="B575" s="102"/>
      <c r="C575" s="103"/>
      <c r="D575" s="103"/>
    </row>
    <row r="576" spans="2:4">
      <c r="B576" s="102"/>
      <c r="C576" s="103"/>
      <c r="D576" s="103"/>
    </row>
    <row r="577" spans="2:4">
      <c r="B577" s="102"/>
      <c r="C577" s="103"/>
      <c r="D577" s="103"/>
    </row>
    <row r="578" spans="2:4">
      <c r="B578" s="102"/>
      <c r="C578" s="103"/>
      <c r="D578" s="103"/>
    </row>
    <row r="579" spans="2:4">
      <c r="B579" s="102"/>
      <c r="C579" s="103"/>
      <c r="D579" s="103"/>
    </row>
    <row r="580" spans="2:4">
      <c r="B580" s="102"/>
      <c r="C580" s="103"/>
      <c r="D580" s="103"/>
    </row>
    <row r="581" spans="2:4">
      <c r="B581" s="102"/>
      <c r="C581" s="103"/>
      <c r="D581" s="103"/>
    </row>
    <row r="582" spans="2:4">
      <c r="B582" s="102"/>
      <c r="C582" s="103"/>
      <c r="D582" s="103"/>
    </row>
    <row r="583" spans="2:4">
      <c r="B583" s="102"/>
      <c r="C583" s="103"/>
      <c r="D583" s="103"/>
    </row>
    <row r="584" spans="2:4">
      <c r="B584" s="102"/>
      <c r="C584" s="103"/>
      <c r="D584" s="103"/>
    </row>
    <row r="585" spans="2:4">
      <c r="B585" s="102"/>
      <c r="C585" s="103"/>
      <c r="D585" s="103"/>
    </row>
    <row r="586" spans="2:4">
      <c r="B586" s="102"/>
      <c r="C586" s="103"/>
      <c r="D586" s="103"/>
    </row>
    <row r="587" spans="2:4">
      <c r="B587" s="102"/>
      <c r="C587" s="103"/>
      <c r="D587" s="103"/>
    </row>
    <row r="588" spans="2:4">
      <c r="B588" s="102"/>
      <c r="C588" s="103"/>
      <c r="D588" s="103"/>
    </row>
    <row r="589" spans="2:4">
      <c r="B589" s="102"/>
      <c r="C589" s="103"/>
      <c r="D589" s="103"/>
    </row>
    <row r="590" spans="2:4">
      <c r="B590" s="102"/>
      <c r="C590" s="103"/>
      <c r="D590" s="103"/>
    </row>
    <row r="591" spans="2:4">
      <c r="B591" s="102"/>
      <c r="C591" s="103"/>
      <c r="D591" s="103"/>
    </row>
    <row r="592" spans="2:4">
      <c r="B592" s="102"/>
      <c r="C592" s="103"/>
      <c r="D592" s="103"/>
    </row>
    <row r="593" spans="2:4">
      <c r="B593" s="102"/>
      <c r="C593" s="103"/>
      <c r="D593" s="103"/>
    </row>
    <row r="594" spans="2:4">
      <c r="B594" s="102"/>
      <c r="C594" s="103"/>
      <c r="D594" s="103"/>
    </row>
    <row r="595" spans="2:4">
      <c r="B595" s="102"/>
      <c r="C595" s="103"/>
      <c r="D595" s="103"/>
    </row>
    <row r="596" spans="2:4">
      <c r="B596" s="102"/>
      <c r="C596" s="103"/>
      <c r="D596" s="103"/>
    </row>
    <row r="597" spans="2:4">
      <c r="B597" s="102"/>
      <c r="C597" s="103"/>
      <c r="D597" s="103"/>
    </row>
    <row r="598" spans="2:4">
      <c r="B598" s="102"/>
      <c r="C598" s="103"/>
      <c r="D598" s="103"/>
    </row>
    <row r="599" spans="2:4">
      <c r="B599" s="102"/>
      <c r="C599" s="103"/>
      <c r="D599" s="103"/>
    </row>
    <row r="600" spans="2:4">
      <c r="B600" s="102"/>
      <c r="C600" s="103"/>
      <c r="D600" s="103"/>
    </row>
    <row r="601" spans="2:4">
      <c r="B601" s="102"/>
      <c r="C601" s="103"/>
      <c r="D601" s="103"/>
    </row>
    <row r="602" spans="2:4">
      <c r="B602" s="102"/>
      <c r="C602" s="103"/>
      <c r="D602" s="103"/>
    </row>
    <row r="603" spans="2:4">
      <c r="B603" s="102"/>
      <c r="C603" s="103"/>
      <c r="D603" s="103"/>
    </row>
    <row r="604" spans="2:4">
      <c r="B604" s="102"/>
      <c r="C604" s="103"/>
      <c r="D604" s="103"/>
    </row>
    <row r="605" spans="2:4">
      <c r="B605" s="102"/>
      <c r="C605" s="103"/>
      <c r="D605" s="103"/>
    </row>
    <row r="606" spans="2:4">
      <c r="B606" s="102"/>
      <c r="C606" s="103"/>
      <c r="D606" s="103"/>
    </row>
    <row r="607" spans="2:4">
      <c r="B607" s="102"/>
      <c r="C607" s="103"/>
      <c r="D607" s="103"/>
    </row>
    <row r="608" spans="2:4">
      <c r="B608" s="102"/>
      <c r="C608" s="103"/>
      <c r="D608" s="103"/>
    </row>
    <row r="609" spans="2:4">
      <c r="B609" s="102"/>
      <c r="C609" s="103"/>
      <c r="D609" s="103"/>
    </row>
    <row r="610" spans="2:4">
      <c r="B610" s="102"/>
      <c r="C610" s="103"/>
      <c r="D610" s="103"/>
    </row>
    <row r="611" spans="2:4">
      <c r="B611" s="102"/>
      <c r="C611" s="103"/>
      <c r="D611" s="103"/>
    </row>
    <row r="612" spans="2:4">
      <c r="B612" s="102"/>
      <c r="C612" s="103"/>
      <c r="D612" s="103"/>
    </row>
    <row r="613" spans="2:4">
      <c r="B613" s="102"/>
      <c r="C613" s="103"/>
      <c r="D613" s="103"/>
    </row>
    <row r="614" spans="2:4">
      <c r="B614" s="102"/>
      <c r="C614" s="103"/>
      <c r="D614" s="103"/>
    </row>
    <row r="615" spans="2:4">
      <c r="B615" s="102"/>
      <c r="C615" s="103"/>
      <c r="D615" s="103"/>
    </row>
    <row r="616" spans="2:4">
      <c r="B616" s="102"/>
      <c r="C616" s="103"/>
      <c r="D616" s="103"/>
    </row>
    <row r="617" spans="2:4">
      <c r="B617" s="102"/>
      <c r="C617" s="103"/>
      <c r="D617" s="103"/>
    </row>
    <row r="618" spans="2:4">
      <c r="B618" s="102"/>
      <c r="C618" s="103"/>
      <c r="D618" s="103"/>
    </row>
    <row r="619" spans="2:4">
      <c r="B619" s="102"/>
      <c r="C619" s="103"/>
      <c r="D619" s="103"/>
    </row>
    <row r="620" spans="2:4">
      <c r="B620" s="102"/>
      <c r="C620" s="103"/>
      <c r="D620" s="103"/>
    </row>
    <row r="621" spans="2:4">
      <c r="B621" s="102"/>
      <c r="C621" s="103"/>
      <c r="D621" s="103"/>
    </row>
    <row r="622" spans="2:4">
      <c r="B622" s="102"/>
      <c r="C622" s="103"/>
      <c r="D622" s="103"/>
    </row>
    <row r="623" spans="2:4">
      <c r="B623" s="102"/>
      <c r="C623" s="103"/>
      <c r="D623" s="103"/>
    </row>
    <row r="624" spans="2:4">
      <c r="B624" s="102"/>
      <c r="C624" s="103"/>
      <c r="D624" s="103"/>
    </row>
    <row r="625" spans="2:4">
      <c r="B625" s="102"/>
      <c r="C625" s="103"/>
      <c r="D625" s="103"/>
    </row>
    <row r="626" spans="2:4">
      <c r="B626" s="102"/>
      <c r="C626" s="103"/>
      <c r="D626" s="103"/>
    </row>
    <row r="627" spans="2:4">
      <c r="B627" s="102"/>
      <c r="C627" s="103"/>
      <c r="D627" s="103"/>
    </row>
    <row r="628" spans="2:4">
      <c r="B628" s="102"/>
      <c r="C628" s="103"/>
      <c r="D628" s="103"/>
    </row>
    <row r="629" spans="2:4">
      <c r="B629" s="102"/>
      <c r="C629" s="103"/>
      <c r="D629" s="103"/>
    </row>
    <row r="630" spans="2:4">
      <c r="B630" s="102"/>
      <c r="C630" s="103"/>
      <c r="D630" s="103"/>
    </row>
    <row r="631" spans="2:4">
      <c r="B631" s="102"/>
      <c r="C631" s="103"/>
      <c r="D631" s="103"/>
    </row>
    <row r="632" spans="2:4">
      <c r="B632" s="102"/>
      <c r="C632" s="103"/>
      <c r="D632" s="103"/>
    </row>
    <row r="633" spans="2:4">
      <c r="B633" s="102"/>
      <c r="C633" s="103"/>
      <c r="D633" s="103"/>
    </row>
    <row r="634" spans="2:4">
      <c r="B634" s="102"/>
      <c r="C634" s="103"/>
      <c r="D634" s="103"/>
    </row>
    <row r="635" spans="2:4">
      <c r="B635" s="102"/>
      <c r="C635" s="103"/>
      <c r="D635" s="103"/>
    </row>
    <row r="636" spans="2:4">
      <c r="B636" s="102"/>
      <c r="C636" s="103"/>
      <c r="D636" s="103"/>
    </row>
    <row r="637" spans="2:4">
      <c r="B637" s="102"/>
      <c r="C637" s="103"/>
      <c r="D637" s="103"/>
    </row>
    <row r="638" spans="2:4">
      <c r="B638" s="102"/>
      <c r="C638" s="103"/>
      <c r="D638" s="103"/>
    </row>
    <row r="639" spans="2:4">
      <c r="B639" s="102"/>
      <c r="C639" s="103"/>
      <c r="D639" s="103"/>
    </row>
    <row r="640" spans="2:4">
      <c r="B640" s="102"/>
      <c r="C640" s="103"/>
      <c r="D640" s="103"/>
    </row>
    <row r="641" spans="2:4">
      <c r="B641" s="102"/>
      <c r="C641" s="103"/>
      <c r="D641" s="103"/>
    </row>
    <row r="642" spans="2:4">
      <c r="B642" s="102"/>
      <c r="C642" s="103"/>
      <c r="D642" s="103"/>
    </row>
    <row r="643" spans="2:4">
      <c r="B643" s="102"/>
      <c r="C643" s="103"/>
      <c r="D643" s="103"/>
    </row>
    <row r="644" spans="2:4">
      <c r="B644" s="102"/>
      <c r="C644" s="103"/>
      <c r="D644" s="103"/>
    </row>
    <row r="645" spans="2:4">
      <c r="B645" s="102"/>
      <c r="C645" s="103"/>
      <c r="D645" s="103"/>
    </row>
    <row r="646" spans="2:4">
      <c r="B646" s="102"/>
      <c r="C646" s="103"/>
      <c r="D646" s="103"/>
    </row>
    <row r="647" spans="2:4">
      <c r="B647" s="102"/>
      <c r="C647" s="103"/>
      <c r="D647" s="103"/>
    </row>
    <row r="648" spans="2:4">
      <c r="B648" s="102"/>
      <c r="C648" s="103"/>
      <c r="D648" s="103"/>
    </row>
    <row r="649" spans="2:4">
      <c r="B649" s="102"/>
      <c r="C649" s="103"/>
      <c r="D649" s="103"/>
    </row>
    <row r="650" spans="2:4">
      <c r="B650" s="102"/>
      <c r="C650" s="103"/>
      <c r="D650" s="103"/>
    </row>
    <row r="651" spans="2:4">
      <c r="B651" s="102"/>
      <c r="C651" s="103"/>
      <c r="D651" s="103"/>
    </row>
    <row r="652" spans="2:4">
      <c r="B652" s="102"/>
      <c r="C652" s="103"/>
      <c r="D652" s="103"/>
    </row>
    <row r="653" spans="2:4">
      <c r="B653" s="102"/>
      <c r="C653" s="103"/>
      <c r="D653" s="103"/>
    </row>
    <row r="654" spans="2:4">
      <c r="B654" s="102"/>
      <c r="C654" s="103"/>
      <c r="D654" s="103"/>
    </row>
    <row r="655" spans="2:4">
      <c r="B655" s="102"/>
      <c r="C655" s="103"/>
      <c r="D655" s="103"/>
    </row>
    <row r="656" spans="2:4">
      <c r="B656" s="102"/>
      <c r="C656" s="103"/>
      <c r="D656" s="103"/>
    </row>
    <row r="657" spans="2:4">
      <c r="B657" s="102"/>
      <c r="C657" s="103"/>
      <c r="D657" s="103"/>
    </row>
    <row r="658" spans="2:4">
      <c r="B658" s="102"/>
      <c r="C658" s="103"/>
      <c r="D658" s="103"/>
    </row>
    <row r="659" spans="2:4">
      <c r="B659" s="102"/>
      <c r="C659" s="103"/>
      <c r="D659" s="103"/>
    </row>
    <row r="660" spans="2:4">
      <c r="B660" s="102"/>
      <c r="C660" s="103"/>
      <c r="D660" s="103"/>
    </row>
    <row r="661" spans="2:4">
      <c r="B661" s="102"/>
      <c r="C661" s="103"/>
      <c r="D661" s="103"/>
    </row>
    <row r="662" spans="2:4">
      <c r="B662" s="102"/>
      <c r="C662" s="103"/>
      <c r="D662" s="103"/>
    </row>
    <row r="663" spans="2:4">
      <c r="B663" s="102"/>
      <c r="C663" s="103"/>
      <c r="D663" s="103"/>
    </row>
    <row r="664" spans="2:4">
      <c r="B664" s="102"/>
      <c r="C664" s="103"/>
      <c r="D664" s="103"/>
    </row>
    <row r="665" spans="2:4">
      <c r="B665" s="102"/>
      <c r="C665" s="103"/>
      <c r="D665" s="103"/>
    </row>
    <row r="666" spans="2:4">
      <c r="B666" s="102"/>
      <c r="C666" s="103"/>
      <c r="D666" s="103"/>
    </row>
    <row r="667" spans="2:4">
      <c r="B667" s="102"/>
      <c r="C667" s="103"/>
      <c r="D667" s="103"/>
    </row>
    <row r="668" spans="2:4">
      <c r="B668" s="102"/>
      <c r="C668" s="103"/>
      <c r="D668" s="103"/>
    </row>
    <row r="669" spans="2:4">
      <c r="B669" s="102"/>
      <c r="C669" s="103"/>
      <c r="D669" s="103"/>
    </row>
    <row r="670" spans="2:4">
      <c r="B670" s="102"/>
      <c r="C670" s="103"/>
      <c r="D670" s="103"/>
    </row>
    <row r="671" spans="2:4">
      <c r="B671" s="102"/>
      <c r="C671" s="103"/>
      <c r="D671" s="103"/>
    </row>
    <row r="672" spans="2:4">
      <c r="B672" s="102"/>
      <c r="C672" s="103"/>
      <c r="D672" s="103"/>
    </row>
    <row r="673" spans="2:4">
      <c r="B673" s="102"/>
      <c r="C673" s="103"/>
      <c r="D673" s="103"/>
    </row>
    <row r="674" spans="2:4">
      <c r="B674" s="102"/>
      <c r="C674" s="103"/>
      <c r="D674" s="103"/>
    </row>
    <row r="675" spans="2:4">
      <c r="B675" s="102"/>
      <c r="C675" s="103"/>
      <c r="D675" s="103"/>
    </row>
    <row r="676" spans="2:4">
      <c r="B676" s="102"/>
      <c r="C676" s="103"/>
      <c r="D676" s="103"/>
    </row>
    <row r="677" spans="2:4">
      <c r="B677" s="102"/>
      <c r="C677" s="103"/>
      <c r="D677" s="103"/>
    </row>
    <row r="678" spans="2:4">
      <c r="B678" s="102"/>
      <c r="C678" s="103"/>
      <c r="D678" s="103"/>
    </row>
    <row r="679" spans="2:4">
      <c r="B679" s="102"/>
      <c r="C679" s="103"/>
      <c r="D679" s="103"/>
    </row>
    <row r="680" spans="2:4">
      <c r="B680" s="102"/>
      <c r="C680" s="103"/>
      <c r="D680" s="103"/>
    </row>
    <row r="681" spans="2:4">
      <c r="B681" s="102"/>
      <c r="C681" s="103"/>
      <c r="D681" s="103"/>
    </row>
    <row r="682" spans="2:4">
      <c r="B682" s="102"/>
      <c r="C682" s="103"/>
      <c r="D682" s="103"/>
    </row>
    <row r="683" spans="2:4">
      <c r="B683" s="102"/>
      <c r="C683" s="103"/>
      <c r="D683" s="103"/>
    </row>
    <row r="684" spans="2:4">
      <c r="B684" s="102"/>
      <c r="C684" s="103"/>
      <c r="D684" s="103"/>
    </row>
    <row r="685" spans="2:4">
      <c r="B685" s="102"/>
      <c r="C685" s="103"/>
      <c r="D685" s="103"/>
    </row>
    <row r="686" spans="2:4">
      <c r="B686" s="102"/>
      <c r="C686" s="103"/>
      <c r="D686" s="103"/>
    </row>
    <row r="687" spans="2:4">
      <c r="B687" s="102"/>
      <c r="C687" s="103"/>
      <c r="D687" s="103"/>
    </row>
    <row r="688" spans="2:4">
      <c r="B688" s="102"/>
      <c r="C688" s="103"/>
      <c r="D688" s="103"/>
    </row>
    <row r="689" spans="2:4">
      <c r="B689" s="102"/>
      <c r="C689" s="103"/>
      <c r="D689" s="103"/>
    </row>
    <row r="690" spans="2:4">
      <c r="B690" s="102"/>
      <c r="C690" s="103"/>
      <c r="D690" s="103"/>
    </row>
    <row r="691" spans="2:4">
      <c r="B691" s="102"/>
      <c r="C691" s="103"/>
      <c r="D691" s="103"/>
    </row>
    <row r="692" spans="2:4">
      <c r="B692" s="102"/>
      <c r="C692" s="103"/>
      <c r="D692" s="103"/>
    </row>
    <row r="693" spans="2:4">
      <c r="B693" s="102"/>
      <c r="C693" s="103"/>
      <c r="D693" s="103"/>
    </row>
    <row r="694" spans="2:4">
      <c r="B694" s="102"/>
      <c r="C694" s="103"/>
      <c r="D694" s="103"/>
    </row>
    <row r="695" spans="2:4">
      <c r="B695" s="102"/>
      <c r="C695" s="103"/>
      <c r="D695" s="103"/>
    </row>
    <row r="696" spans="2:4">
      <c r="B696" s="102"/>
      <c r="C696" s="103"/>
      <c r="D696" s="103"/>
    </row>
    <row r="697" spans="2:4">
      <c r="B697" s="102"/>
      <c r="C697" s="103"/>
      <c r="D697" s="103"/>
    </row>
    <row r="698" spans="2:4">
      <c r="B698" s="102"/>
      <c r="C698" s="103"/>
      <c r="D698" s="103"/>
    </row>
    <row r="699" spans="2:4">
      <c r="B699" s="102"/>
      <c r="C699" s="103"/>
      <c r="D699" s="103"/>
    </row>
    <row r="700" spans="2:4">
      <c r="B700" s="102"/>
      <c r="C700" s="103"/>
      <c r="D700" s="103"/>
    </row>
    <row r="701" spans="2:4">
      <c r="B701" s="102"/>
      <c r="C701" s="103"/>
      <c r="D701" s="103"/>
    </row>
    <row r="702" spans="2:4">
      <c r="B702" s="102"/>
      <c r="C702" s="103"/>
      <c r="D702" s="103"/>
    </row>
    <row r="703" spans="2:4">
      <c r="B703" s="102"/>
      <c r="C703" s="103"/>
      <c r="D703" s="103"/>
    </row>
    <row r="704" spans="2:4">
      <c r="B704" s="102"/>
      <c r="C704" s="103"/>
      <c r="D704" s="103"/>
    </row>
    <row r="705" spans="2:4">
      <c r="B705" s="102"/>
      <c r="C705" s="103"/>
      <c r="D705" s="103"/>
    </row>
    <row r="706" spans="2:4">
      <c r="B706" s="102"/>
      <c r="C706" s="103"/>
      <c r="D706" s="103"/>
    </row>
    <row r="707" spans="2:4">
      <c r="B707" s="102"/>
      <c r="C707" s="103"/>
      <c r="D707" s="103"/>
    </row>
    <row r="708" spans="2:4">
      <c r="B708" s="102"/>
      <c r="C708" s="103"/>
      <c r="D708" s="103"/>
    </row>
    <row r="709" spans="2:4">
      <c r="B709" s="102"/>
      <c r="C709" s="103"/>
      <c r="D709" s="103"/>
    </row>
    <row r="710" spans="2:4">
      <c r="B710" s="102"/>
      <c r="C710" s="103"/>
      <c r="D710" s="103"/>
    </row>
    <row r="711" spans="2:4">
      <c r="B711" s="102"/>
      <c r="C711" s="103"/>
      <c r="D711" s="103"/>
    </row>
    <row r="712" spans="2:4">
      <c r="B712" s="102"/>
      <c r="C712" s="103"/>
      <c r="D712" s="103"/>
    </row>
    <row r="713" spans="2:4">
      <c r="B713" s="102"/>
      <c r="C713" s="103"/>
      <c r="D713" s="103"/>
    </row>
    <row r="714" spans="2:4">
      <c r="B714" s="102"/>
      <c r="C714" s="103"/>
      <c r="D714" s="103"/>
    </row>
    <row r="715" spans="2:4">
      <c r="B715" s="102"/>
      <c r="C715" s="103"/>
      <c r="D715" s="103"/>
    </row>
    <row r="716" spans="2:4">
      <c r="B716" s="102"/>
      <c r="C716" s="103"/>
      <c r="D716" s="103"/>
    </row>
    <row r="717" spans="2:4">
      <c r="B717" s="102"/>
      <c r="C717" s="103"/>
      <c r="D717" s="103"/>
    </row>
    <row r="718" spans="2:4">
      <c r="B718" s="102"/>
      <c r="C718" s="103"/>
      <c r="D718" s="103"/>
    </row>
    <row r="719" spans="2:4">
      <c r="B719" s="102"/>
      <c r="C719" s="103"/>
      <c r="D719" s="103"/>
    </row>
    <row r="720" spans="2:4">
      <c r="B720" s="102"/>
      <c r="C720" s="103"/>
      <c r="D720" s="103"/>
    </row>
    <row r="721" spans="2:4">
      <c r="B721" s="102"/>
      <c r="C721" s="103"/>
      <c r="D721" s="103"/>
    </row>
    <row r="722" spans="2:4">
      <c r="B722" s="102"/>
      <c r="C722" s="103"/>
      <c r="D722" s="103"/>
    </row>
    <row r="723" spans="2:4">
      <c r="B723" s="102"/>
      <c r="C723" s="103"/>
      <c r="D723" s="103"/>
    </row>
    <row r="724" spans="2:4">
      <c r="B724" s="102"/>
      <c r="C724" s="103"/>
      <c r="D724" s="103"/>
    </row>
    <row r="725" spans="2:4">
      <c r="B725" s="102"/>
      <c r="C725" s="103"/>
      <c r="D725" s="103"/>
    </row>
    <row r="726" spans="2:4">
      <c r="B726" s="102"/>
      <c r="C726" s="103"/>
      <c r="D726" s="103"/>
    </row>
    <row r="727" spans="2:4">
      <c r="B727" s="102"/>
      <c r="C727" s="103"/>
      <c r="D727" s="103"/>
    </row>
    <row r="728" spans="2:4">
      <c r="B728" s="102"/>
      <c r="C728" s="103"/>
      <c r="D728" s="103"/>
    </row>
    <row r="729" spans="2:4">
      <c r="B729" s="102"/>
      <c r="C729" s="103"/>
      <c r="D729" s="103"/>
    </row>
    <row r="730" spans="2:4">
      <c r="B730" s="102"/>
      <c r="C730" s="103"/>
      <c r="D730" s="103"/>
    </row>
    <row r="731" spans="2:4">
      <c r="B731" s="102"/>
      <c r="C731" s="103"/>
      <c r="D731" s="103"/>
    </row>
    <row r="732" spans="2:4">
      <c r="B732" s="102"/>
      <c r="C732" s="103"/>
      <c r="D732" s="103"/>
    </row>
    <row r="733" spans="2:4">
      <c r="B733" s="102"/>
      <c r="C733" s="103"/>
      <c r="D733" s="103"/>
    </row>
    <row r="734" spans="2:4">
      <c r="B734" s="102"/>
      <c r="C734" s="103"/>
      <c r="D734" s="103"/>
    </row>
    <row r="735" spans="2:4">
      <c r="B735" s="102"/>
      <c r="C735" s="103"/>
      <c r="D735" s="103"/>
    </row>
    <row r="736" spans="2:4">
      <c r="B736" s="102"/>
      <c r="C736" s="103"/>
      <c r="D736" s="103"/>
    </row>
    <row r="737" spans="2:4">
      <c r="B737" s="102"/>
      <c r="C737" s="103"/>
      <c r="D737" s="103"/>
    </row>
    <row r="738" spans="2:4">
      <c r="B738" s="102"/>
      <c r="C738" s="103"/>
      <c r="D738" s="103"/>
    </row>
    <row r="739" spans="2:4">
      <c r="B739" s="102"/>
      <c r="C739" s="103"/>
      <c r="D739" s="103"/>
    </row>
    <row r="740" spans="2:4">
      <c r="B740" s="102"/>
      <c r="C740" s="103"/>
      <c r="D740" s="103"/>
    </row>
    <row r="741" spans="2:4">
      <c r="B741" s="102"/>
      <c r="C741" s="103"/>
      <c r="D741" s="103"/>
    </row>
    <row r="742" spans="2:4">
      <c r="B742" s="102"/>
      <c r="C742" s="103"/>
      <c r="D742" s="103"/>
    </row>
    <row r="743" spans="2:4">
      <c r="B743" s="102"/>
      <c r="C743" s="103"/>
      <c r="D743" s="103"/>
    </row>
    <row r="744" spans="2:4">
      <c r="B744" s="102"/>
      <c r="C744" s="103"/>
      <c r="D744" s="103"/>
    </row>
    <row r="745" spans="2:4">
      <c r="B745" s="102"/>
      <c r="C745" s="103"/>
      <c r="D745" s="103"/>
    </row>
    <row r="746" spans="2:4">
      <c r="B746" s="102"/>
      <c r="C746" s="103"/>
      <c r="D746" s="103"/>
    </row>
    <row r="747" spans="2:4">
      <c r="B747" s="102"/>
      <c r="C747" s="103"/>
      <c r="D747" s="103"/>
    </row>
    <row r="748" spans="2:4">
      <c r="B748" s="102"/>
      <c r="C748" s="103"/>
      <c r="D748" s="103"/>
    </row>
    <row r="749" spans="2:4">
      <c r="B749" s="102"/>
      <c r="C749" s="103"/>
      <c r="D749" s="103"/>
    </row>
    <row r="750" spans="2:4">
      <c r="B750" s="102"/>
      <c r="C750" s="103"/>
      <c r="D750" s="103"/>
    </row>
    <row r="751" spans="2:4">
      <c r="B751" s="102"/>
      <c r="C751" s="103"/>
      <c r="D751" s="103"/>
    </row>
    <row r="752" spans="2:4">
      <c r="B752" s="102"/>
      <c r="C752" s="103"/>
      <c r="D752" s="103"/>
    </row>
    <row r="753" spans="2:4">
      <c r="B753" s="102"/>
      <c r="C753" s="103"/>
      <c r="D753" s="103"/>
    </row>
    <row r="754" spans="2:4">
      <c r="B754" s="102"/>
      <c r="C754" s="103"/>
      <c r="D754" s="103"/>
    </row>
    <row r="755" spans="2:4">
      <c r="B755" s="102"/>
      <c r="C755" s="103"/>
      <c r="D755" s="103"/>
    </row>
    <row r="756" spans="2:4">
      <c r="B756" s="102"/>
      <c r="C756" s="103"/>
      <c r="D756" s="103"/>
    </row>
    <row r="757" spans="2:4">
      <c r="B757" s="102"/>
      <c r="C757" s="103"/>
      <c r="D757" s="103"/>
    </row>
    <row r="758" spans="2:4">
      <c r="B758" s="102"/>
      <c r="C758" s="103"/>
      <c r="D758" s="103"/>
    </row>
    <row r="759" spans="2:4">
      <c r="B759" s="102"/>
      <c r="C759" s="103"/>
      <c r="D759" s="103"/>
    </row>
    <row r="760" spans="2:4">
      <c r="B760" s="102"/>
      <c r="C760" s="103"/>
      <c r="D760" s="103"/>
    </row>
    <row r="761" spans="2:4">
      <c r="B761" s="102"/>
      <c r="C761" s="103"/>
      <c r="D761" s="103"/>
    </row>
    <row r="762" spans="2:4">
      <c r="B762" s="102"/>
      <c r="C762" s="103"/>
      <c r="D762" s="103"/>
    </row>
    <row r="763" spans="2:4">
      <c r="B763" s="102"/>
      <c r="C763" s="103"/>
      <c r="D763" s="103"/>
    </row>
    <row r="764" spans="2:4">
      <c r="B764" s="102"/>
      <c r="C764" s="103"/>
      <c r="D764" s="103"/>
    </row>
    <row r="765" spans="2:4">
      <c r="B765" s="102"/>
      <c r="C765" s="103"/>
      <c r="D765" s="103"/>
    </row>
    <row r="766" spans="2:4">
      <c r="B766" s="102"/>
      <c r="C766" s="103"/>
      <c r="D766" s="103"/>
    </row>
    <row r="767" spans="2:4">
      <c r="B767" s="102"/>
      <c r="C767" s="103"/>
      <c r="D767" s="103"/>
    </row>
    <row r="768" spans="2:4">
      <c r="B768" s="102"/>
      <c r="C768" s="103"/>
      <c r="D768" s="103"/>
    </row>
    <row r="769" spans="2:4">
      <c r="B769" s="102"/>
      <c r="C769" s="103"/>
      <c r="D769" s="103"/>
    </row>
    <row r="770" spans="2:4">
      <c r="B770" s="102"/>
      <c r="C770" s="103"/>
      <c r="D770" s="103"/>
    </row>
    <row r="771" spans="2:4">
      <c r="B771" s="102"/>
      <c r="C771" s="103"/>
      <c r="D771" s="103"/>
    </row>
    <row r="772" spans="2:4">
      <c r="B772" s="102"/>
      <c r="C772" s="103"/>
      <c r="D772" s="103"/>
    </row>
    <row r="773" spans="2:4">
      <c r="B773" s="102"/>
      <c r="C773" s="103"/>
      <c r="D773" s="103"/>
    </row>
    <row r="774" spans="2:4">
      <c r="B774" s="102"/>
      <c r="C774" s="103"/>
      <c r="D774" s="103"/>
    </row>
    <row r="775" spans="2:4">
      <c r="B775" s="102"/>
      <c r="C775" s="103"/>
      <c r="D775" s="103"/>
    </row>
    <row r="776" spans="2:4">
      <c r="B776" s="102"/>
      <c r="C776" s="103"/>
      <c r="D776" s="103"/>
    </row>
    <row r="777" spans="2:4">
      <c r="B777" s="102"/>
      <c r="C777" s="103"/>
      <c r="D777" s="103"/>
    </row>
    <row r="778" spans="2:4">
      <c r="B778" s="102"/>
      <c r="C778" s="103"/>
      <c r="D778" s="103"/>
    </row>
    <row r="779" spans="2:4">
      <c r="B779" s="102"/>
      <c r="C779" s="103"/>
      <c r="D779" s="103"/>
    </row>
    <row r="780" spans="2:4">
      <c r="B780" s="102"/>
      <c r="C780" s="103"/>
      <c r="D780" s="103"/>
    </row>
    <row r="781" spans="2:4">
      <c r="B781" s="102"/>
      <c r="C781" s="103"/>
      <c r="D781" s="103"/>
    </row>
    <row r="782" spans="2:4">
      <c r="B782" s="102"/>
      <c r="C782" s="103"/>
      <c r="D782" s="103"/>
    </row>
    <row r="783" spans="2:4">
      <c r="B783" s="102"/>
      <c r="C783" s="103"/>
      <c r="D783" s="103"/>
    </row>
    <row r="784" spans="2:4">
      <c r="B784" s="102"/>
      <c r="C784" s="103"/>
      <c r="D784" s="103"/>
    </row>
    <row r="785" spans="2:4">
      <c r="B785" s="102"/>
      <c r="C785" s="103"/>
      <c r="D785" s="103"/>
    </row>
    <row r="786" spans="2:4">
      <c r="B786" s="102"/>
      <c r="C786" s="103"/>
      <c r="D786" s="103"/>
    </row>
    <row r="787" spans="2:4">
      <c r="B787" s="102"/>
      <c r="C787" s="103"/>
      <c r="D787" s="103"/>
    </row>
    <row r="788" spans="2:4">
      <c r="B788" s="102"/>
      <c r="C788" s="103"/>
      <c r="D788" s="103"/>
    </row>
    <row r="789" spans="2:4">
      <c r="B789" s="102"/>
      <c r="C789" s="103"/>
      <c r="D789" s="103"/>
    </row>
    <row r="790" spans="2:4">
      <c r="B790" s="102"/>
      <c r="C790" s="103"/>
      <c r="D790" s="103"/>
    </row>
    <row r="791" spans="2:4">
      <c r="B791" s="102"/>
      <c r="C791" s="103"/>
      <c r="D791" s="103"/>
    </row>
    <row r="792" spans="2:4">
      <c r="B792" s="102"/>
      <c r="C792" s="103"/>
      <c r="D792" s="103"/>
    </row>
    <row r="793" spans="2:4">
      <c r="B793" s="102"/>
      <c r="C793" s="103"/>
      <c r="D793" s="103"/>
    </row>
    <row r="794" spans="2:4">
      <c r="B794" s="102"/>
      <c r="C794" s="103"/>
      <c r="D794" s="103"/>
    </row>
    <row r="795" spans="2:4">
      <c r="B795" s="102"/>
      <c r="C795" s="103"/>
      <c r="D795" s="103"/>
    </row>
    <row r="796" spans="2:4">
      <c r="B796" s="102"/>
      <c r="C796" s="103"/>
      <c r="D796" s="103"/>
    </row>
    <row r="797" spans="2:4">
      <c r="B797" s="102"/>
      <c r="C797" s="103"/>
      <c r="D797" s="103"/>
    </row>
    <row r="798" spans="2:4">
      <c r="B798" s="102"/>
      <c r="C798" s="103"/>
      <c r="D798" s="103"/>
    </row>
    <row r="799" spans="2:4">
      <c r="B799" s="102"/>
      <c r="C799" s="103"/>
      <c r="D799" s="103"/>
    </row>
    <row r="800" spans="2:4">
      <c r="B800" s="102"/>
      <c r="C800" s="103"/>
      <c r="D800" s="103"/>
    </row>
    <row r="801" spans="2:4">
      <c r="B801" s="102"/>
      <c r="C801" s="103"/>
      <c r="D801" s="103"/>
    </row>
    <row r="802" spans="2:4">
      <c r="B802" s="102"/>
      <c r="C802" s="103"/>
      <c r="D802" s="103"/>
    </row>
    <row r="803" spans="2:4">
      <c r="B803" s="102"/>
      <c r="C803" s="103"/>
      <c r="D803" s="103"/>
    </row>
    <row r="804" spans="2:4">
      <c r="B804" s="102"/>
      <c r="C804" s="103"/>
      <c r="D804" s="103"/>
    </row>
    <row r="805" spans="2:4">
      <c r="B805" s="102"/>
      <c r="C805" s="103"/>
      <c r="D805" s="103"/>
    </row>
    <row r="806" spans="2:4">
      <c r="B806" s="102"/>
      <c r="C806" s="103"/>
      <c r="D806" s="103"/>
    </row>
    <row r="807" spans="2:4">
      <c r="B807" s="102"/>
      <c r="C807" s="103"/>
      <c r="D807" s="103"/>
    </row>
    <row r="808" spans="2:4">
      <c r="B808" s="102"/>
      <c r="C808" s="103"/>
      <c r="D808" s="103"/>
    </row>
    <row r="809" spans="2:4">
      <c r="B809" s="102"/>
      <c r="C809" s="103"/>
      <c r="D809" s="103"/>
    </row>
    <row r="810" spans="2:4">
      <c r="B810" s="102"/>
      <c r="C810" s="103"/>
      <c r="D810" s="103"/>
    </row>
    <row r="811" spans="2:4">
      <c r="B811" s="102"/>
      <c r="C811" s="103"/>
      <c r="D811" s="103"/>
    </row>
    <row r="812" spans="2:4">
      <c r="B812" s="102"/>
      <c r="C812" s="103"/>
      <c r="D812" s="103"/>
    </row>
    <row r="813" spans="2:4">
      <c r="B813" s="102"/>
      <c r="C813" s="103"/>
      <c r="D813" s="103"/>
    </row>
    <row r="814" spans="2:4">
      <c r="B814" s="102"/>
      <c r="C814" s="103"/>
      <c r="D814" s="103"/>
    </row>
    <row r="815" spans="2:4">
      <c r="B815" s="102"/>
      <c r="C815" s="103"/>
      <c r="D815" s="103"/>
    </row>
    <row r="816" spans="2:4">
      <c r="B816" s="102"/>
      <c r="C816" s="103"/>
      <c r="D816" s="103"/>
    </row>
    <row r="817" spans="2:4">
      <c r="B817" s="102"/>
      <c r="C817" s="103"/>
      <c r="D817" s="103"/>
    </row>
    <row r="818" spans="2:4">
      <c r="B818" s="102"/>
      <c r="C818" s="103"/>
      <c r="D818" s="103"/>
    </row>
    <row r="819" spans="2:4">
      <c r="B819" s="102"/>
      <c r="C819" s="103"/>
      <c r="D819" s="103"/>
    </row>
    <row r="820" spans="2:4">
      <c r="B820" s="102"/>
      <c r="C820" s="103"/>
      <c r="D820" s="103"/>
    </row>
    <row r="821" spans="2:4">
      <c r="B821" s="102"/>
      <c r="C821" s="103"/>
      <c r="D821" s="103"/>
    </row>
    <row r="822" spans="2:4">
      <c r="B822" s="102"/>
      <c r="C822" s="103"/>
      <c r="D822" s="103"/>
    </row>
    <row r="823" spans="2:4">
      <c r="B823" s="102"/>
      <c r="C823" s="103"/>
      <c r="D823" s="103"/>
    </row>
    <row r="824" spans="2:4">
      <c r="B824" s="102"/>
      <c r="C824" s="103"/>
      <c r="D824" s="103"/>
    </row>
    <row r="825" spans="2:4">
      <c r="B825" s="102"/>
      <c r="C825" s="103"/>
      <c r="D825" s="103"/>
    </row>
    <row r="826" spans="2:4">
      <c r="B826" s="102"/>
      <c r="C826" s="103"/>
      <c r="D826" s="103"/>
    </row>
    <row r="827" spans="2:4">
      <c r="B827" s="102"/>
      <c r="C827" s="103"/>
      <c r="D827" s="103"/>
    </row>
    <row r="828" spans="2:4">
      <c r="B828" s="102"/>
      <c r="C828" s="103"/>
      <c r="D828" s="103"/>
    </row>
    <row r="829" spans="2:4">
      <c r="B829" s="102"/>
      <c r="C829" s="103"/>
      <c r="D829" s="103"/>
    </row>
    <row r="830" spans="2:4">
      <c r="B830" s="102"/>
      <c r="C830" s="103"/>
      <c r="D830" s="103"/>
    </row>
    <row r="831" spans="2:4">
      <c r="B831" s="102"/>
      <c r="C831" s="103"/>
      <c r="D831" s="103"/>
    </row>
    <row r="832" spans="2:4">
      <c r="B832" s="102"/>
      <c r="C832" s="103"/>
      <c r="D832" s="103"/>
    </row>
    <row r="833" spans="2:4">
      <c r="B833" s="102"/>
      <c r="C833" s="103"/>
      <c r="D833" s="103"/>
    </row>
    <row r="834" spans="2:4">
      <c r="B834" s="102"/>
      <c r="C834" s="103"/>
      <c r="D834" s="103"/>
    </row>
    <row r="835" spans="2:4">
      <c r="B835" s="102"/>
      <c r="C835" s="103"/>
      <c r="D835" s="103"/>
    </row>
    <row r="836" spans="2:4">
      <c r="B836" s="102"/>
      <c r="C836" s="103"/>
      <c r="D836" s="103"/>
    </row>
    <row r="837" spans="2:4">
      <c r="B837" s="102"/>
      <c r="C837" s="103"/>
      <c r="D837" s="103"/>
    </row>
    <row r="838" spans="2:4">
      <c r="B838" s="102"/>
      <c r="C838" s="103"/>
      <c r="D838" s="103"/>
    </row>
    <row r="839" spans="2:4">
      <c r="B839" s="102"/>
      <c r="C839" s="103"/>
      <c r="D839" s="103"/>
    </row>
    <row r="840" spans="2:4">
      <c r="B840" s="102"/>
      <c r="C840" s="103"/>
      <c r="D840" s="103"/>
    </row>
    <row r="841" spans="2:4">
      <c r="B841" s="102"/>
      <c r="C841" s="103"/>
      <c r="D841" s="103"/>
    </row>
    <row r="842" spans="2:4">
      <c r="B842" s="102"/>
      <c r="C842" s="103"/>
      <c r="D842" s="103"/>
    </row>
    <row r="843" spans="2:4">
      <c r="B843" s="102"/>
      <c r="C843" s="103"/>
      <c r="D843" s="103"/>
    </row>
    <row r="844" spans="2:4">
      <c r="B844" s="102"/>
      <c r="C844" s="103"/>
      <c r="D844" s="103"/>
    </row>
    <row r="845" spans="2:4">
      <c r="B845" s="102"/>
      <c r="C845" s="103"/>
      <c r="D845" s="103"/>
    </row>
    <row r="846" spans="2:4">
      <c r="B846" s="102"/>
      <c r="C846" s="103"/>
      <c r="D846" s="103"/>
    </row>
    <row r="847" spans="2:4">
      <c r="B847" s="102"/>
      <c r="C847" s="103"/>
      <c r="D847" s="103"/>
    </row>
    <row r="848" spans="2:4">
      <c r="B848" s="102"/>
      <c r="C848" s="103"/>
      <c r="D848" s="103"/>
    </row>
    <row r="849" spans="2:4">
      <c r="B849" s="102"/>
      <c r="C849" s="103"/>
      <c r="D849" s="103"/>
    </row>
    <row r="850" spans="2:4">
      <c r="B850" s="102"/>
      <c r="C850" s="103"/>
      <c r="D850" s="103"/>
    </row>
    <row r="851" spans="2:4">
      <c r="B851" s="102"/>
      <c r="C851" s="103"/>
      <c r="D851" s="103"/>
    </row>
    <row r="852" spans="2:4">
      <c r="B852" s="102"/>
      <c r="C852" s="103"/>
      <c r="D852" s="103"/>
    </row>
    <row r="853" spans="2:4">
      <c r="B853" s="102"/>
      <c r="C853" s="103"/>
      <c r="D853" s="103"/>
    </row>
    <row r="854" spans="2:4">
      <c r="B854" s="102"/>
      <c r="C854" s="103"/>
      <c r="D854" s="103"/>
    </row>
    <row r="855" spans="2:4">
      <c r="B855" s="102"/>
      <c r="C855" s="103"/>
      <c r="D855" s="103"/>
    </row>
    <row r="856" spans="2:4">
      <c r="B856" s="102"/>
      <c r="C856" s="103"/>
      <c r="D856" s="103"/>
    </row>
    <row r="857" spans="2:4">
      <c r="B857" s="102"/>
      <c r="C857" s="103"/>
      <c r="D857" s="103"/>
    </row>
    <row r="858" spans="2:4">
      <c r="B858" s="102"/>
      <c r="C858" s="103"/>
      <c r="D858" s="103"/>
    </row>
    <row r="859" spans="2:4">
      <c r="B859" s="102"/>
      <c r="C859" s="103"/>
      <c r="D859" s="103"/>
    </row>
    <row r="860" spans="2:4">
      <c r="B860" s="102"/>
      <c r="C860" s="103"/>
      <c r="D860" s="103"/>
    </row>
    <row r="861" spans="2:4">
      <c r="B861" s="102"/>
      <c r="C861" s="103"/>
      <c r="D861" s="103"/>
    </row>
    <row r="862" spans="2:4">
      <c r="B862" s="102"/>
      <c r="C862" s="103"/>
      <c r="D862" s="103"/>
    </row>
    <row r="863" spans="2:4">
      <c r="B863" s="102"/>
      <c r="C863" s="103"/>
      <c r="D863" s="103"/>
    </row>
    <row r="864" spans="2:4">
      <c r="B864" s="102"/>
      <c r="C864" s="103"/>
      <c r="D864" s="103"/>
    </row>
    <row r="865" spans="2:4">
      <c r="B865" s="102"/>
      <c r="C865" s="103"/>
      <c r="D865" s="103"/>
    </row>
    <row r="866" spans="2:4">
      <c r="B866" s="102"/>
      <c r="C866" s="103"/>
      <c r="D866" s="103"/>
    </row>
    <row r="867" spans="2:4">
      <c r="B867" s="102"/>
      <c r="C867" s="103"/>
      <c r="D867" s="103"/>
    </row>
    <row r="868" spans="2:4">
      <c r="B868" s="102"/>
      <c r="C868" s="103"/>
      <c r="D868" s="103"/>
    </row>
    <row r="869" spans="2:4">
      <c r="B869" s="102"/>
      <c r="C869" s="103"/>
      <c r="D869" s="103"/>
    </row>
    <row r="870" spans="2:4">
      <c r="B870" s="102"/>
      <c r="C870" s="103"/>
      <c r="D870" s="103"/>
    </row>
    <row r="871" spans="2:4">
      <c r="B871" s="102"/>
      <c r="C871" s="103"/>
      <c r="D871" s="103"/>
    </row>
    <row r="872" spans="2:4">
      <c r="B872" s="102"/>
      <c r="C872" s="103"/>
      <c r="D872" s="103"/>
    </row>
    <row r="873" spans="2:4">
      <c r="B873" s="102"/>
      <c r="C873" s="103"/>
      <c r="D873" s="103"/>
    </row>
    <row r="874" spans="2:4">
      <c r="B874" s="102"/>
      <c r="C874" s="103"/>
      <c r="D874" s="103"/>
    </row>
    <row r="875" spans="2:4">
      <c r="B875" s="102"/>
      <c r="C875" s="103"/>
      <c r="D875" s="103"/>
    </row>
    <row r="876" spans="2:4">
      <c r="B876" s="102"/>
      <c r="C876" s="103"/>
      <c r="D876" s="103"/>
    </row>
    <row r="877" spans="2:4">
      <c r="B877" s="102"/>
      <c r="C877" s="103"/>
      <c r="D877" s="103"/>
    </row>
    <row r="878" spans="2:4">
      <c r="B878" s="102"/>
      <c r="C878" s="103"/>
      <c r="D878" s="103"/>
    </row>
    <row r="879" spans="2:4">
      <c r="B879" s="102"/>
      <c r="C879" s="103"/>
      <c r="D879" s="103"/>
    </row>
    <row r="880" spans="2:4">
      <c r="B880" s="102"/>
      <c r="C880" s="103"/>
      <c r="D880" s="103"/>
    </row>
    <row r="881" spans="2:4">
      <c r="B881" s="102"/>
      <c r="C881" s="103"/>
      <c r="D881" s="103"/>
    </row>
    <row r="882" spans="2:4">
      <c r="B882" s="102"/>
      <c r="C882" s="103"/>
      <c r="D882" s="103"/>
    </row>
    <row r="883" spans="2:4">
      <c r="B883" s="102"/>
      <c r="C883" s="103"/>
      <c r="D883" s="103"/>
    </row>
    <row r="884" spans="2:4">
      <c r="B884" s="102"/>
      <c r="C884" s="103"/>
      <c r="D884" s="103"/>
    </row>
    <row r="885" spans="2:4">
      <c r="B885" s="102"/>
      <c r="C885" s="103"/>
      <c r="D885" s="103"/>
    </row>
    <row r="886" spans="2:4">
      <c r="B886" s="102"/>
      <c r="C886" s="103"/>
      <c r="D886" s="103"/>
    </row>
    <row r="887" spans="2:4">
      <c r="B887" s="102"/>
      <c r="C887" s="103"/>
      <c r="D887" s="103"/>
    </row>
    <row r="888" spans="2:4">
      <c r="B888" s="102"/>
      <c r="C888" s="103"/>
      <c r="D888" s="103"/>
    </row>
    <row r="889" spans="2:4">
      <c r="B889" s="102"/>
      <c r="C889" s="103"/>
      <c r="D889" s="103"/>
    </row>
    <row r="890" spans="2:4">
      <c r="B890" s="102"/>
      <c r="C890" s="103"/>
      <c r="D890" s="103"/>
    </row>
    <row r="891" spans="2:4">
      <c r="B891" s="102"/>
      <c r="C891" s="103"/>
      <c r="D891" s="103"/>
    </row>
    <row r="892" spans="2:4">
      <c r="B892" s="102"/>
      <c r="C892" s="103"/>
      <c r="D892" s="103"/>
    </row>
    <row r="893" spans="2:4">
      <c r="B893" s="102"/>
      <c r="C893" s="103"/>
      <c r="D893" s="103"/>
    </row>
    <row r="894" spans="2:4">
      <c r="B894" s="102"/>
      <c r="C894" s="103"/>
      <c r="D894" s="103"/>
    </row>
    <row r="895" spans="2:4">
      <c r="B895" s="102"/>
      <c r="C895" s="103"/>
      <c r="D895" s="103"/>
    </row>
    <row r="896" spans="2:4">
      <c r="B896" s="102"/>
      <c r="C896" s="103"/>
      <c r="D896" s="103"/>
    </row>
    <row r="897" spans="2:4">
      <c r="B897" s="102"/>
      <c r="C897" s="103"/>
      <c r="D897" s="103"/>
    </row>
    <row r="898" spans="2:4">
      <c r="B898" s="102"/>
      <c r="C898" s="103"/>
      <c r="D898" s="103"/>
    </row>
    <row r="899" spans="2:4">
      <c r="B899" s="102"/>
      <c r="C899" s="103"/>
      <c r="D899" s="103"/>
    </row>
    <row r="900" spans="2:4">
      <c r="B900" s="102"/>
      <c r="C900" s="103"/>
      <c r="D900" s="103"/>
    </row>
    <row r="901" spans="2:4">
      <c r="B901" s="102"/>
      <c r="C901" s="103"/>
      <c r="D901" s="103"/>
    </row>
    <row r="902" spans="2:4">
      <c r="B902" s="102"/>
      <c r="C902" s="103"/>
      <c r="D902" s="103"/>
    </row>
    <row r="903" spans="2:4">
      <c r="B903" s="102"/>
      <c r="C903" s="103"/>
      <c r="D903" s="103"/>
    </row>
    <row r="904" spans="2:4">
      <c r="B904" s="102"/>
      <c r="C904" s="103"/>
      <c r="D904" s="103"/>
    </row>
    <row r="905" spans="2:4">
      <c r="B905" s="102"/>
      <c r="C905" s="103"/>
      <c r="D905" s="103"/>
    </row>
    <row r="906" spans="2:4">
      <c r="B906" s="102"/>
      <c r="C906" s="103"/>
      <c r="D906" s="103"/>
    </row>
    <row r="907" spans="2:4">
      <c r="B907" s="102"/>
      <c r="C907" s="103"/>
      <c r="D907" s="103"/>
    </row>
    <row r="908" spans="2:4">
      <c r="B908" s="102"/>
      <c r="C908" s="103"/>
      <c r="D908" s="103"/>
    </row>
    <row r="909" spans="2:4">
      <c r="B909" s="102"/>
      <c r="C909" s="103"/>
      <c r="D909" s="103"/>
    </row>
    <row r="910" spans="2:4">
      <c r="B910" s="102"/>
      <c r="C910" s="103"/>
      <c r="D910" s="103"/>
    </row>
    <row r="911" spans="2:4">
      <c r="B911" s="102"/>
      <c r="C911" s="103"/>
      <c r="D911" s="103"/>
    </row>
    <row r="912" spans="2:4">
      <c r="B912" s="102"/>
      <c r="C912" s="103"/>
      <c r="D912" s="103"/>
    </row>
    <row r="913" spans="2:4">
      <c r="B913" s="102"/>
      <c r="C913" s="103"/>
      <c r="D913" s="103"/>
    </row>
    <row r="914" spans="2:4">
      <c r="B914" s="102"/>
      <c r="C914" s="103"/>
      <c r="D914" s="103"/>
    </row>
    <row r="915" spans="2:4">
      <c r="B915" s="102"/>
      <c r="C915" s="103"/>
      <c r="D915" s="103"/>
    </row>
    <row r="916" spans="2:4">
      <c r="B916" s="102"/>
      <c r="C916" s="103"/>
      <c r="D916" s="103"/>
    </row>
    <row r="917" spans="2:4">
      <c r="B917" s="102"/>
      <c r="C917" s="103"/>
      <c r="D917" s="103"/>
    </row>
    <row r="918" spans="2:4">
      <c r="B918" s="102"/>
      <c r="C918" s="103"/>
      <c r="D918" s="103"/>
    </row>
    <row r="919" spans="2:4">
      <c r="B919" s="102"/>
      <c r="C919" s="103"/>
      <c r="D919" s="103"/>
    </row>
    <row r="920" spans="2:4">
      <c r="B920" s="102"/>
      <c r="C920" s="103"/>
      <c r="D920" s="103"/>
    </row>
    <row r="921" spans="2:4">
      <c r="B921" s="102"/>
      <c r="C921" s="103"/>
      <c r="D921" s="103"/>
    </row>
    <row r="922" spans="2:4">
      <c r="B922" s="102"/>
      <c r="C922" s="103"/>
      <c r="D922" s="103"/>
    </row>
    <row r="923" spans="2:4">
      <c r="B923" s="102"/>
      <c r="C923" s="103"/>
      <c r="D923" s="103"/>
    </row>
    <row r="924" spans="2:4">
      <c r="B924" s="102"/>
      <c r="C924" s="103"/>
      <c r="D924" s="103"/>
    </row>
    <row r="925" spans="2:4">
      <c r="B925" s="102"/>
      <c r="C925" s="103"/>
      <c r="D925" s="103"/>
    </row>
    <row r="926" spans="2:4">
      <c r="B926" s="102"/>
      <c r="C926" s="103"/>
      <c r="D926" s="103"/>
    </row>
    <row r="927" spans="2:4">
      <c r="B927" s="102"/>
      <c r="C927" s="103"/>
      <c r="D927" s="103"/>
    </row>
    <row r="928" spans="2:4">
      <c r="B928" s="102"/>
      <c r="C928" s="103"/>
      <c r="D928" s="103"/>
    </row>
    <row r="929" spans="2:4">
      <c r="B929" s="102"/>
      <c r="C929" s="103"/>
      <c r="D929" s="103"/>
    </row>
    <row r="930" spans="2:4">
      <c r="B930" s="102"/>
      <c r="C930" s="103"/>
      <c r="D930" s="103"/>
    </row>
    <row r="931" spans="2:4">
      <c r="B931" s="102"/>
      <c r="C931" s="103"/>
      <c r="D931" s="103"/>
    </row>
    <row r="932" spans="2:4">
      <c r="B932" s="102"/>
      <c r="C932" s="103"/>
      <c r="D932" s="103"/>
    </row>
    <row r="933" spans="2:4">
      <c r="B933" s="102"/>
      <c r="C933" s="103"/>
      <c r="D933" s="103"/>
    </row>
    <row r="934" spans="2:4">
      <c r="B934" s="102"/>
      <c r="C934" s="103"/>
      <c r="D934" s="103"/>
    </row>
    <row r="935" spans="2:4">
      <c r="B935" s="102"/>
      <c r="C935" s="103"/>
      <c r="D935" s="103"/>
    </row>
    <row r="936" spans="2:4">
      <c r="B936" s="102"/>
      <c r="C936" s="103"/>
      <c r="D936" s="103"/>
    </row>
    <row r="937" spans="2:4">
      <c r="B937" s="102"/>
      <c r="C937" s="103"/>
      <c r="D937" s="103"/>
    </row>
    <row r="938" spans="2:4">
      <c r="B938" s="102"/>
      <c r="C938" s="103"/>
      <c r="D938" s="103"/>
    </row>
    <row r="939" spans="2:4">
      <c r="B939" s="102"/>
      <c r="C939" s="103"/>
      <c r="D939" s="103"/>
    </row>
    <row r="940" spans="2:4">
      <c r="B940" s="102"/>
      <c r="C940" s="103"/>
      <c r="D940" s="103"/>
    </row>
    <row r="941" spans="2:4">
      <c r="B941" s="102"/>
      <c r="C941" s="103"/>
      <c r="D941" s="103"/>
    </row>
    <row r="942" spans="2:4">
      <c r="B942" s="102"/>
      <c r="C942" s="103"/>
      <c r="D942" s="103"/>
    </row>
    <row r="943" spans="2:4">
      <c r="B943" s="102"/>
      <c r="C943" s="103"/>
      <c r="D943" s="103"/>
    </row>
    <row r="944" spans="2:4">
      <c r="B944" s="102"/>
      <c r="C944" s="103"/>
      <c r="D944" s="103"/>
    </row>
    <row r="945" spans="2:4">
      <c r="B945" s="102"/>
      <c r="C945" s="103"/>
      <c r="D945" s="103"/>
    </row>
    <row r="946" spans="2:4">
      <c r="B946" s="102"/>
      <c r="C946" s="103"/>
      <c r="D946" s="103"/>
    </row>
    <row r="947" spans="2:4">
      <c r="B947" s="102"/>
      <c r="C947" s="103"/>
      <c r="D947" s="103"/>
    </row>
    <row r="948" spans="2:4">
      <c r="B948" s="102"/>
      <c r="C948" s="103"/>
      <c r="D948" s="103"/>
    </row>
    <row r="949" spans="2:4">
      <c r="B949" s="102"/>
      <c r="C949" s="103"/>
      <c r="D949" s="103"/>
    </row>
    <row r="950" spans="2:4">
      <c r="B950" s="102"/>
      <c r="C950" s="103"/>
      <c r="D950" s="103"/>
    </row>
    <row r="951" spans="2:4">
      <c r="B951" s="102"/>
      <c r="C951" s="103"/>
      <c r="D951" s="103"/>
    </row>
    <row r="952" spans="2:4">
      <c r="B952" s="102"/>
      <c r="C952" s="103"/>
      <c r="D952" s="103"/>
    </row>
    <row r="953" spans="2:4">
      <c r="B953" s="102"/>
      <c r="C953" s="103"/>
      <c r="D953" s="103"/>
    </row>
    <row r="954" spans="2:4">
      <c r="B954" s="102"/>
      <c r="C954" s="103"/>
      <c r="D954" s="103"/>
    </row>
    <row r="955" spans="2:4">
      <c r="B955" s="102"/>
      <c r="C955" s="103"/>
      <c r="D955" s="103"/>
    </row>
    <row r="956" spans="2:4">
      <c r="B956" s="102"/>
      <c r="C956" s="103"/>
      <c r="D956" s="103"/>
    </row>
    <row r="957" spans="2:4">
      <c r="B957" s="102"/>
      <c r="C957" s="103"/>
      <c r="D957" s="103"/>
    </row>
    <row r="958" spans="2:4">
      <c r="B958" s="102"/>
      <c r="C958" s="103"/>
      <c r="D958" s="103"/>
    </row>
    <row r="959" spans="2:4">
      <c r="B959" s="102"/>
      <c r="C959" s="103"/>
      <c r="D959" s="103"/>
    </row>
    <row r="960" spans="2:4">
      <c r="B960" s="102"/>
      <c r="C960" s="103"/>
      <c r="D960" s="103"/>
    </row>
    <row r="961" spans="2:4">
      <c r="B961" s="102"/>
      <c r="C961" s="103"/>
      <c r="D961" s="103"/>
    </row>
    <row r="962" spans="2:4">
      <c r="B962" s="102"/>
      <c r="C962" s="103"/>
      <c r="D962" s="103"/>
    </row>
    <row r="963" spans="2:4">
      <c r="B963" s="102"/>
      <c r="C963" s="103"/>
      <c r="D963" s="103"/>
    </row>
    <row r="964" spans="2:4">
      <c r="B964" s="102"/>
      <c r="C964" s="103"/>
      <c r="D964" s="103"/>
    </row>
    <row r="965" spans="2:4">
      <c r="B965" s="102"/>
      <c r="C965" s="103"/>
      <c r="D965" s="103"/>
    </row>
    <row r="966" spans="2:4">
      <c r="B966" s="102"/>
      <c r="C966" s="103"/>
      <c r="D966" s="103"/>
    </row>
    <row r="967" spans="2:4">
      <c r="B967" s="102"/>
      <c r="C967" s="103"/>
      <c r="D967" s="103"/>
    </row>
  </sheetData>
  <sheetProtection sheet="1" objects="1" scenarios="1"/>
  <mergeCells count="1">
    <mergeCell ref="B6:D6"/>
  </mergeCells>
  <phoneticPr fontId="3" type="noConversion"/>
  <dataValidations count="1">
    <dataValidation allowBlank="1" showInputMessage="1" showErrorMessage="1" sqref="C5:C1048576 A1:B1048576 D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">
    <tabColor theme="7" tint="-0.249977111117893"/>
  </sheetPr>
  <dimension ref="B1:P399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63.140625" style="2" bestFit="1" customWidth="1"/>
    <col min="4" max="4" width="5.28515625" style="2" bestFit="1" customWidth="1"/>
    <col min="5" max="5" width="4.5703125" style="1" bestFit="1" customWidth="1"/>
    <col min="6" max="6" width="4.85546875" style="1" bestFit="1" customWidth="1"/>
    <col min="7" max="7" width="7.140625" style="1" bestFit="1" customWidth="1"/>
    <col min="8" max="8" width="5.140625" style="1" bestFit="1" customWidth="1"/>
    <col min="9" max="9" width="5.28515625" style="1" bestFit="1" customWidth="1"/>
    <col min="10" max="10" width="6.7109375" style="1" bestFit="1" customWidth="1"/>
    <col min="11" max="11" width="8.140625" style="1" bestFit="1" customWidth="1"/>
    <col min="12" max="12" width="5.5703125" style="1" bestFit="1" customWidth="1"/>
    <col min="13" max="13" width="8" style="1" bestFit="1" customWidth="1"/>
    <col min="14" max="14" width="6.28515625" style="1" bestFit="1" customWidth="1"/>
    <col min="15" max="15" width="10" style="1" bestFit="1" customWidth="1"/>
    <col min="16" max="16" width="9" style="1" bestFit="1" customWidth="1"/>
    <col min="17" max="22" width="5.7109375" style="1" customWidth="1"/>
    <col min="23" max="16384" width="9.140625" style="1"/>
  </cols>
  <sheetData>
    <row r="1" spans="2:16">
      <c r="B1" s="46" t="s">
        <v>124</v>
      </c>
      <c r="C1" s="67" t="s" vm="1">
        <v>201</v>
      </c>
    </row>
    <row r="2" spans="2:16">
      <c r="B2" s="46" t="s">
        <v>123</v>
      </c>
      <c r="C2" s="67" t="s">
        <v>202</v>
      </c>
    </row>
    <row r="3" spans="2:16">
      <c r="B3" s="46" t="s">
        <v>125</v>
      </c>
      <c r="C3" s="67" t="s">
        <v>203</v>
      </c>
    </row>
    <row r="4" spans="2:16">
      <c r="B4" s="46" t="s">
        <v>126</v>
      </c>
      <c r="C4" s="67">
        <v>12147</v>
      </c>
    </row>
    <row r="6" spans="2:16" ht="26.25" customHeight="1">
      <c r="B6" s="129" t="s">
        <v>161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1"/>
    </row>
    <row r="7" spans="2:16" s="3" customFormat="1" ht="78.75">
      <c r="B7" s="21" t="s">
        <v>95</v>
      </c>
      <c r="C7" s="29" t="s">
        <v>34</v>
      </c>
      <c r="D7" s="29" t="s">
        <v>48</v>
      </c>
      <c r="E7" s="29" t="s">
        <v>14</v>
      </c>
      <c r="F7" s="29" t="s">
        <v>49</v>
      </c>
      <c r="G7" s="29" t="s">
        <v>83</v>
      </c>
      <c r="H7" s="29" t="s">
        <v>17</v>
      </c>
      <c r="I7" s="29" t="s">
        <v>82</v>
      </c>
      <c r="J7" s="29" t="s">
        <v>16</v>
      </c>
      <c r="K7" s="29" t="s">
        <v>159</v>
      </c>
      <c r="L7" s="29" t="s">
        <v>184</v>
      </c>
      <c r="M7" s="29" t="s">
        <v>160</v>
      </c>
      <c r="N7" s="29" t="s">
        <v>44</v>
      </c>
      <c r="O7" s="29" t="s">
        <v>127</v>
      </c>
      <c r="P7" s="30" t="s">
        <v>129</v>
      </c>
    </row>
    <row r="8" spans="2:16" s="3" customFormat="1" ht="17.25" customHeight="1">
      <c r="B8" s="14"/>
      <c r="C8" s="31"/>
      <c r="D8" s="31"/>
      <c r="E8" s="31"/>
      <c r="F8" s="31"/>
      <c r="G8" s="31" t="s">
        <v>21</v>
      </c>
      <c r="H8" s="31" t="s">
        <v>20</v>
      </c>
      <c r="I8" s="31"/>
      <c r="J8" s="31" t="s">
        <v>19</v>
      </c>
      <c r="K8" s="31" t="s">
        <v>19</v>
      </c>
      <c r="L8" s="31" t="s">
        <v>186</v>
      </c>
      <c r="M8" s="31" t="s">
        <v>182</v>
      </c>
      <c r="N8" s="31" t="s">
        <v>19</v>
      </c>
      <c r="O8" s="31" t="s">
        <v>19</v>
      </c>
      <c r="P8" s="32" t="s">
        <v>19</v>
      </c>
    </row>
    <row r="9" spans="2:16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8" t="s">
        <v>9</v>
      </c>
      <c r="M9" s="18" t="s">
        <v>10</v>
      </c>
      <c r="N9" s="18" t="s">
        <v>11</v>
      </c>
      <c r="O9" s="18" t="s">
        <v>12</v>
      </c>
      <c r="P9" s="19" t="s">
        <v>13</v>
      </c>
    </row>
    <row r="10" spans="2:16" s="4" customFormat="1" ht="18" customHeight="1">
      <c r="B10" s="106" t="s">
        <v>1898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107">
        <v>0</v>
      </c>
      <c r="N10" s="68"/>
      <c r="O10" s="108">
        <v>0</v>
      </c>
      <c r="P10" s="108">
        <v>0</v>
      </c>
    </row>
    <row r="11" spans="2:16" ht="20.25" customHeight="1">
      <c r="B11" s="110" t="s">
        <v>194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</row>
    <row r="12" spans="2:16">
      <c r="B12" s="110" t="s">
        <v>91</v>
      </c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</row>
    <row r="13" spans="2:16">
      <c r="B13" s="110" t="s">
        <v>185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</row>
    <row r="14" spans="2:16"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</row>
    <row r="15" spans="2:16"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</row>
    <row r="16" spans="2:16"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</row>
    <row r="17" spans="2:16"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</row>
    <row r="18" spans="2:16"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</row>
    <row r="19" spans="2:16"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</row>
    <row r="20" spans="2:16"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</row>
    <row r="21" spans="2:16"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</row>
    <row r="22" spans="2:16"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</row>
    <row r="23" spans="2:16"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</row>
    <row r="24" spans="2:16"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</row>
    <row r="25" spans="2:16"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</row>
    <row r="26" spans="2:16"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</row>
    <row r="27" spans="2:16"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</row>
    <row r="28" spans="2:16"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</row>
    <row r="29" spans="2:16"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</row>
    <row r="30" spans="2:16"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</row>
    <row r="31" spans="2:16"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</row>
    <row r="32" spans="2:16"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</row>
    <row r="33" spans="2:16"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</row>
    <row r="34" spans="2:16"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</row>
    <row r="35" spans="2:16"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</row>
    <row r="36" spans="2:16"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</row>
    <row r="37" spans="2:16"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</row>
    <row r="38" spans="2:16"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</row>
    <row r="39" spans="2:16"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</row>
    <row r="40" spans="2:16"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</row>
    <row r="41" spans="2:16"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</row>
    <row r="42" spans="2:16"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</row>
    <row r="43" spans="2:16"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</row>
    <row r="44" spans="2:16"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</row>
    <row r="45" spans="2:16"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</row>
    <row r="46" spans="2:16"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</row>
    <row r="47" spans="2:16"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</row>
    <row r="48" spans="2:16"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</row>
    <row r="49" spans="2:16"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</row>
    <row r="50" spans="2:16"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</row>
    <row r="51" spans="2:16"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</row>
    <row r="52" spans="2:16"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</row>
    <row r="53" spans="2:16"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</row>
    <row r="54" spans="2:16"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</row>
    <row r="55" spans="2:16"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</row>
    <row r="56" spans="2:16"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</row>
    <row r="57" spans="2:16"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</row>
    <row r="58" spans="2:16"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</row>
    <row r="59" spans="2:16"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</row>
    <row r="60" spans="2:16"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</row>
    <row r="61" spans="2:16"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</row>
    <row r="62" spans="2:16"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</row>
    <row r="63" spans="2:16"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</row>
    <row r="64" spans="2:16"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</row>
    <row r="65" spans="2:16"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</row>
    <row r="66" spans="2:16"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</row>
    <row r="67" spans="2:16"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</row>
    <row r="68" spans="2:16"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</row>
    <row r="69" spans="2:16"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</row>
    <row r="70" spans="2:16"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</row>
    <row r="71" spans="2:16"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</row>
    <row r="72" spans="2:16"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</row>
    <row r="73" spans="2:16"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</row>
    <row r="74" spans="2:16"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</row>
    <row r="75" spans="2:16"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</row>
    <row r="76" spans="2:16"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</row>
    <row r="77" spans="2:16"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</row>
    <row r="78" spans="2:16"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</row>
    <row r="79" spans="2:16"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</row>
    <row r="80" spans="2:16"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</row>
    <row r="81" spans="2:16"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</row>
    <row r="82" spans="2:16"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</row>
    <row r="83" spans="2:16"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</row>
    <row r="84" spans="2:16"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</row>
    <row r="85" spans="2:16"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</row>
    <row r="86" spans="2:16"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</row>
    <row r="87" spans="2:16"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</row>
    <row r="88" spans="2:16"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</row>
    <row r="89" spans="2:16"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</row>
    <row r="90" spans="2:16"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</row>
    <row r="91" spans="2:16"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</row>
    <row r="92" spans="2:16"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</row>
    <row r="93" spans="2:16"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</row>
    <row r="94" spans="2:16"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</row>
    <row r="95" spans="2:16"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</row>
    <row r="96" spans="2:16"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</row>
    <row r="97" spans="2:16"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</row>
    <row r="98" spans="2:16"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</row>
    <row r="99" spans="2:16"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</row>
    <row r="100" spans="2:16"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</row>
    <row r="101" spans="2:16"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</row>
    <row r="102" spans="2:16"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</row>
    <row r="103" spans="2:16"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</row>
    <row r="104" spans="2:16"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</row>
    <row r="105" spans="2:16"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</row>
    <row r="106" spans="2:16"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</row>
    <row r="107" spans="2:16"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</row>
    <row r="108" spans="2:16"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</row>
    <row r="109" spans="2:16"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</row>
    <row r="110" spans="2:16">
      <c r="B110" s="102"/>
      <c r="C110" s="102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</row>
    <row r="111" spans="2:16">
      <c r="B111" s="102"/>
      <c r="C111" s="102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</row>
    <row r="112" spans="2:16">
      <c r="B112" s="102"/>
      <c r="C112" s="102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</row>
    <row r="113" spans="2:16">
      <c r="B113" s="102"/>
      <c r="C113" s="102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</row>
    <row r="114" spans="2:16">
      <c r="B114" s="102"/>
      <c r="C114" s="102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</row>
    <row r="115" spans="2:16">
      <c r="B115" s="102"/>
      <c r="C115" s="102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</row>
    <row r="116" spans="2:16">
      <c r="B116" s="102"/>
      <c r="C116" s="102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</row>
    <row r="117" spans="2:16">
      <c r="B117" s="102"/>
      <c r="C117" s="102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</row>
    <row r="118" spans="2:16">
      <c r="B118" s="102"/>
      <c r="C118" s="102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</row>
    <row r="119" spans="2:16">
      <c r="B119" s="102"/>
      <c r="C119" s="102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</row>
    <row r="120" spans="2:16">
      <c r="B120" s="102"/>
      <c r="C120" s="102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</row>
    <row r="121" spans="2:16">
      <c r="B121" s="102"/>
      <c r="C121" s="102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</row>
    <row r="122" spans="2:16">
      <c r="B122" s="102"/>
      <c r="C122" s="102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</row>
    <row r="123" spans="2:16">
      <c r="B123" s="102"/>
      <c r="C123" s="102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</row>
    <row r="124" spans="2:16">
      <c r="B124" s="102"/>
      <c r="C124" s="102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</row>
    <row r="125" spans="2:16">
      <c r="B125" s="102"/>
      <c r="C125" s="102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</row>
    <row r="126" spans="2:16">
      <c r="B126" s="102"/>
      <c r="C126" s="102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</row>
    <row r="127" spans="2:16">
      <c r="B127" s="102"/>
      <c r="C127" s="102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</row>
    <row r="128" spans="2:16">
      <c r="B128" s="102"/>
      <c r="C128" s="102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</row>
    <row r="129" spans="2:16">
      <c r="B129" s="102"/>
      <c r="C129" s="102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</row>
    <row r="130" spans="2:16">
      <c r="B130" s="102"/>
      <c r="C130" s="102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</row>
    <row r="131" spans="2:16">
      <c r="B131" s="102"/>
      <c r="C131" s="102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</row>
    <row r="132" spans="2:16">
      <c r="B132" s="102"/>
      <c r="C132" s="102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</row>
    <row r="133" spans="2:16">
      <c r="B133" s="102"/>
      <c r="C133" s="102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</row>
    <row r="134" spans="2:16">
      <c r="B134" s="102"/>
      <c r="C134" s="102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</row>
    <row r="135" spans="2:16">
      <c r="B135" s="102"/>
      <c r="C135" s="102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</row>
    <row r="136" spans="2:16">
      <c r="B136" s="102"/>
      <c r="C136" s="102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</row>
    <row r="137" spans="2:16">
      <c r="B137" s="102"/>
      <c r="C137" s="102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</row>
    <row r="138" spans="2:16">
      <c r="B138" s="102"/>
      <c r="C138" s="102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</row>
    <row r="139" spans="2:16">
      <c r="B139" s="102"/>
      <c r="C139" s="102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</row>
    <row r="140" spans="2:16">
      <c r="B140" s="102"/>
      <c r="C140" s="102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</row>
    <row r="141" spans="2:16">
      <c r="B141" s="102"/>
      <c r="C141" s="102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</row>
    <row r="142" spans="2:16">
      <c r="B142" s="102"/>
      <c r="C142" s="102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</row>
    <row r="143" spans="2:16">
      <c r="B143" s="102"/>
      <c r="C143" s="102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</row>
    <row r="144" spans="2:16">
      <c r="B144" s="102"/>
      <c r="C144" s="102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</row>
    <row r="145" spans="2:16">
      <c r="B145" s="102"/>
      <c r="C145" s="102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</row>
    <row r="146" spans="2:16">
      <c r="B146" s="102"/>
      <c r="C146" s="102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</row>
    <row r="147" spans="2:16">
      <c r="B147" s="102"/>
      <c r="C147" s="102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</row>
    <row r="148" spans="2:16">
      <c r="B148" s="102"/>
      <c r="C148" s="102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</row>
    <row r="149" spans="2:16">
      <c r="B149" s="102"/>
      <c r="C149" s="102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</row>
    <row r="150" spans="2:16">
      <c r="B150" s="102"/>
      <c r="C150" s="102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</row>
    <row r="151" spans="2:16">
      <c r="B151" s="102"/>
      <c r="C151" s="102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</row>
    <row r="152" spans="2:16">
      <c r="B152" s="102"/>
      <c r="C152" s="102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</row>
    <row r="153" spans="2:16">
      <c r="B153" s="102"/>
      <c r="C153" s="102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</row>
    <row r="154" spans="2:16">
      <c r="B154" s="102"/>
      <c r="C154" s="102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</row>
    <row r="155" spans="2:16">
      <c r="B155" s="102"/>
      <c r="C155" s="102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</row>
    <row r="156" spans="2:16">
      <c r="B156" s="102"/>
      <c r="C156" s="102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</row>
    <row r="157" spans="2:16">
      <c r="B157" s="102"/>
      <c r="C157" s="102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</row>
    <row r="158" spans="2:16">
      <c r="B158" s="102"/>
      <c r="C158" s="102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</row>
    <row r="159" spans="2:16">
      <c r="B159" s="102"/>
      <c r="C159" s="102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</row>
    <row r="160" spans="2:16">
      <c r="B160" s="102"/>
      <c r="C160" s="102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</row>
    <row r="161" spans="2:16">
      <c r="B161" s="102"/>
      <c r="C161" s="102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</row>
    <row r="162" spans="2:16">
      <c r="B162" s="102"/>
      <c r="C162" s="102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</row>
    <row r="163" spans="2:16">
      <c r="B163" s="102"/>
      <c r="C163" s="102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</row>
    <row r="164" spans="2:16">
      <c r="B164" s="102"/>
      <c r="C164" s="102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</row>
    <row r="165" spans="2:16">
      <c r="B165" s="102"/>
      <c r="C165" s="102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</row>
    <row r="166" spans="2:16">
      <c r="B166" s="102"/>
      <c r="C166" s="102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</row>
    <row r="167" spans="2:16">
      <c r="B167" s="102"/>
      <c r="C167" s="102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</row>
    <row r="168" spans="2:16">
      <c r="B168" s="102"/>
      <c r="C168" s="102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</row>
    <row r="169" spans="2:16">
      <c r="B169" s="102"/>
      <c r="C169" s="102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</row>
    <row r="170" spans="2:16">
      <c r="B170" s="102"/>
      <c r="C170" s="102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</row>
    <row r="171" spans="2:16">
      <c r="B171" s="102"/>
      <c r="C171" s="102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</row>
    <row r="172" spans="2:16">
      <c r="B172" s="102"/>
      <c r="C172" s="102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</row>
    <row r="173" spans="2:16">
      <c r="B173" s="102"/>
      <c r="C173" s="102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</row>
    <row r="174" spans="2:16">
      <c r="B174" s="102"/>
      <c r="C174" s="102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</row>
    <row r="175" spans="2:16">
      <c r="B175" s="102"/>
      <c r="C175" s="102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</row>
    <row r="176" spans="2:16">
      <c r="B176" s="102"/>
      <c r="C176" s="102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</row>
    <row r="177" spans="2:16">
      <c r="B177" s="102"/>
      <c r="C177" s="102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</row>
    <row r="178" spans="2:16">
      <c r="B178" s="102"/>
      <c r="C178" s="102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</row>
    <row r="179" spans="2:16">
      <c r="B179" s="102"/>
      <c r="C179" s="102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</row>
    <row r="180" spans="2:16">
      <c r="B180" s="102"/>
      <c r="C180" s="102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</row>
    <row r="181" spans="2:16">
      <c r="B181" s="102"/>
      <c r="C181" s="102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</row>
    <row r="182" spans="2:16">
      <c r="B182" s="102"/>
      <c r="C182" s="102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</row>
    <row r="183" spans="2:16">
      <c r="B183" s="102"/>
      <c r="C183" s="102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</row>
    <row r="184" spans="2:16">
      <c r="B184" s="102"/>
      <c r="C184" s="102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</row>
    <row r="185" spans="2:16">
      <c r="B185" s="102"/>
      <c r="C185" s="102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</row>
    <row r="186" spans="2:16">
      <c r="B186" s="102"/>
      <c r="C186" s="102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</row>
    <row r="187" spans="2:16">
      <c r="B187" s="102"/>
      <c r="C187" s="102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</row>
    <row r="188" spans="2:16">
      <c r="B188" s="102"/>
      <c r="C188" s="102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</row>
    <row r="189" spans="2:16">
      <c r="B189" s="102"/>
      <c r="C189" s="102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</row>
    <row r="190" spans="2:16">
      <c r="B190" s="102"/>
      <c r="C190" s="102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</row>
    <row r="191" spans="2:16">
      <c r="B191" s="102"/>
      <c r="C191" s="102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</row>
    <row r="192" spans="2:16">
      <c r="B192" s="102"/>
      <c r="C192" s="102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</row>
    <row r="193" spans="2:16">
      <c r="B193" s="102"/>
      <c r="C193" s="102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</row>
    <row r="194" spans="2:16">
      <c r="B194" s="102"/>
      <c r="C194" s="102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</row>
    <row r="195" spans="2:16">
      <c r="B195" s="102"/>
      <c r="C195" s="102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</row>
    <row r="196" spans="2:16">
      <c r="B196" s="102"/>
      <c r="C196" s="102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</row>
    <row r="197" spans="2:16">
      <c r="B197" s="102"/>
      <c r="C197" s="102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</row>
    <row r="198" spans="2:16">
      <c r="B198" s="102"/>
      <c r="C198" s="102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</row>
    <row r="199" spans="2:16">
      <c r="B199" s="102"/>
      <c r="C199" s="102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</row>
    <row r="200" spans="2:16">
      <c r="B200" s="102"/>
      <c r="C200" s="102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</row>
    <row r="201" spans="2:16">
      <c r="B201" s="102"/>
      <c r="C201" s="102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</row>
    <row r="202" spans="2:16">
      <c r="B202" s="102"/>
      <c r="C202" s="102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</row>
    <row r="203" spans="2:16">
      <c r="B203" s="102"/>
      <c r="C203" s="102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</row>
    <row r="204" spans="2:16">
      <c r="B204" s="102"/>
      <c r="C204" s="102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</row>
    <row r="205" spans="2:16">
      <c r="B205" s="102"/>
      <c r="C205" s="102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</row>
    <row r="206" spans="2:16">
      <c r="B206" s="102"/>
      <c r="C206" s="102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</row>
    <row r="207" spans="2:16">
      <c r="B207" s="102"/>
      <c r="C207" s="102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</row>
    <row r="208" spans="2:16">
      <c r="B208" s="102"/>
      <c r="C208" s="102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</row>
    <row r="209" spans="2:16">
      <c r="B209" s="102"/>
      <c r="C209" s="102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</row>
    <row r="210" spans="2:16">
      <c r="B210" s="102"/>
      <c r="C210" s="102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</row>
    <row r="211" spans="2:16">
      <c r="B211" s="102"/>
      <c r="C211" s="102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</row>
    <row r="212" spans="2:16">
      <c r="B212" s="102"/>
      <c r="C212" s="102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</row>
    <row r="213" spans="2:16">
      <c r="B213" s="102"/>
      <c r="C213" s="102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</row>
    <row r="214" spans="2:16">
      <c r="B214" s="102"/>
      <c r="C214" s="102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</row>
    <row r="215" spans="2:16">
      <c r="B215" s="102"/>
      <c r="C215" s="102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</row>
    <row r="216" spans="2:16">
      <c r="B216" s="102"/>
      <c r="C216" s="102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</row>
    <row r="217" spans="2:16">
      <c r="B217" s="102"/>
      <c r="C217" s="102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</row>
    <row r="218" spans="2:16">
      <c r="D218" s="1"/>
    </row>
    <row r="219" spans="2:16">
      <c r="D219" s="1"/>
    </row>
    <row r="220" spans="2:16">
      <c r="D220" s="1"/>
    </row>
    <row r="221" spans="2:16">
      <c r="D221" s="1"/>
    </row>
    <row r="222" spans="2:16">
      <c r="D222" s="1"/>
    </row>
    <row r="223" spans="2:16">
      <c r="D223" s="1"/>
    </row>
    <row r="224" spans="2:16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D391" s="1"/>
    </row>
    <row r="392" spans="2:4">
      <c r="D392" s="1"/>
    </row>
    <row r="393" spans="2:4"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B397" s="41"/>
      <c r="D397" s="1"/>
    </row>
    <row r="398" spans="2:4">
      <c r="B398" s="41"/>
      <c r="D398" s="1"/>
    </row>
    <row r="399" spans="2:4">
      <c r="B399" s="3"/>
      <c r="D399" s="1"/>
    </row>
  </sheetData>
  <sheetProtection sheet="1" objects="1" scenarios="1"/>
  <mergeCells count="1">
    <mergeCell ref="B6:P6"/>
  </mergeCells>
  <dataValidations count="1">
    <dataValidation allowBlank="1" showInputMessage="1" showErrorMessage="1" sqref="B31:P1048576 C24:P30 A1:A1048576 C5:C23 D1:P23 B1:B23 Q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">
    <tabColor rgb="FF7030A0"/>
  </sheetPr>
  <dimension ref="B1:P411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63.140625" style="2" bestFit="1" customWidth="1"/>
    <col min="4" max="4" width="5.28515625" style="2" bestFit="1" customWidth="1"/>
    <col min="5" max="5" width="4.5703125" style="1" bestFit="1" customWidth="1"/>
    <col min="6" max="6" width="4.85546875" style="1" bestFit="1" customWidth="1"/>
    <col min="7" max="7" width="7.140625" style="1" bestFit="1" customWidth="1"/>
    <col min="8" max="8" width="5.140625" style="1" bestFit="1" customWidth="1"/>
    <col min="9" max="9" width="5.28515625" style="1" bestFit="1" customWidth="1"/>
    <col min="10" max="10" width="6.7109375" style="1" bestFit="1" customWidth="1"/>
    <col min="11" max="11" width="8.140625" style="1" bestFit="1" customWidth="1"/>
    <col min="12" max="12" width="7" style="1" bestFit="1" customWidth="1"/>
    <col min="13" max="13" width="8" style="1" bestFit="1" customWidth="1"/>
    <col min="14" max="14" width="6.28515625" style="1" bestFit="1" customWidth="1"/>
    <col min="15" max="15" width="10" style="1" bestFit="1" customWidth="1"/>
    <col min="16" max="16" width="9" style="1" bestFit="1" customWidth="1"/>
    <col min="17" max="17" width="5.7109375" style="1" customWidth="1"/>
    <col min="18" max="16384" width="9.140625" style="1"/>
  </cols>
  <sheetData>
    <row r="1" spans="2:16">
      <c r="B1" s="46" t="s">
        <v>124</v>
      </c>
      <c r="C1" s="67" t="s" vm="1">
        <v>201</v>
      </c>
    </row>
    <row r="2" spans="2:16">
      <c r="B2" s="46" t="s">
        <v>123</v>
      </c>
      <c r="C2" s="67" t="s">
        <v>202</v>
      </c>
    </row>
    <row r="3" spans="2:16">
      <c r="B3" s="46" t="s">
        <v>125</v>
      </c>
      <c r="C3" s="67" t="s">
        <v>203</v>
      </c>
    </row>
    <row r="4" spans="2:16">
      <c r="B4" s="46" t="s">
        <v>126</v>
      </c>
      <c r="C4" s="67">
        <v>12147</v>
      </c>
    </row>
    <row r="6" spans="2:16" ht="26.25" customHeight="1">
      <c r="B6" s="129" t="s">
        <v>162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1"/>
    </row>
    <row r="7" spans="2:16" s="3" customFormat="1" ht="78.75">
      <c r="B7" s="21" t="s">
        <v>95</v>
      </c>
      <c r="C7" s="29" t="s">
        <v>34</v>
      </c>
      <c r="D7" s="29" t="s">
        <v>48</v>
      </c>
      <c r="E7" s="29" t="s">
        <v>14</v>
      </c>
      <c r="F7" s="29" t="s">
        <v>49</v>
      </c>
      <c r="G7" s="29" t="s">
        <v>83</v>
      </c>
      <c r="H7" s="29" t="s">
        <v>17</v>
      </c>
      <c r="I7" s="29" t="s">
        <v>82</v>
      </c>
      <c r="J7" s="29" t="s">
        <v>16</v>
      </c>
      <c r="K7" s="29" t="s">
        <v>159</v>
      </c>
      <c r="L7" s="29" t="s">
        <v>179</v>
      </c>
      <c r="M7" s="29" t="s">
        <v>160</v>
      </c>
      <c r="N7" s="29" t="s">
        <v>44</v>
      </c>
      <c r="O7" s="29" t="s">
        <v>127</v>
      </c>
      <c r="P7" s="30" t="s">
        <v>129</v>
      </c>
    </row>
    <row r="8" spans="2:16" s="3" customFormat="1" ht="17.25" customHeight="1">
      <c r="B8" s="14"/>
      <c r="C8" s="31"/>
      <c r="D8" s="31"/>
      <c r="E8" s="31"/>
      <c r="F8" s="31"/>
      <c r="G8" s="31" t="s">
        <v>21</v>
      </c>
      <c r="H8" s="31" t="s">
        <v>20</v>
      </c>
      <c r="I8" s="31"/>
      <c r="J8" s="31" t="s">
        <v>19</v>
      </c>
      <c r="K8" s="31" t="s">
        <v>19</v>
      </c>
      <c r="L8" s="31" t="s">
        <v>186</v>
      </c>
      <c r="M8" s="31" t="s">
        <v>182</v>
      </c>
      <c r="N8" s="31" t="s">
        <v>19</v>
      </c>
      <c r="O8" s="31" t="s">
        <v>19</v>
      </c>
      <c r="P8" s="32" t="s">
        <v>19</v>
      </c>
    </row>
    <row r="9" spans="2:16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8" t="s">
        <v>9</v>
      </c>
      <c r="M9" s="18" t="s">
        <v>10</v>
      </c>
      <c r="N9" s="18" t="s">
        <v>11</v>
      </c>
      <c r="O9" s="18" t="s">
        <v>12</v>
      </c>
      <c r="P9" s="19" t="s">
        <v>13</v>
      </c>
    </row>
    <row r="10" spans="2:16" s="4" customFormat="1" ht="18" customHeight="1">
      <c r="B10" s="106" t="s">
        <v>1899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107">
        <v>0</v>
      </c>
      <c r="N10" s="68"/>
      <c r="O10" s="108">
        <v>0</v>
      </c>
      <c r="P10" s="108">
        <v>0</v>
      </c>
    </row>
    <row r="11" spans="2:16" ht="20.25" customHeight="1">
      <c r="B11" s="110" t="s">
        <v>194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</row>
    <row r="12" spans="2:16">
      <c r="B12" s="110" t="s">
        <v>91</v>
      </c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</row>
    <row r="13" spans="2:16">
      <c r="B13" s="110" t="s">
        <v>185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</row>
    <row r="14" spans="2:16"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</row>
    <row r="15" spans="2:16"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</row>
    <row r="16" spans="2:16"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</row>
    <row r="17" spans="2:16"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</row>
    <row r="18" spans="2:16"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</row>
    <row r="19" spans="2:16"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</row>
    <row r="20" spans="2:16"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</row>
    <row r="21" spans="2:16"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</row>
    <row r="22" spans="2:16"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</row>
    <row r="23" spans="2:16"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</row>
    <row r="24" spans="2:16"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</row>
    <row r="25" spans="2:16"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</row>
    <row r="26" spans="2:16"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</row>
    <row r="27" spans="2:16"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</row>
    <row r="28" spans="2:16"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</row>
    <row r="29" spans="2:16"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</row>
    <row r="30" spans="2:16"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</row>
    <row r="31" spans="2:16"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</row>
    <row r="32" spans="2:16"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</row>
    <row r="33" spans="2:16"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</row>
    <row r="34" spans="2:16"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</row>
    <row r="35" spans="2:16"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</row>
    <row r="36" spans="2:16"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</row>
    <row r="37" spans="2:16"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</row>
    <row r="38" spans="2:16"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</row>
    <row r="39" spans="2:16"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</row>
    <row r="40" spans="2:16"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</row>
    <row r="41" spans="2:16"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</row>
    <row r="42" spans="2:16"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</row>
    <row r="43" spans="2:16"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</row>
    <row r="44" spans="2:16"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</row>
    <row r="45" spans="2:16"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</row>
    <row r="46" spans="2:16"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</row>
    <row r="47" spans="2:16"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</row>
    <row r="48" spans="2:16"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</row>
    <row r="49" spans="2:16"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</row>
    <row r="50" spans="2:16"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</row>
    <row r="51" spans="2:16"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</row>
    <row r="52" spans="2:16"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</row>
    <row r="53" spans="2:16"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</row>
    <row r="54" spans="2:16"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</row>
    <row r="55" spans="2:16"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</row>
    <row r="56" spans="2:16"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</row>
    <row r="57" spans="2:16"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</row>
    <row r="58" spans="2:16"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</row>
    <row r="59" spans="2:16"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</row>
    <row r="60" spans="2:16"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</row>
    <row r="61" spans="2:16"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</row>
    <row r="62" spans="2:16"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</row>
    <row r="63" spans="2:16"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</row>
    <row r="64" spans="2:16"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</row>
    <row r="65" spans="2:16"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</row>
    <row r="66" spans="2:16"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</row>
    <row r="67" spans="2:16"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</row>
    <row r="68" spans="2:16"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</row>
    <row r="69" spans="2:16"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</row>
    <row r="70" spans="2:16"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</row>
    <row r="71" spans="2:16"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</row>
    <row r="72" spans="2:16"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</row>
    <row r="73" spans="2:16"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</row>
    <row r="74" spans="2:16"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</row>
    <row r="75" spans="2:16"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</row>
    <row r="76" spans="2:16"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</row>
    <row r="77" spans="2:16"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</row>
    <row r="78" spans="2:16"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</row>
    <row r="79" spans="2:16"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</row>
    <row r="80" spans="2:16"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</row>
    <row r="81" spans="2:16"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</row>
    <row r="82" spans="2:16"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</row>
    <row r="83" spans="2:16"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</row>
    <row r="84" spans="2:16"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</row>
    <row r="85" spans="2:16"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</row>
    <row r="86" spans="2:16"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</row>
    <row r="87" spans="2:16"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</row>
    <row r="88" spans="2:16"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</row>
    <row r="89" spans="2:16"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</row>
    <row r="90" spans="2:16"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</row>
    <row r="91" spans="2:16"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</row>
    <row r="92" spans="2:16"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</row>
    <row r="93" spans="2:16"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</row>
    <row r="94" spans="2:16"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</row>
    <row r="95" spans="2:16"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</row>
    <row r="96" spans="2:16"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</row>
    <row r="97" spans="2:16"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</row>
    <row r="98" spans="2:16"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</row>
    <row r="99" spans="2:16"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</row>
    <row r="100" spans="2:16"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</row>
    <row r="101" spans="2:16"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</row>
    <row r="102" spans="2:16"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</row>
    <row r="103" spans="2:16"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</row>
    <row r="104" spans="2:16"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</row>
    <row r="105" spans="2:16"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</row>
    <row r="106" spans="2:16"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</row>
    <row r="107" spans="2:16"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</row>
    <row r="108" spans="2:16"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</row>
    <row r="109" spans="2:16"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</row>
    <row r="110" spans="2:16">
      <c r="B110" s="102"/>
      <c r="C110" s="102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</row>
    <row r="111" spans="2:16">
      <c r="B111" s="102"/>
      <c r="C111" s="102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</row>
    <row r="112" spans="2:16">
      <c r="B112" s="102"/>
      <c r="C112" s="102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</row>
    <row r="113" spans="2:16">
      <c r="B113" s="102"/>
      <c r="C113" s="102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</row>
    <row r="114" spans="2:16">
      <c r="B114" s="102"/>
      <c r="C114" s="102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</row>
    <row r="115" spans="2:16">
      <c r="B115" s="102"/>
      <c r="C115" s="102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</row>
    <row r="116" spans="2:16">
      <c r="B116" s="102"/>
      <c r="C116" s="102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</row>
    <row r="117" spans="2:16">
      <c r="B117" s="102"/>
      <c r="C117" s="102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</row>
    <row r="118" spans="2:16">
      <c r="B118" s="102"/>
      <c r="C118" s="102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</row>
    <row r="119" spans="2:16">
      <c r="B119" s="102"/>
      <c r="C119" s="102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</row>
    <row r="120" spans="2:16">
      <c r="B120" s="102"/>
      <c r="C120" s="102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</row>
    <row r="121" spans="2:16">
      <c r="B121" s="102"/>
      <c r="C121" s="102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</row>
    <row r="122" spans="2:16">
      <c r="B122" s="102"/>
      <c r="C122" s="102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</row>
    <row r="123" spans="2:16">
      <c r="B123" s="102"/>
      <c r="C123" s="102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</row>
    <row r="124" spans="2:16">
      <c r="B124" s="102"/>
      <c r="C124" s="102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</row>
    <row r="125" spans="2:16">
      <c r="B125" s="102"/>
      <c r="C125" s="102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</row>
    <row r="126" spans="2:16">
      <c r="B126" s="102"/>
      <c r="C126" s="102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</row>
    <row r="127" spans="2:16">
      <c r="B127" s="102"/>
      <c r="C127" s="102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</row>
    <row r="128" spans="2:16">
      <c r="B128" s="102"/>
      <c r="C128" s="102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</row>
    <row r="129" spans="2:16">
      <c r="B129" s="102"/>
      <c r="C129" s="102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</row>
    <row r="130" spans="2:16">
      <c r="B130" s="102"/>
      <c r="C130" s="102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</row>
    <row r="131" spans="2:16">
      <c r="B131" s="102"/>
      <c r="C131" s="102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</row>
    <row r="132" spans="2:16">
      <c r="B132" s="102"/>
      <c r="C132" s="102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</row>
    <row r="133" spans="2:16">
      <c r="B133" s="102"/>
      <c r="C133" s="102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</row>
    <row r="134" spans="2:16">
      <c r="B134" s="102"/>
      <c r="C134" s="102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</row>
    <row r="135" spans="2:16">
      <c r="B135" s="102"/>
      <c r="C135" s="102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</row>
    <row r="136" spans="2:16">
      <c r="B136" s="102"/>
      <c r="C136" s="102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</row>
    <row r="137" spans="2:16">
      <c r="B137" s="102"/>
      <c r="C137" s="102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</row>
    <row r="138" spans="2:16">
      <c r="B138" s="102"/>
      <c r="C138" s="102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</row>
    <row r="139" spans="2:16">
      <c r="B139" s="102"/>
      <c r="C139" s="102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</row>
    <row r="140" spans="2:16">
      <c r="B140" s="102"/>
      <c r="C140" s="102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</row>
    <row r="141" spans="2:16">
      <c r="B141" s="102"/>
      <c r="C141" s="102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</row>
    <row r="142" spans="2:16">
      <c r="B142" s="102"/>
      <c r="C142" s="102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</row>
    <row r="143" spans="2:16">
      <c r="B143" s="102"/>
      <c r="C143" s="102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</row>
    <row r="144" spans="2:16">
      <c r="B144" s="102"/>
      <c r="C144" s="102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</row>
    <row r="145" spans="2:16">
      <c r="B145" s="102"/>
      <c r="C145" s="102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</row>
    <row r="146" spans="2:16">
      <c r="B146" s="102"/>
      <c r="C146" s="102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</row>
    <row r="147" spans="2:16">
      <c r="B147" s="102"/>
      <c r="C147" s="102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</row>
    <row r="148" spans="2:16">
      <c r="B148" s="102"/>
      <c r="C148" s="102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</row>
    <row r="149" spans="2:16">
      <c r="B149" s="102"/>
      <c r="C149" s="102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</row>
    <row r="150" spans="2:16">
      <c r="B150" s="102"/>
      <c r="C150" s="102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</row>
    <row r="151" spans="2:16">
      <c r="B151" s="102"/>
      <c r="C151" s="102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</row>
    <row r="152" spans="2:16">
      <c r="B152" s="102"/>
      <c r="C152" s="102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</row>
    <row r="153" spans="2:16">
      <c r="B153" s="102"/>
      <c r="C153" s="102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</row>
    <row r="154" spans="2:16">
      <c r="B154" s="102"/>
      <c r="C154" s="102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</row>
    <row r="155" spans="2:16">
      <c r="B155" s="102"/>
      <c r="C155" s="102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</row>
    <row r="156" spans="2:16">
      <c r="B156" s="102"/>
      <c r="C156" s="102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</row>
    <row r="157" spans="2:16">
      <c r="B157" s="102"/>
      <c r="C157" s="102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</row>
    <row r="158" spans="2:16">
      <c r="B158" s="102"/>
      <c r="C158" s="102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</row>
    <row r="159" spans="2:16">
      <c r="B159" s="102"/>
      <c r="C159" s="102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</row>
    <row r="160" spans="2:16">
      <c r="B160" s="102"/>
      <c r="C160" s="102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</row>
    <row r="161" spans="2:16">
      <c r="B161" s="102"/>
      <c r="C161" s="102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</row>
    <row r="162" spans="2:16">
      <c r="B162" s="102"/>
      <c r="C162" s="102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</row>
    <row r="163" spans="2:16">
      <c r="B163" s="102"/>
      <c r="C163" s="102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</row>
    <row r="164" spans="2:16">
      <c r="B164" s="102"/>
      <c r="C164" s="102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</row>
    <row r="165" spans="2:16">
      <c r="B165" s="102"/>
      <c r="C165" s="102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</row>
    <row r="166" spans="2:16">
      <c r="B166" s="102"/>
      <c r="C166" s="102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</row>
    <row r="167" spans="2:16">
      <c r="B167" s="102"/>
      <c r="C167" s="102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</row>
    <row r="168" spans="2:16">
      <c r="B168" s="102"/>
      <c r="C168" s="102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</row>
    <row r="169" spans="2:16">
      <c r="B169" s="102"/>
      <c r="C169" s="102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</row>
    <row r="170" spans="2:16">
      <c r="B170" s="102"/>
      <c r="C170" s="102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</row>
    <row r="171" spans="2:16">
      <c r="B171" s="102"/>
      <c r="C171" s="102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</row>
    <row r="172" spans="2:16">
      <c r="B172" s="102"/>
      <c r="C172" s="102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</row>
    <row r="173" spans="2:16">
      <c r="B173" s="102"/>
      <c r="C173" s="102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</row>
    <row r="174" spans="2:16">
      <c r="B174" s="102"/>
      <c r="C174" s="102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</row>
    <row r="175" spans="2:16">
      <c r="B175" s="102"/>
      <c r="C175" s="102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</row>
    <row r="176" spans="2:16">
      <c r="B176" s="102"/>
      <c r="C176" s="102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</row>
    <row r="177" spans="2:16">
      <c r="B177" s="102"/>
      <c r="C177" s="102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</row>
    <row r="178" spans="2:16">
      <c r="B178" s="102"/>
      <c r="C178" s="102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</row>
    <row r="179" spans="2:16">
      <c r="B179" s="102"/>
      <c r="C179" s="102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</row>
    <row r="180" spans="2:16">
      <c r="B180" s="102"/>
      <c r="C180" s="102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</row>
    <row r="181" spans="2:16">
      <c r="B181" s="102"/>
      <c r="C181" s="102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</row>
    <row r="182" spans="2:16">
      <c r="B182" s="102"/>
      <c r="C182" s="102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</row>
    <row r="183" spans="2:16">
      <c r="B183" s="102"/>
      <c r="C183" s="102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</row>
    <row r="184" spans="2:16">
      <c r="B184" s="102"/>
      <c r="C184" s="102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</row>
    <row r="185" spans="2:16">
      <c r="B185" s="102"/>
      <c r="C185" s="102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</row>
    <row r="186" spans="2:16">
      <c r="B186" s="102"/>
      <c r="C186" s="102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</row>
    <row r="187" spans="2:16">
      <c r="B187" s="102"/>
      <c r="C187" s="102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</row>
    <row r="188" spans="2:16">
      <c r="B188" s="102"/>
      <c r="C188" s="102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</row>
    <row r="189" spans="2:16">
      <c r="B189" s="102"/>
      <c r="C189" s="102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</row>
    <row r="190" spans="2:16">
      <c r="B190" s="102"/>
      <c r="C190" s="102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</row>
    <row r="191" spans="2:16">
      <c r="B191" s="102"/>
      <c r="C191" s="102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</row>
    <row r="192" spans="2:16">
      <c r="B192" s="102"/>
      <c r="C192" s="102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</row>
    <row r="193" spans="2:16">
      <c r="B193" s="102"/>
      <c r="C193" s="102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</row>
    <row r="194" spans="2:16">
      <c r="B194" s="102"/>
      <c r="C194" s="102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</row>
    <row r="195" spans="2:16">
      <c r="B195" s="102"/>
      <c r="C195" s="102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</row>
    <row r="196" spans="2:16">
      <c r="B196" s="102"/>
      <c r="C196" s="102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</row>
    <row r="197" spans="2:16">
      <c r="B197" s="102"/>
      <c r="C197" s="102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</row>
    <row r="198" spans="2:16">
      <c r="B198" s="102"/>
      <c r="C198" s="102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</row>
    <row r="199" spans="2:16">
      <c r="B199" s="102"/>
      <c r="C199" s="102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</row>
    <row r="200" spans="2:16">
      <c r="B200" s="102"/>
      <c r="C200" s="102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</row>
    <row r="201" spans="2:16">
      <c r="B201" s="102"/>
      <c r="C201" s="102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</row>
    <row r="202" spans="2:16">
      <c r="B202" s="102"/>
      <c r="C202" s="102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</row>
    <row r="203" spans="2:16">
      <c r="B203" s="102"/>
      <c r="C203" s="102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</row>
    <row r="204" spans="2:16">
      <c r="B204" s="102"/>
      <c r="C204" s="102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</row>
    <row r="205" spans="2:16">
      <c r="B205" s="102"/>
      <c r="C205" s="102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</row>
    <row r="206" spans="2:16">
      <c r="B206" s="102"/>
      <c r="C206" s="102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</row>
    <row r="207" spans="2:16">
      <c r="B207" s="102"/>
      <c r="C207" s="102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</row>
    <row r="208" spans="2:16">
      <c r="B208" s="102"/>
      <c r="C208" s="102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</row>
    <row r="209" spans="2:16">
      <c r="B209" s="102"/>
      <c r="C209" s="102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</row>
    <row r="210" spans="2:16">
      <c r="B210" s="102"/>
      <c r="C210" s="102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</row>
    <row r="211" spans="2:16">
      <c r="B211" s="102"/>
      <c r="C211" s="102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</row>
    <row r="212" spans="2:16">
      <c r="B212" s="102"/>
      <c r="C212" s="102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</row>
    <row r="213" spans="2:16">
      <c r="B213" s="102"/>
      <c r="C213" s="102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</row>
    <row r="214" spans="2:16">
      <c r="B214" s="102"/>
      <c r="C214" s="102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</row>
    <row r="215" spans="2:16">
      <c r="B215" s="102"/>
      <c r="C215" s="102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</row>
    <row r="216" spans="2:16">
      <c r="B216" s="102"/>
      <c r="C216" s="102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</row>
    <row r="217" spans="2:16">
      <c r="B217" s="102"/>
      <c r="C217" s="102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</row>
    <row r="218" spans="2:16">
      <c r="B218" s="102"/>
      <c r="C218" s="102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</row>
    <row r="219" spans="2:16">
      <c r="B219" s="102"/>
      <c r="C219" s="102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</row>
    <row r="220" spans="2:16">
      <c r="B220" s="102"/>
      <c r="C220" s="102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</row>
    <row r="221" spans="2:16">
      <c r="B221" s="102"/>
      <c r="C221" s="102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</row>
    <row r="222" spans="2:16">
      <c r="B222" s="102"/>
      <c r="C222" s="102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</row>
    <row r="223" spans="2:16">
      <c r="B223" s="102"/>
      <c r="C223" s="102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</row>
    <row r="224" spans="2:16">
      <c r="B224" s="102"/>
      <c r="C224" s="102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</row>
    <row r="225" spans="2:16">
      <c r="B225" s="102"/>
      <c r="C225" s="102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</row>
    <row r="226" spans="2:16">
      <c r="B226" s="102"/>
      <c r="C226" s="102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</row>
    <row r="227" spans="2:16">
      <c r="B227" s="102"/>
      <c r="C227" s="102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</row>
    <row r="228" spans="2:16">
      <c r="B228" s="102"/>
      <c r="C228" s="102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</row>
    <row r="229" spans="2:16">
      <c r="B229" s="102"/>
      <c r="C229" s="102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</row>
    <row r="230" spans="2:16">
      <c r="B230" s="102"/>
      <c r="C230" s="102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</row>
    <row r="231" spans="2:16">
      <c r="B231" s="102"/>
      <c r="C231" s="102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</row>
    <row r="232" spans="2:16">
      <c r="B232" s="102"/>
      <c r="C232" s="102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</row>
    <row r="233" spans="2:16">
      <c r="B233" s="102"/>
      <c r="C233" s="102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</row>
    <row r="234" spans="2:16">
      <c r="B234" s="102"/>
      <c r="C234" s="102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</row>
    <row r="235" spans="2:16">
      <c r="B235" s="102"/>
      <c r="C235" s="102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</row>
    <row r="236" spans="2:16">
      <c r="B236" s="102"/>
      <c r="C236" s="102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</row>
    <row r="237" spans="2:16">
      <c r="B237" s="102"/>
      <c r="C237" s="102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</row>
    <row r="238" spans="2:16">
      <c r="B238" s="102"/>
      <c r="C238" s="102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</row>
    <row r="239" spans="2:16">
      <c r="B239" s="102"/>
      <c r="C239" s="102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</row>
    <row r="240" spans="2:16">
      <c r="B240" s="102"/>
      <c r="C240" s="102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</row>
    <row r="241" spans="2:16">
      <c r="B241" s="102"/>
      <c r="C241" s="102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</row>
    <row r="242" spans="2:16">
      <c r="B242" s="102"/>
      <c r="C242" s="102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</row>
    <row r="243" spans="2:16">
      <c r="B243" s="102"/>
      <c r="C243" s="102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</row>
    <row r="244" spans="2:16">
      <c r="B244" s="102"/>
      <c r="C244" s="102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</row>
    <row r="245" spans="2:16">
      <c r="B245" s="102"/>
      <c r="C245" s="102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</row>
    <row r="246" spans="2:16">
      <c r="B246" s="102"/>
      <c r="C246" s="102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</row>
    <row r="247" spans="2:16">
      <c r="B247" s="102"/>
      <c r="C247" s="102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</row>
    <row r="248" spans="2:16">
      <c r="B248" s="102"/>
      <c r="C248" s="102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</row>
    <row r="249" spans="2:16">
      <c r="B249" s="102"/>
      <c r="C249" s="102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</row>
    <row r="250" spans="2:16">
      <c r="B250" s="102"/>
      <c r="C250" s="102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</row>
    <row r="251" spans="2:16">
      <c r="B251" s="102"/>
      <c r="C251" s="102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</row>
    <row r="252" spans="2:16">
      <c r="B252" s="102"/>
      <c r="C252" s="102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</row>
    <row r="253" spans="2:16">
      <c r="B253" s="102"/>
      <c r="C253" s="102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</row>
    <row r="254" spans="2:16">
      <c r="B254" s="102"/>
      <c r="C254" s="102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</row>
    <row r="255" spans="2:16">
      <c r="B255" s="102"/>
      <c r="C255" s="102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</row>
    <row r="256" spans="2:16">
      <c r="B256" s="102"/>
      <c r="C256" s="102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</row>
    <row r="257" spans="2:16">
      <c r="B257" s="102"/>
      <c r="C257" s="102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</row>
    <row r="258" spans="2:16">
      <c r="B258" s="102"/>
      <c r="C258" s="102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</row>
    <row r="259" spans="2:16">
      <c r="B259" s="102"/>
      <c r="C259" s="102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</row>
    <row r="260" spans="2:16">
      <c r="B260" s="102"/>
      <c r="C260" s="102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</row>
    <row r="261" spans="2:16">
      <c r="B261" s="102"/>
      <c r="C261" s="102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</row>
    <row r="262" spans="2:16">
      <c r="B262" s="102"/>
      <c r="C262" s="102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</row>
    <row r="263" spans="2:16">
      <c r="B263" s="102"/>
      <c r="C263" s="102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</row>
    <row r="264" spans="2:16">
      <c r="B264" s="102"/>
      <c r="C264" s="102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</row>
    <row r="265" spans="2:16">
      <c r="B265" s="102"/>
      <c r="C265" s="102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</row>
    <row r="266" spans="2:16">
      <c r="B266" s="102"/>
      <c r="C266" s="102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</row>
    <row r="267" spans="2:16">
      <c r="B267" s="102"/>
      <c r="C267" s="102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</row>
    <row r="268" spans="2:16">
      <c r="B268" s="102"/>
      <c r="C268" s="102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</row>
    <row r="269" spans="2:16">
      <c r="B269" s="102"/>
      <c r="C269" s="102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</row>
    <row r="270" spans="2:16">
      <c r="B270" s="102"/>
      <c r="C270" s="102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</row>
    <row r="271" spans="2:16">
      <c r="B271" s="102"/>
      <c r="C271" s="102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</row>
    <row r="272" spans="2:16">
      <c r="B272" s="102"/>
      <c r="C272" s="102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</row>
    <row r="273" spans="2:16">
      <c r="B273" s="102"/>
      <c r="C273" s="102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</row>
    <row r="274" spans="2:16">
      <c r="B274" s="102"/>
      <c r="C274" s="102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</row>
    <row r="275" spans="2:16">
      <c r="B275" s="102"/>
      <c r="C275" s="102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</row>
    <row r="276" spans="2:16">
      <c r="B276" s="102"/>
      <c r="C276" s="102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</row>
    <row r="277" spans="2:16">
      <c r="B277" s="102"/>
      <c r="C277" s="102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</row>
    <row r="278" spans="2:16">
      <c r="B278" s="102"/>
      <c r="C278" s="102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</row>
    <row r="279" spans="2:16">
      <c r="B279" s="102"/>
      <c r="C279" s="102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</row>
    <row r="280" spans="2:16">
      <c r="B280" s="102"/>
      <c r="C280" s="102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</row>
    <row r="281" spans="2:16">
      <c r="B281" s="102"/>
      <c r="C281" s="102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</row>
    <row r="282" spans="2:16">
      <c r="B282" s="102"/>
      <c r="C282" s="102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</row>
    <row r="283" spans="2:16">
      <c r="B283" s="102"/>
      <c r="C283" s="102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</row>
    <row r="284" spans="2:16">
      <c r="B284" s="102"/>
      <c r="C284" s="102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</row>
    <row r="285" spans="2:16">
      <c r="B285" s="102"/>
      <c r="C285" s="102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</row>
    <row r="286" spans="2:16">
      <c r="B286" s="102"/>
      <c r="C286" s="102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</row>
    <row r="287" spans="2:16">
      <c r="B287" s="102"/>
      <c r="C287" s="102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</row>
    <row r="288" spans="2:16">
      <c r="B288" s="102"/>
      <c r="C288" s="102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</row>
    <row r="289" spans="2:16">
      <c r="B289" s="102"/>
      <c r="C289" s="102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</row>
    <row r="290" spans="2:16">
      <c r="B290" s="102"/>
      <c r="C290" s="102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</row>
    <row r="291" spans="2:16">
      <c r="B291" s="102"/>
      <c r="C291" s="102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</row>
    <row r="292" spans="2:16">
      <c r="B292" s="102"/>
      <c r="C292" s="102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</row>
    <row r="293" spans="2:16">
      <c r="B293" s="102"/>
      <c r="C293" s="102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</row>
    <row r="294" spans="2:16">
      <c r="B294" s="102"/>
      <c r="C294" s="102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</row>
    <row r="295" spans="2:16">
      <c r="B295" s="102"/>
      <c r="C295" s="102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</row>
    <row r="296" spans="2:16">
      <c r="B296" s="102"/>
      <c r="C296" s="102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</row>
    <row r="297" spans="2:16">
      <c r="B297" s="102"/>
      <c r="C297" s="102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</row>
    <row r="298" spans="2:16">
      <c r="B298" s="102"/>
      <c r="C298" s="102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</row>
    <row r="299" spans="2:16">
      <c r="B299" s="102"/>
      <c r="C299" s="102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</row>
    <row r="300" spans="2:16">
      <c r="B300" s="102"/>
      <c r="C300" s="102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</row>
    <row r="301" spans="2:16">
      <c r="B301" s="102"/>
      <c r="C301" s="102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</row>
    <row r="302" spans="2:16">
      <c r="B302" s="102"/>
      <c r="C302" s="102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</row>
    <row r="303" spans="2:16">
      <c r="B303" s="102"/>
      <c r="C303" s="102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</row>
    <row r="304" spans="2:16">
      <c r="B304" s="102"/>
      <c r="C304" s="102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</row>
    <row r="305" spans="2:16">
      <c r="B305" s="102"/>
      <c r="C305" s="102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</row>
    <row r="306" spans="2:16">
      <c r="B306" s="102"/>
      <c r="C306" s="102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</row>
    <row r="307" spans="2:16">
      <c r="B307" s="102"/>
      <c r="C307" s="102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</row>
    <row r="308" spans="2:16">
      <c r="B308" s="102"/>
      <c r="C308" s="102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</row>
    <row r="309" spans="2:16">
      <c r="B309" s="102"/>
      <c r="C309" s="102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</row>
    <row r="310" spans="2:16">
      <c r="B310" s="102"/>
      <c r="C310" s="102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</row>
    <row r="311" spans="2:16">
      <c r="B311" s="102"/>
      <c r="C311" s="102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</row>
    <row r="312" spans="2:16">
      <c r="B312" s="102"/>
      <c r="C312" s="102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</row>
    <row r="313" spans="2:16">
      <c r="B313" s="102"/>
      <c r="C313" s="102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</row>
    <row r="314" spans="2:16">
      <c r="B314" s="102"/>
      <c r="C314" s="102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</row>
    <row r="315" spans="2:16">
      <c r="B315" s="102"/>
      <c r="C315" s="102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</row>
    <row r="316" spans="2:16">
      <c r="B316" s="102"/>
      <c r="C316" s="102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</row>
    <row r="317" spans="2:16">
      <c r="B317" s="102"/>
      <c r="C317" s="102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</row>
    <row r="318" spans="2:16">
      <c r="B318" s="102"/>
      <c r="C318" s="102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</row>
    <row r="319" spans="2:16">
      <c r="B319" s="102"/>
      <c r="C319" s="102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</row>
    <row r="320" spans="2:16">
      <c r="B320" s="102"/>
      <c r="C320" s="102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</row>
    <row r="321" spans="2:16">
      <c r="B321" s="102"/>
      <c r="C321" s="102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</row>
    <row r="322" spans="2:16">
      <c r="B322" s="102"/>
      <c r="C322" s="102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</row>
    <row r="323" spans="2:16">
      <c r="B323" s="102"/>
      <c r="C323" s="102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</row>
    <row r="324" spans="2:16">
      <c r="B324" s="102"/>
      <c r="C324" s="102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</row>
    <row r="325" spans="2:16">
      <c r="B325" s="102"/>
      <c r="C325" s="102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</row>
    <row r="326" spans="2:16">
      <c r="B326" s="102"/>
      <c r="C326" s="102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</row>
    <row r="327" spans="2:16">
      <c r="B327" s="102"/>
      <c r="C327" s="102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</row>
    <row r="328" spans="2:16">
      <c r="B328" s="102"/>
      <c r="C328" s="102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</row>
    <row r="329" spans="2:16">
      <c r="B329" s="102"/>
      <c r="C329" s="102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</row>
    <row r="330" spans="2:16">
      <c r="B330" s="102"/>
      <c r="C330" s="102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</row>
    <row r="331" spans="2:16">
      <c r="B331" s="102"/>
      <c r="C331" s="102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</row>
    <row r="332" spans="2:16">
      <c r="B332" s="102"/>
      <c r="C332" s="102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</row>
    <row r="333" spans="2:16">
      <c r="B333" s="102"/>
      <c r="C333" s="102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</row>
    <row r="334" spans="2:16">
      <c r="B334" s="102"/>
      <c r="C334" s="102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</row>
    <row r="335" spans="2:16">
      <c r="B335" s="102"/>
      <c r="C335" s="102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</row>
    <row r="336" spans="2:16">
      <c r="B336" s="102"/>
      <c r="C336" s="102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</row>
    <row r="337" spans="2:16">
      <c r="B337" s="102"/>
      <c r="C337" s="102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</row>
    <row r="338" spans="2:16">
      <c r="B338" s="102"/>
      <c r="C338" s="102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</row>
    <row r="339" spans="2:16">
      <c r="B339" s="102"/>
      <c r="C339" s="102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</row>
    <row r="340" spans="2:16">
      <c r="B340" s="102"/>
      <c r="C340" s="102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</row>
    <row r="341" spans="2:16">
      <c r="B341" s="102"/>
      <c r="C341" s="102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</row>
    <row r="342" spans="2:16">
      <c r="B342" s="102"/>
      <c r="C342" s="102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</row>
    <row r="343" spans="2:16">
      <c r="B343" s="102"/>
      <c r="C343" s="102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</row>
    <row r="344" spans="2:16">
      <c r="B344" s="102"/>
      <c r="C344" s="102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</row>
    <row r="345" spans="2:16">
      <c r="B345" s="102"/>
      <c r="C345" s="102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</row>
    <row r="346" spans="2:16">
      <c r="B346" s="102"/>
      <c r="C346" s="102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</row>
    <row r="347" spans="2:16">
      <c r="B347" s="102"/>
      <c r="C347" s="102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</row>
    <row r="348" spans="2:16">
      <c r="B348" s="102"/>
      <c r="C348" s="102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</row>
    <row r="349" spans="2:16">
      <c r="B349" s="102"/>
      <c r="C349" s="102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</row>
    <row r="350" spans="2:16">
      <c r="B350" s="102"/>
      <c r="C350" s="102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</row>
    <row r="351" spans="2:16">
      <c r="B351" s="102"/>
      <c r="C351" s="102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</row>
    <row r="352" spans="2:16">
      <c r="B352" s="102"/>
      <c r="C352" s="102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</row>
    <row r="353" spans="2:16">
      <c r="B353" s="102"/>
      <c r="C353" s="102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</row>
    <row r="354" spans="2:16">
      <c r="B354" s="102"/>
      <c r="C354" s="102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</row>
    <row r="355" spans="2:16">
      <c r="B355" s="102"/>
      <c r="C355" s="102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</row>
    <row r="356" spans="2:16">
      <c r="B356" s="102"/>
      <c r="C356" s="102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</row>
    <row r="357" spans="2:16">
      <c r="B357" s="102"/>
      <c r="C357" s="102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</row>
    <row r="358" spans="2:16">
      <c r="B358" s="102"/>
      <c r="C358" s="102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</row>
    <row r="359" spans="2:16">
      <c r="B359" s="102"/>
      <c r="C359" s="102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</row>
    <row r="360" spans="2:16">
      <c r="B360" s="102"/>
      <c r="C360" s="102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</row>
    <row r="361" spans="2:16">
      <c r="B361" s="102"/>
      <c r="C361" s="102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</row>
    <row r="362" spans="2:16">
      <c r="B362" s="102"/>
      <c r="C362" s="102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</row>
    <row r="363" spans="2:16">
      <c r="B363" s="102"/>
      <c r="C363" s="102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</row>
    <row r="364" spans="2:16">
      <c r="B364" s="102"/>
      <c r="C364" s="102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</row>
    <row r="365" spans="2:16">
      <c r="B365" s="102"/>
      <c r="C365" s="102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</row>
    <row r="366" spans="2:16">
      <c r="B366" s="102"/>
      <c r="C366" s="102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</row>
    <row r="367" spans="2:16">
      <c r="B367" s="102"/>
      <c r="C367" s="102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</row>
    <row r="368" spans="2:16">
      <c r="B368" s="102"/>
      <c r="C368" s="102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</row>
    <row r="369" spans="2:16">
      <c r="B369" s="102"/>
      <c r="C369" s="102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</row>
    <row r="370" spans="2:16">
      <c r="B370" s="102"/>
      <c r="C370" s="102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</row>
    <row r="371" spans="2:16">
      <c r="B371" s="102"/>
      <c r="C371" s="102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</row>
    <row r="372" spans="2:16">
      <c r="B372" s="102"/>
      <c r="C372" s="102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</row>
    <row r="373" spans="2:16">
      <c r="B373" s="102"/>
      <c r="C373" s="102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</row>
    <row r="374" spans="2:16">
      <c r="B374" s="102"/>
      <c r="C374" s="102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</row>
    <row r="375" spans="2:16">
      <c r="B375" s="102"/>
      <c r="C375" s="102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</row>
    <row r="376" spans="2:16">
      <c r="B376" s="102"/>
      <c r="C376" s="102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</row>
    <row r="377" spans="2:16">
      <c r="B377" s="102"/>
      <c r="C377" s="102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  <c r="P377" s="103"/>
    </row>
    <row r="378" spans="2:16">
      <c r="B378" s="102"/>
      <c r="C378" s="102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</row>
    <row r="379" spans="2:16">
      <c r="B379" s="102"/>
      <c r="C379" s="102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</row>
    <row r="380" spans="2:16">
      <c r="B380" s="102"/>
      <c r="C380" s="102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  <c r="P380" s="103"/>
    </row>
    <row r="381" spans="2:16">
      <c r="B381" s="102"/>
      <c r="C381" s="102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</row>
    <row r="382" spans="2:16">
      <c r="B382" s="102"/>
      <c r="C382" s="102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</row>
    <row r="383" spans="2:16">
      <c r="B383" s="102"/>
      <c r="C383" s="102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  <c r="P383" s="103"/>
    </row>
    <row r="384" spans="2:16">
      <c r="B384" s="102"/>
      <c r="C384" s="102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</row>
    <row r="385" spans="2:16">
      <c r="B385" s="102"/>
      <c r="C385" s="102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</row>
    <row r="386" spans="2:16">
      <c r="B386" s="102"/>
      <c r="C386" s="102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</row>
    <row r="387" spans="2:16">
      <c r="B387" s="102"/>
      <c r="C387" s="102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</row>
    <row r="388" spans="2:16">
      <c r="B388" s="102"/>
      <c r="C388" s="102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</row>
    <row r="389" spans="2:16">
      <c r="B389" s="102"/>
      <c r="C389" s="102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</row>
    <row r="390" spans="2:16">
      <c r="B390" s="102"/>
      <c r="C390" s="102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</row>
    <row r="391" spans="2:16">
      <c r="B391" s="102"/>
      <c r="C391" s="102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</row>
    <row r="392" spans="2:16">
      <c r="B392" s="102"/>
      <c r="C392" s="102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</row>
    <row r="393" spans="2:16">
      <c r="B393" s="102"/>
      <c r="C393" s="102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</row>
    <row r="394" spans="2:16">
      <c r="B394" s="102"/>
      <c r="C394" s="102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</row>
    <row r="395" spans="2:16">
      <c r="B395" s="102"/>
      <c r="C395" s="102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</row>
    <row r="396" spans="2:16">
      <c r="B396" s="102"/>
      <c r="C396" s="102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</row>
    <row r="397" spans="2:16">
      <c r="B397" s="111"/>
      <c r="C397" s="102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</row>
    <row r="398" spans="2:16">
      <c r="B398" s="111"/>
      <c r="C398" s="102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</row>
    <row r="399" spans="2:16">
      <c r="B399" s="112"/>
      <c r="C399" s="102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</row>
    <row r="400" spans="2:16">
      <c r="B400" s="102"/>
      <c r="C400" s="102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</row>
    <row r="401" spans="2:16">
      <c r="B401" s="102"/>
      <c r="C401" s="102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  <c r="P401" s="103"/>
    </row>
    <row r="402" spans="2:16">
      <c r="B402" s="102"/>
      <c r="C402" s="102"/>
      <c r="D402" s="103"/>
      <c r="E402" s="103"/>
      <c r="F402" s="103"/>
      <c r="G402" s="103"/>
      <c r="H402" s="103"/>
      <c r="I402" s="103"/>
      <c r="J402" s="103"/>
      <c r="K402" s="103"/>
      <c r="L402" s="103"/>
      <c r="M402" s="103"/>
      <c r="N402" s="103"/>
      <c r="O402" s="103"/>
      <c r="P402" s="103"/>
    </row>
    <row r="403" spans="2:16">
      <c r="B403" s="102"/>
      <c r="C403" s="102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</row>
    <row r="404" spans="2:16">
      <c r="B404" s="102"/>
      <c r="C404" s="102"/>
      <c r="D404" s="103"/>
      <c r="E404" s="103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</row>
    <row r="405" spans="2:16">
      <c r="B405" s="102"/>
      <c r="C405" s="102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</row>
    <row r="406" spans="2:16">
      <c r="B406" s="102"/>
      <c r="C406" s="102"/>
      <c r="D406" s="103"/>
      <c r="E406" s="103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  <c r="P406" s="103"/>
    </row>
    <row r="407" spans="2:16">
      <c r="B407" s="102"/>
      <c r="C407" s="102"/>
      <c r="D407" s="103"/>
      <c r="E407" s="103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</row>
    <row r="408" spans="2:16">
      <c r="B408" s="102"/>
      <c r="C408" s="102"/>
      <c r="D408" s="103"/>
      <c r="E408" s="103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  <c r="P408" s="103"/>
    </row>
    <row r="409" spans="2:16">
      <c r="B409" s="102"/>
      <c r="C409" s="102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</row>
    <row r="410" spans="2:16">
      <c r="B410" s="102"/>
      <c r="C410" s="102"/>
      <c r="D410" s="102"/>
      <c r="E410" s="103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  <c r="P410" s="103"/>
    </row>
    <row r="411" spans="2:16">
      <c r="B411" s="102"/>
      <c r="C411" s="102"/>
      <c r="D411" s="102"/>
      <c r="E411" s="103"/>
      <c r="F411" s="103"/>
      <c r="G411" s="103"/>
      <c r="H411" s="103"/>
      <c r="I411" s="103"/>
      <c r="J411" s="103"/>
      <c r="K411" s="103"/>
      <c r="L411" s="103"/>
      <c r="M411" s="103"/>
      <c r="N411" s="103"/>
      <c r="O411" s="103"/>
      <c r="P411" s="103"/>
    </row>
  </sheetData>
  <sheetProtection sheet="1" objects="1" scenarios="1"/>
  <mergeCells count="1">
    <mergeCell ref="B6:P6"/>
  </mergeCells>
  <dataValidations count="1">
    <dataValidation allowBlank="1" showInputMessage="1" showErrorMessage="1" sqref="B31:P1048576 C24:P30 A1:A1048576 C5:C23 D1:P23 B1:B23 Q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>
    <tabColor theme="4" tint="0.59999389629810485"/>
    <pageSetUpPr fitToPage="1"/>
  </sheetPr>
  <dimension ref="B1:R878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63.140625" style="2" bestFit="1" customWidth="1"/>
    <col min="4" max="4" width="5.42578125" style="2" bestFit="1" customWidth="1"/>
    <col min="5" max="5" width="4.5703125" style="1" bestFit="1" customWidth="1"/>
    <col min="6" max="6" width="7.85546875" style="1" bestFit="1" customWidth="1"/>
    <col min="7" max="7" width="7.140625" style="1" bestFit="1" customWidth="1"/>
    <col min="8" max="8" width="5.140625" style="1" bestFit="1" customWidth="1"/>
    <col min="9" max="9" width="5.28515625" style="1" bestFit="1" customWidth="1"/>
    <col min="10" max="10" width="6.7109375" style="1" bestFit="1" customWidth="1"/>
    <col min="11" max="11" width="7.5703125" style="1" bestFit="1" customWidth="1"/>
    <col min="12" max="12" width="10.5703125" style="1" bestFit="1" customWidth="1"/>
    <col min="13" max="13" width="6.42578125" style="1" bestFit="1" customWidth="1"/>
    <col min="14" max="14" width="8.28515625" style="1" bestFit="1" customWidth="1"/>
    <col min="15" max="15" width="9.42578125" style="1" bestFit="1" customWidth="1"/>
    <col min="16" max="16" width="11.28515625" style="1" bestFit="1" customWidth="1"/>
    <col min="17" max="17" width="11.85546875" style="1" bestFit="1" customWidth="1"/>
    <col min="18" max="18" width="9" style="1" bestFit="1" customWidth="1"/>
    <col min="19" max="16384" width="9.140625" style="1"/>
  </cols>
  <sheetData>
    <row r="1" spans="2:18">
      <c r="B1" s="46" t="s">
        <v>124</v>
      </c>
      <c r="C1" s="67" t="s" vm="1">
        <v>201</v>
      </c>
    </row>
    <row r="2" spans="2:18">
      <c r="B2" s="46" t="s">
        <v>123</v>
      </c>
      <c r="C2" s="67" t="s">
        <v>202</v>
      </c>
    </row>
    <row r="3" spans="2:18">
      <c r="B3" s="46" t="s">
        <v>125</v>
      </c>
      <c r="C3" s="67" t="s">
        <v>203</v>
      </c>
    </row>
    <row r="4" spans="2:18">
      <c r="B4" s="46" t="s">
        <v>126</v>
      </c>
      <c r="C4" s="67">
        <v>12147</v>
      </c>
    </row>
    <row r="6" spans="2:18" ht="21.75" customHeight="1">
      <c r="B6" s="132" t="s">
        <v>151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4"/>
    </row>
    <row r="7" spans="2:18" ht="27.75" customHeight="1">
      <c r="B7" s="135" t="s">
        <v>68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7"/>
    </row>
    <row r="8" spans="2:18" s="3" customFormat="1" ht="66" customHeight="1">
      <c r="B8" s="21" t="s">
        <v>94</v>
      </c>
      <c r="C8" s="29" t="s">
        <v>34</v>
      </c>
      <c r="D8" s="29" t="s">
        <v>98</v>
      </c>
      <c r="E8" s="29" t="s">
        <v>14</v>
      </c>
      <c r="F8" s="29" t="s">
        <v>49</v>
      </c>
      <c r="G8" s="29" t="s">
        <v>83</v>
      </c>
      <c r="H8" s="29" t="s">
        <v>17</v>
      </c>
      <c r="I8" s="29" t="s">
        <v>82</v>
      </c>
      <c r="J8" s="29" t="s">
        <v>16</v>
      </c>
      <c r="K8" s="29" t="s">
        <v>18</v>
      </c>
      <c r="L8" s="29" t="s">
        <v>179</v>
      </c>
      <c r="M8" s="29" t="s">
        <v>178</v>
      </c>
      <c r="N8" s="29" t="s">
        <v>193</v>
      </c>
      <c r="O8" s="29" t="s">
        <v>45</v>
      </c>
      <c r="P8" s="29" t="s">
        <v>181</v>
      </c>
      <c r="Q8" s="29" t="s">
        <v>127</v>
      </c>
      <c r="R8" s="59" t="s">
        <v>129</v>
      </c>
    </row>
    <row r="9" spans="2:18" s="3" customFormat="1" ht="21.75" customHeight="1">
      <c r="B9" s="14"/>
      <c r="C9" s="31"/>
      <c r="D9" s="31"/>
      <c r="E9" s="31"/>
      <c r="F9" s="31"/>
      <c r="G9" s="31" t="s">
        <v>21</v>
      </c>
      <c r="H9" s="31" t="s">
        <v>20</v>
      </c>
      <c r="I9" s="31"/>
      <c r="J9" s="31" t="s">
        <v>19</v>
      </c>
      <c r="K9" s="31" t="s">
        <v>19</v>
      </c>
      <c r="L9" s="31" t="s">
        <v>186</v>
      </c>
      <c r="M9" s="31"/>
      <c r="N9" s="15" t="s">
        <v>182</v>
      </c>
      <c r="O9" s="31" t="s">
        <v>187</v>
      </c>
      <c r="P9" s="31" t="s">
        <v>19</v>
      </c>
      <c r="Q9" s="31" t="s">
        <v>19</v>
      </c>
      <c r="R9" s="32" t="s">
        <v>19</v>
      </c>
    </row>
    <row r="10" spans="2:18" s="4" customFormat="1" ht="18" customHeight="1">
      <c r="B10" s="17"/>
      <c r="C10" s="33" t="s">
        <v>0</v>
      </c>
      <c r="D10" s="33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8" t="s">
        <v>92</v>
      </c>
      <c r="R10" s="19" t="s">
        <v>93</v>
      </c>
    </row>
    <row r="11" spans="2:18" s="4" customFormat="1" ht="18" customHeight="1">
      <c r="B11" s="106" t="s">
        <v>23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107">
        <v>0</v>
      </c>
      <c r="P11" s="68"/>
      <c r="Q11" s="108">
        <v>0</v>
      </c>
      <c r="R11" s="108">
        <v>0</v>
      </c>
    </row>
    <row r="12" spans="2:18" ht="22.5" customHeight="1">
      <c r="B12" s="104" t="s">
        <v>91</v>
      </c>
      <c r="C12" s="109"/>
      <c r="D12" s="109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</row>
    <row r="13" spans="2:18">
      <c r="B13" s="104" t="s">
        <v>177</v>
      </c>
      <c r="C13" s="109"/>
      <c r="D13" s="109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</row>
    <row r="14" spans="2:18">
      <c r="B14" s="138" t="s">
        <v>185</v>
      </c>
      <c r="C14" s="138"/>
      <c r="D14" s="13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</row>
    <row r="15" spans="2:18"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</row>
    <row r="16" spans="2:18"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</row>
    <row r="17" spans="2:18"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</row>
    <row r="18" spans="2:18"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</row>
    <row r="19" spans="2:18"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</row>
    <row r="20" spans="2:18"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</row>
    <row r="21" spans="2:18"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</row>
    <row r="22" spans="2:18"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</row>
    <row r="23" spans="2:18"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</row>
    <row r="24" spans="2:18"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</row>
    <row r="25" spans="2:18"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</row>
    <row r="26" spans="2:18"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</row>
    <row r="27" spans="2:18"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</row>
    <row r="28" spans="2:18"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</row>
    <row r="29" spans="2:18"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</row>
    <row r="30" spans="2:18"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</row>
    <row r="31" spans="2:18"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</row>
    <row r="32" spans="2:18"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</row>
    <row r="33" spans="2:18"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</row>
    <row r="34" spans="2:18"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</row>
    <row r="35" spans="2:18"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</row>
    <row r="36" spans="2:18"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</row>
    <row r="37" spans="2:18"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</row>
    <row r="38" spans="2:18"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</row>
    <row r="39" spans="2:18"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</row>
    <row r="40" spans="2:18"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</row>
    <row r="41" spans="2:18"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</row>
    <row r="42" spans="2:18"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</row>
    <row r="43" spans="2:18"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</row>
    <row r="44" spans="2:18"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</row>
    <row r="45" spans="2:18"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</row>
    <row r="46" spans="2:18"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</row>
    <row r="47" spans="2:18"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</row>
    <row r="48" spans="2:18"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</row>
    <row r="49" spans="2:18"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</row>
    <row r="50" spans="2:18"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</row>
    <row r="51" spans="2:18"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</row>
    <row r="52" spans="2:18"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</row>
    <row r="53" spans="2:18"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</row>
    <row r="54" spans="2:18"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</row>
    <row r="55" spans="2:18"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</row>
    <row r="56" spans="2:18"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</row>
    <row r="57" spans="2:18"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</row>
    <row r="58" spans="2:18"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</row>
    <row r="59" spans="2:18"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</row>
    <row r="60" spans="2:18"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</row>
    <row r="61" spans="2:18"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</row>
    <row r="62" spans="2:18"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</row>
    <row r="63" spans="2:18"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</row>
    <row r="64" spans="2:18"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</row>
    <row r="65" spans="2:18"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</row>
    <row r="66" spans="2:18"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</row>
    <row r="67" spans="2:18"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</row>
    <row r="68" spans="2:18"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</row>
    <row r="69" spans="2:18"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</row>
    <row r="70" spans="2:18"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</row>
    <row r="71" spans="2:18"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</row>
    <row r="72" spans="2:18"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</row>
    <row r="73" spans="2:18"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</row>
    <row r="74" spans="2:18"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</row>
    <row r="75" spans="2:18"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</row>
    <row r="76" spans="2:18"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</row>
    <row r="77" spans="2:18"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</row>
    <row r="78" spans="2:18"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</row>
    <row r="79" spans="2:18"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</row>
    <row r="80" spans="2:18"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</row>
    <row r="81" spans="2:18"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</row>
    <row r="82" spans="2:18"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</row>
    <row r="83" spans="2:18"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</row>
    <row r="84" spans="2:18"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</row>
    <row r="85" spans="2:18"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</row>
    <row r="86" spans="2:18"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</row>
    <row r="87" spans="2:18"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</row>
    <row r="88" spans="2:18"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</row>
    <row r="89" spans="2:18"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</row>
    <row r="90" spans="2:18"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</row>
    <row r="91" spans="2:18"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</row>
    <row r="92" spans="2:18"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</row>
    <row r="93" spans="2:18"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</row>
    <row r="94" spans="2:18"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</row>
    <row r="95" spans="2:18"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</row>
    <row r="96" spans="2:18"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</row>
    <row r="97" spans="2:18"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</row>
    <row r="98" spans="2:18"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</row>
    <row r="99" spans="2:18"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</row>
    <row r="100" spans="2:18"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</row>
    <row r="101" spans="2:18"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</row>
    <row r="102" spans="2:18"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</row>
    <row r="103" spans="2:18"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</row>
    <row r="104" spans="2:18"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</row>
    <row r="105" spans="2:18"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</row>
    <row r="106" spans="2:18"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</row>
    <row r="107" spans="2:18"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</row>
    <row r="108" spans="2:18"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</row>
    <row r="109" spans="2:18"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</row>
    <row r="110" spans="2:18"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</row>
    <row r="111" spans="2:18">
      <c r="B111" s="102"/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</row>
    <row r="112" spans="2:18">
      <c r="B112" s="102"/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</row>
    <row r="113" spans="2:18">
      <c r="B113" s="102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</row>
    <row r="114" spans="2:18">
      <c r="B114" s="102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</row>
    <row r="115" spans="2:18">
      <c r="B115" s="102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</row>
    <row r="116" spans="2:18">
      <c r="B116" s="102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</row>
    <row r="117" spans="2:18">
      <c r="B117" s="102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</row>
    <row r="118" spans="2:18">
      <c r="B118" s="102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</row>
    <row r="119" spans="2:18">
      <c r="B119" s="102"/>
      <c r="C119" s="103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</row>
    <row r="120" spans="2:18">
      <c r="B120" s="102"/>
      <c r="C120" s="103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</row>
    <row r="121" spans="2:18">
      <c r="B121" s="102"/>
      <c r="C121" s="103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</row>
    <row r="122" spans="2:18">
      <c r="B122" s="102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</row>
    <row r="123" spans="2:18">
      <c r="B123" s="102"/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</row>
    <row r="124" spans="2:18">
      <c r="B124" s="102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</row>
    <row r="125" spans="2:18">
      <c r="B125" s="102"/>
      <c r="C125" s="103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</row>
    <row r="126" spans="2:18">
      <c r="B126" s="102"/>
      <c r="C126" s="103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</row>
    <row r="127" spans="2:18">
      <c r="B127" s="102"/>
      <c r="C127" s="103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</row>
    <row r="128" spans="2:18">
      <c r="B128" s="102"/>
      <c r="C128" s="103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</row>
    <row r="129" spans="2:18">
      <c r="B129" s="102"/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</row>
    <row r="130" spans="2:18">
      <c r="B130" s="102"/>
      <c r="C130" s="103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</row>
    <row r="131" spans="2:18">
      <c r="B131" s="102"/>
      <c r="C131" s="103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</row>
    <row r="132" spans="2:18">
      <c r="B132" s="102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</row>
    <row r="133" spans="2:18">
      <c r="B133" s="102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</row>
    <row r="134" spans="2:18">
      <c r="B134" s="102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</row>
    <row r="135" spans="2:18">
      <c r="B135" s="102"/>
      <c r="C135" s="103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</row>
    <row r="136" spans="2:18">
      <c r="B136" s="102"/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</row>
    <row r="137" spans="2:18">
      <c r="B137" s="102"/>
      <c r="C137" s="103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</row>
    <row r="138" spans="2:18">
      <c r="B138" s="102"/>
      <c r="C138" s="103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</row>
    <row r="139" spans="2:18">
      <c r="B139" s="102"/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</row>
    <row r="140" spans="2:18">
      <c r="B140" s="102"/>
      <c r="C140" s="103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</row>
    <row r="141" spans="2:18">
      <c r="B141" s="102"/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</row>
    <row r="142" spans="2:18">
      <c r="B142" s="102"/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</row>
    <row r="143" spans="2:18">
      <c r="B143" s="102"/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</row>
    <row r="144" spans="2:18">
      <c r="B144" s="102"/>
      <c r="C144" s="103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</row>
    <row r="145" spans="2:18">
      <c r="B145" s="102"/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</row>
    <row r="146" spans="2:18">
      <c r="B146" s="102"/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</row>
    <row r="147" spans="2:18">
      <c r="B147" s="102"/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</row>
    <row r="148" spans="2:18">
      <c r="B148" s="102"/>
      <c r="C148" s="103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</row>
    <row r="149" spans="2:18">
      <c r="B149" s="102"/>
      <c r="C149" s="103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</row>
    <row r="150" spans="2:18">
      <c r="B150" s="102"/>
      <c r="C150" s="103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</row>
    <row r="151" spans="2:18">
      <c r="B151" s="102"/>
      <c r="C151" s="103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</row>
    <row r="152" spans="2:18">
      <c r="B152" s="102"/>
      <c r="C152" s="103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</row>
    <row r="153" spans="2:18">
      <c r="B153" s="102"/>
      <c r="C153" s="103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</row>
    <row r="154" spans="2:18">
      <c r="B154" s="102"/>
      <c r="C154" s="103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</row>
    <row r="155" spans="2:18">
      <c r="B155" s="102"/>
      <c r="C155" s="103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</row>
    <row r="156" spans="2:18">
      <c r="B156" s="102"/>
      <c r="C156" s="103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</row>
    <row r="157" spans="2:18">
      <c r="B157" s="102"/>
      <c r="C157" s="103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</row>
    <row r="158" spans="2:18">
      <c r="B158" s="102"/>
      <c r="C158" s="103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</row>
    <row r="159" spans="2:18">
      <c r="B159" s="102"/>
      <c r="C159" s="103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</row>
    <row r="160" spans="2:18">
      <c r="B160" s="102"/>
      <c r="C160" s="103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</row>
    <row r="161" spans="2:18">
      <c r="B161" s="102"/>
      <c r="C161" s="103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</row>
    <row r="162" spans="2:18">
      <c r="B162" s="102"/>
      <c r="C162" s="103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</row>
    <row r="163" spans="2:18">
      <c r="B163" s="102"/>
      <c r="C163" s="103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</row>
    <row r="164" spans="2:18">
      <c r="B164" s="102"/>
      <c r="C164" s="103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</row>
    <row r="165" spans="2:18">
      <c r="B165" s="102"/>
      <c r="C165" s="103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</row>
    <row r="166" spans="2:18">
      <c r="B166" s="102"/>
      <c r="C166" s="103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</row>
    <row r="167" spans="2:18">
      <c r="B167" s="102"/>
      <c r="C167" s="103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</row>
    <row r="168" spans="2:18">
      <c r="B168" s="102"/>
      <c r="C168" s="103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</row>
    <row r="169" spans="2:18">
      <c r="B169" s="102"/>
      <c r="C169" s="103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</row>
    <row r="170" spans="2:18">
      <c r="B170" s="102"/>
      <c r="C170" s="103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</row>
    <row r="171" spans="2:18">
      <c r="B171" s="102"/>
      <c r="C171" s="103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</row>
    <row r="172" spans="2:18">
      <c r="B172" s="102"/>
      <c r="C172" s="103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</row>
    <row r="173" spans="2:18">
      <c r="B173" s="102"/>
      <c r="C173" s="103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</row>
    <row r="174" spans="2:18">
      <c r="B174" s="102"/>
      <c r="C174" s="103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</row>
    <row r="175" spans="2:18">
      <c r="B175" s="102"/>
      <c r="C175" s="103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</row>
    <row r="176" spans="2:18">
      <c r="B176" s="102"/>
      <c r="C176" s="103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</row>
    <row r="177" spans="2:18">
      <c r="B177" s="102"/>
      <c r="C177" s="103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</row>
    <row r="178" spans="2:18">
      <c r="B178" s="102"/>
      <c r="C178" s="103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</row>
    <row r="179" spans="2:18">
      <c r="B179" s="102"/>
      <c r="C179" s="103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</row>
    <row r="180" spans="2:18">
      <c r="B180" s="102"/>
      <c r="C180" s="103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</row>
    <row r="181" spans="2:18">
      <c r="B181" s="102"/>
      <c r="C181" s="103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</row>
    <row r="182" spans="2:18">
      <c r="B182" s="102"/>
      <c r="C182" s="103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</row>
    <row r="183" spans="2:18">
      <c r="B183" s="102"/>
      <c r="C183" s="103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</row>
    <row r="184" spans="2:18">
      <c r="B184" s="102"/>
      <c r="C184" s="103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</row>
    <row r="185" spans="2:18">
      <c r="B185" s="102"/>
      <c r="C185" s="103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</row>
    <row r="186" spans="2:18">
      <c r="B186" s="102"/>
      <c r="C186" s="103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</row>
    <row r="187" spans="2:18">
      <c r="B187" s="102"/>
      <c r="C187" s="103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</row>
    <row r="188" spans="2:18">
      <c r="B188" s="102"/>
      <c r="C188" s="103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</row>
    <row r="189" spans="2:18">
      <c r="B189" s="102"/>
      <c r="C189" s="103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</row>
    <row r="190" spans="2:18">
      <c r="B190" s="102"/>
      <c r="C190" s="103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</row>
    <row r="191" spans="2:18">
      <c r="B191" s="102"/>
      <c r="C191" s="103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</row>
    <row r="192" spans="2:18">
      <c r="B192" s="102"/>
      <c r="C192" s="103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</row>
    <row r="193" spans="2:18">
      <c r="B193" s="102"/>
      <c r="C193" s="103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</row>
    <row r="194" spans="2:18">
      <c r="B194" s="102"/>
      <c r="C194" s="103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</row>
    <row r="195" spans="2:18">
      <c r="B195" s="102"/>
      <c r="C195" s="103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</row>
    <row r="196" spans="2:18">
      <c r="B196" s="102"/>
      <c r="C196" s="103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</row>
    <row r="197" spans="2:18">
      <c r="B197" s="102"/>
      <c r="C197" s="103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</row>
    <row r="198" spans="2:18">
      <c r="B198" s="102"/>
      <c r="C198" s="103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</row>
    <row r="199" spans="2:18">
      <c r="B199" s="102"/>
      <c r="C199" s="103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</row>
    <row r="200" spans="2:18">
      <c r="B200" s="102"/>
      <c r="C200" s="103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</row>
    <row r="201" spans="2:18">
      <c r="B201" s="102"/>
      <c r="C201" s="103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</row>
    <row r="202" spans="2:18">
      <c r="B202" s="102"/>
      <c r="C202" s="103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</row>
    <row r="203" spans="2:18">
      <c r="B203" s="102"/>
      <c r="C203" s="103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</row>
    <row r="204" spans="2:18">
      <c r="B204" s="102"/>
      <c r="C204" s="103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</row>
    <row r="205" spans="2:18">
      <c r="B205" s="102"/>
      <c r="C205" s="103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</row>
    <row r="206" spans="2:18">
      <c r="B206" s="102"/>
      <c r="C206" s="103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</row>
    <row r="207" spans="2:18">
      <c r="B207" s="102"/>
      <c r="C207" s="103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</row>
    <row r="208" spans="2:18">
      <c r="B208" s="102"/>
      <c r="C208" s="103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</row>
    <row r="209" spans="2:18">
      <c r="B209" s="102"/>
      <c r="C209" s="103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</row>
    <row r="210" spans="2:18">
      <c r="B210" s="102"/>
      <c r="C210" s="103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</row>
    <row r="211" spans="2:18">
      <c r="B211" s="102"/>
      <c r="C211" s="103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</row>
    <row r="212" spans="2:18">
      <c r="B212" s="102"/>
      <c r="C212" s="103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</row>
    <row r="213" spans="2:18">
      <c r="B213" s="102"/>
      <c r="C213" s="103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</row>
    <row r="214" spans="2:18">
      <c r="B214" s="102"/>
      <c r="C214" s="103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</row>
    <row r="215" spans="2:18">
      <c r="B215" s="102"/>
      <c r="C215" s="103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</row>
    <row r="216" spans="2:18">
      <c r="B216" s="102"/>
      <c r="C216" s="103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</row>
    <row r="217" spans="2:18">
      <c r="B217" s="102"/>
      <c r="C217" s="103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</row>
    <row r="218" spans="2:18">
      <c r="B218" s="102"/>
      <c r="C218" s="103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</row>
    <row r="219" spans="2:18">
      <c r="B219" s="102"/>
      <c r="C219" s="103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</row>
    <row r="220" spans="2:18">
      <c r="B220" s="102"/>
      <c r="C220" s="103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</row>
    <row r="221" spans="2:18">
      <c r="B221" s="102"/>
      <c r="C221" s="103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</row>
    <row r="222" spans="2:18">
      <c r="B222" s="102"/>
      <c r="C222" s="103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</row>
    <row r="223" spans="2:18">
      <c r="B223" s="102"/>
      <c r="C223" s="103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</row>
    <row r="224" spans="2:18">
      <c r="B224" s="102"/>
      <c r="C224" s="103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</row>
    <row r="225" spans="2:18">
      <c r="B225" s="102"/>
      <c r="C225" s="103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</row>
    <row r="226" spans="2:18">
      <c r="B226" s="102"/>
      <c r="C226" s="103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</row>
    <row r="227" spans="2:18">
      <c r="B227" s="102"/>
      <c r="C227" s="103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</row>
    <row r="228" spans="2:18">
      <c r="B228" s="102"/>
      <c r="C228" s="103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</row>
    <row r="229" spans="2:18">
      <c r="B229" s="102"/>
      <c r="C229" s="103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</row>
    <row r="230" spans="2:18">
      <c r="B230" s="102"/>
      <c r="C230" s="103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</row>
    <row r="231" spans="2:18">
      <c r="B231" s="102"/>
      <c r="C231" s="103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</row>
    <row r="232" spans="2:18">
      <c r="B232" s="102"/>
      <c r="C232" s="103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</row>
    <row r="233" spans="2:18">
      <c r="B233" s="102"/>
      <c r="C233" s="103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</row>
    <row r="234" spans="2:18">
      <c r="B234" s="102"/>
      <c r="C234" s="103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</row>
    <row r="235" spans="2:18">
      <c r="B235" s="102"/>
      <c r="C235" s="103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</row>
    <row r="236" spans="2:18">
      <c r="B236" s="102"/>
      <c r="C236" s="103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</row>
    <row r="237" spans="2:18">
      <c r="B237" s="102"/>
      <c r="C237" s="103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</row>
    <row r="238" spans="2:18">
      <c r="B238" s="102"/>
      <c r="C238" s="103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</row>
    <row r="239" spans="2:18">
      <c r="B239" s="102"/>
      <c r="C239" s="103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</row>
    <row r="240" spans="2:18">
      <c r="B240" s="102"/>
      <c r="C240" s="103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</row>
    <row r="241" spans="2:18">
      <c r="B241" s="102"/>
      <c r="C241" s="103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</row>
    <row r="242" spans="2:18">
      <c r="B242" s="102"/>
      <c r="C242" s="103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</row>
    <row r="243" spans="2:18">
      <c r="B243" s="102"/>
      <c r="C243" s="103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</row>
    <row r="244" spans="2:18">
      <c r="B244" s="102"/>
      <c r="C244" s="103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</row>
    <row r="245" spans="2:18">
      <c r="B245" s="102"/>
      <c r="C245" s="103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</row>
    <row r="246" spans="2:18">
      <c r="B246" s="102"/>
      <c r="C246" s="103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</row>
    <row r="247" spans="2:18">
      <c r="B247" s="102"/>
      <c r="C247" s="103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</row>
    <row r="248" spans="2:18">
      <c r="B248" s="102"/>
      <c r="C248" s="103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</row>
    <row r="249" spans="2:18">
      <c r="B249" s="102"/>
      <c r="C249" s="103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</row>
    <row r="250" spans="2:18">
      <c r="B250" s="102"/>
      <c r="C250" s="103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</row>
    <row r="251" spans="2:18">
      <c r="B251" s="102"/>
      <c r="C251" s="103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</row>
    <row r="252" spans="2:18">
      <c r="B252" s="102"/>
      <c r="C252" s="103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</row>
    <row r="253" spans="2:18">
      <c r="B253" s="102"/>
      <c r="C253" s="103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</row>
    <row r="254" spans="2:18">
      <c r="B254" s="102"/>
      <c r="C254" s="103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</row>
    <row r="255" spans="2:18">
      <c r="B255" s="102"/>
      <c r="C255" s="103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</row>
    <row r="256" spans="2:18">
      <c r="B256" s="102"/>
      <c r="C256" s="103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</row>
    <row r="257" spans="2:18">
      <c r="B257" s="102"/>
      <c r="C257" s="103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</row>
    <row r="258" spans="2:18">
      <c r="B258" s="102"/>
      <c r="C258" s="103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</row>
    <row r="259" spans="2:18">
      <c r="B259" s="102"/>
      <c r="C259" s="103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</row>
    <row r="260" spans="2:18">
      <c r="B260" s="102"/>
      <c r="C260" s="103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</row>
    <row r="261" spans="2:18">
      <c r="B261" s="102"/>
      <c r="C261" s="103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</row>
    <row r="262" spans="2:18">
      <c r="B262" s="102"/>
      <c r="C262" s="103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</row>
    <row r="263" spans="2:18">
      <c r="B263" s="102"/>
      <c r="C263" s="103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</row>
    <row r="264" spans="2:18">
      <c r="B264" s="102"/>
      <c r="C264" s="103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</row>
    <row r="265" spans="2:18">
      <c r="B265" s="102"/>
      <c r="C265" s="103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</row>
    <row r="266" spans="2:18">
      <c r="B266" s="102"/>
      <c r="C266" s="103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</row>
    <row r="267" spans="2:18">
      <c r="B267" s="102"/>
      <c r="C267" s="103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</row>
    <row r="268" spans="2:18">
      <c r="B268" s="102"/>
      <c r="C268" s="103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</row>
    <row r="269" spans="2:18">
      <c r="B269" s="102"/>
      <c r="C269" s="103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</row>
    <row r="270" spans="2:18">
      <c r="B270" s="102"/>
      <c r="C270" s="103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</row>
    <row r="271" spans="2:18">
      <c r="B271" s="102"/>
      <c r="C271" s="103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</row>
    <row r="272" spans="2:18">
      <c r="B272" s="102"/>
      <c r="C272" s="103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</row>
    <row r="273" spans="2:18">
      <c r="B273" s="102"/>
      <c r="C273" s="103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</row>
    <row r="274" spans="2:18">
      <c r="B274" s="102"/>
      <c r="C274" s="103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</row>
    <row r="275" spans="2:18">
      <c r="B275" s="102"/>
      <c r="C275" s="103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</row>
    <row r="276" spans="2:18">
      <c r="B276" s="102"/>
      <c r="C276" s="103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</row>
    <row r="277" spans="2:18">
      <c r="B277" s="102"/>
      <c r="C277" s="103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</row>
    <row r="278" spans="2:18">
      <c r="B278" s="102"/>
      <c r="C278" s="103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</row>
    <row r="279" spans="2:18">
      <c r="B279" s="102"/>
      <c r="C279" s="103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</row>
    <row r="280" spans="2:18">
      <c r="B280" s="102"/>
      <c r="C280" s="103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</row>
    <row r="281" spans="2:18">
      <c r="B281" s="102"/>
      <c r="C281" s="103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</row>
    <row r="282" spans="2:18">
      <c r="B282" s="102"/>
      <c r="C282" s="103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</row>
    <row r="283" spans="2:18">
      <c r="B283" s="102"/>
      <c r="C283" s="103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</row>
    <row r="284" spans="2:18">
      <c r="B284" s="102"/>
      <c r="C284" s="103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</row>
    <row r="285" spans="2:18">
      <c r="B285" s="102"/>
      <c r="C285" s="103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</row>
    <row r="286" spans="2:18">
      <c r="B286" s="102"/>
      <c r="C286" s="103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</row>
    <row r="287" spans="2:18">
      <c r="B287" s="102"/>
      <c r="C287" s="103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</row>
    <row r="288" spans="2:18">
      <c r="B288" s="102"/>
      <c r="C288" s="103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</row>
    <row r="289" spans="2:18">
      <c r="B289" s="102"/>
      <c r="C289" s="103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</row>
    <row r="290" spans="2:18">
      <c r="B290" s="102"/>
      <c r="C290" s="103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</row>
    <row r="291" spans="2:18">
      <c r="B291" s="102"/>
      <c r="C291" s="103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</row>
    <row r="292" spans="2:18">
      <c r="B292" s="102"/>
      <c r="C292" s="103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</row>
    <row r="293" spans="2:18">
      <c r="B293" s="102"/>
      <c r="C293" s="103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</row>
    <row r="294" spans="2:18">
      <c r="B294" s="102"/>
      <c r="C294" s="103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</row>
    <row r="295" spans="2:18">
      <c r="B295" s="102"/>
      <c r="C295" s="103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</row>
    <row r="296" spans="2:18">
      <c r="B296" s="102"/>
      <c r="C296" s="103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</row>
    <row r="297" spans="2:18">
      <c r="B297" s="102"/>
      <c r="C297" s="103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</row>
    <row r="298" spans="2:18">
      <c r="B298" s="102"/>
      <c r="C298" s="103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</row>
    <row r="299" spans="2:18">
      <c r="B299" s="102"/>
      <c r="C299" s="103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</row>
    <row r="300" spans="2:18">
      <c r="B300" s="102"/>
      <c r="C300" s="103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</row>
    <row r="301" spans="2:18">
      <c r="B301" s="102"/>
      <c r="C301" s="103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</row>
    <row r="302" spans="2:18">
      <c r="B302" s="102"/>
      <c r="C302" s="103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</row>
    <row r="303" spans="2:18">
      <c r="B303" s="102"/>
      <c r="C303" s="103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</row>
    <row r="304" spans="2:18">
      <c r="B304" s="102"/>
      <c r="C304" s="103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</row>
    <row r="305" spans="2:18">
      <c r="B305" s="102"/>
      <c r="C305" s="103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</row>
    <row r="306" spans="2:18">
      <c r="B306" s="102"/>
      <c r="C306" s="103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</row>
    <row r="307" spans="2:18">
      <c r="B307" s="102"/>
      <c r="C307" s="103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</row>
    <row r="308" spans="2:18">
      <c r="B308" s="102"/>
      <c r="C308" s="103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</row>
    <row r="309" spans="2:18">
      <c r="B309" s="102"/>
      <c r="C309" s="103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</row>
    <row r="310" spans="2:18">
      <c r="B310" s="102"/>
      <c r="C310" s="103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</row>
    <row r="311" spans="2:18">
      <c r="B311" s="102"/>
      <c r="C311" s="103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</row>
    <row r="312" spans="2:18">
      <c r="B312" s="102"/>
      <c r="C312" s="103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</row>
    <row r="313" spans="2:18">
      <c r="B313" s="102"/>
      <c r="C313" s="103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</row>
    <row r="314" spans="2:18">
      <c r="B314" s="102"/>
      <c r="C314" s="103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</row>
    <row r="315" spans="2:18">
      <c r="B315" s="102"/>
      <c r="C315" s="103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</row>
    <row r="316" spans="2:18">
      <c r="B316" s="102"/>
      <c r="C316" s="103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</row>
    <row r="317" spans="2:18">
      <c r="B317" s="102"/>
      <c r="C317" s="103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</row>
    <row r="318" spans="2:18">
      <c r="B318" s="102"/>
      <c r="C318" s="103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</row>
    <row r="319" spans="2:18">
      <c r="B319" s="102"/>
      <c r="C319" s="103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</row>
    <row r="320" spans="2:18">
      <c r="B320" s="102"/>
      <c r="C320" s="103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</row>
    <row r="321" spans="2:18">
      <c r="B321" s="102"/>
      <c r="C321" s="103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</row>
    <row r="322" spans="2:18">
      <c r="B322" s="102"/>
      <c r="C322" s="103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</row>
    <row r="323" spans="2:18">
      <c r="B323" s="102"/>
      <c r="C323" s="103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</row>
    <row r="324" spans="2:18">
      <c r="B324" s="102"/>
      <c r="C324" s="103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</row>
    <row r="325" spans="2:18">
      <c r="B325" s="102"/>
      <c r="C325" s="103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</row>
    <row r="326" spans="2:18">
      <c r="B326" s="102"/>
      <c r="C326" s="103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</row>
    <row r="327" spans="2:18">
      <c r="B327" s="102"/>
      <c r="C327" s="103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</row>
    <row r="328" spans="2:18">
      <c r="B328" s="102"/>
      <c r="C328" s="103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</row>
    <row r="329" spans="2:18">
      <c r="B329" s="102"/>
      <c r="C329" s="103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</row>
    <row r="330" spans="2:18">
      <c r="B330" s="102"/>
      <c r="C330" s="103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</row>
    <row r="331" spans="2:18">
      <c r="B331" s="102"/>
      <c r="C331" s="103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</row>
    <row r="332" spans="2:18">
      <c r="B332" s="102"/>
      <c r="C332" s="103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</row>
    <row r="333" spans="2:18">
      <c r="B333" s="102"/>
      <c r="C333" s="103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</row>
    <row r="334" spans="2:18">
      <c r="B334" s="102"/>
      <c r="C334" s="103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</row>
    <row r="335" spans="2:18">
      <c r="B335" s="102"/>
      <c r="C335" s="103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</row>
    <row r="336" spans="2:18">
      <c r="B336" s="102"/>
      <c r="C336" s="103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</row>
    <row r="337" spans="2:18">
      <c r="B337" s="102"/>
      <c r="C337" s="103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</row>
    <row r="338" spans="2:18">
      <c r="B338" s="102"/>
      <c r="C338" s="103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</row>
    <row r="339" spans="2:18">
      <c r="B339" s="102"/>
      <c r="C339" s="103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</row>
    <row r="340" spans="2:18">
      <c r="B340" s="102"/>
      <c r="C340" s="103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</row>
    <row r="341" spans="2:18">
      <c r="B341" s="102"/>
      <c r="C341" s="103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</row>
    <row r="342" spans="2:18">
      <c r="B342" s="102"/>
      <c r="C342" s="103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</row>
    <row r="343" spans="2:18">
      <c r="B343" s="102"/>
      <c r="C343" s="103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</row>
    <row r="344" spans="2:18">
      <c r="B344" s="102"/>
      <c r="C344" s="103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</row>
    <row r="345" spans="2:18">
      <c r="B345" s="102"/>
      <c r="C345" s="103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</row>
    <row r="346" spans="2:18">
      <c r="B346" s="102"/>
      <c r="C346" s="103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</row>
    <row r="347" spans="2:18">
      <c r="B347" s="102"/>
      <c r="C347" s="103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</row>
    <row r="348" spans="2:18">
      <c r="B348" s="102"/>
      <c r="C348" s="103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</row>
    <row r="349" spans="2:18">
      <c r="B349" s="102"/>
      <c r="C349" s="103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</row>
    <row r="350" spans="2:18">
      <c r="B350" s="102"/>
      <c r="C350" s="103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</row>
    <row r="351" spans="2:18">
      <c r="B351" s="102"/>
      <c r="C351" s="103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</row>
    <row r="352" spans="2:18">
      <c r="B352" s="102"/>
      <c r="C352" s="103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</row>
    <row r="353" spans="2:18">
      <c r="B353" s="102"/>
      <c r="C353" s="103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</row>
    <row r="354" spans="2:18">
      <c r="B354" s="102"/>
      <c r="C354" s="103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</row>
    <row r="355" spans="2:18">
      <c r="B355" s="102"/>
      <c r="C355" s="103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</row>
    <row r="356" spans="2:18">
      <c r="B356" s="102"/>
      <c r="C356" s="103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</row>
    <row r="357" spans="2:18">
      <c r="B357" s="102"/>
      <c r="C357" s="103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</row>
    <row r="358" spans="2:18">
      <c r="B358" s="102"/>
      <c r="C358" s="103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</row>
    <row r="359" spans="2:18">
      <c r="B359" s="102"/>
      <c r="C359" s="103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</row>
    <row r="360" spans="2:18">
      <c r="B360" s="102"/>
      <c r="C360" s="103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</row>
    <row r="361" spans="2:18">
      <c r="B361" s="102"/>
      <c r="C361" s="103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</row>
    <row r="362" spans="2:18">
      <c r="B362" s="102"/>
      <c r="C362" s="103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</row>
    <row r="363" spans="2:18">
      <c r="B363" s="102"/>
      <c r="C363" s="103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</row>
    <row r="364" spans="2:18">
      <c r="B364" s="102"/>
      <c r="C364" s="103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</row>
    <row r="365" spans="2:18">
      <c r="B365" s="102"/>
      <c r="C365" s="103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</row>
    <row r="366" spans="2:18">
      <c r="B366" s="102"/>
      <c r="C366" s="103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</row>
    <row r="367" spans="2:18">
      <c r="B367" s="102"/>
      <c r="C367" s="103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</row>
    <row r="368" spans="2:18">
      <c r="B368" s="102"/>
      <c r="C368" s="103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</row>
    <row r="369" spans="2:18">
      <c r="B369" s="102"/>
      <c r="C369" s="103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</row>
    <row r="370" spans="2:18">
      <c r="B370" s="102"/>
      <c r="C370" s="103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</row>
    <row r="371" spans="2:18">
      <c r="B371" s="102"/>
      <c r="C371" s="103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</row>
    <row r="372" spans="2:18">
      <c r="B372" s="102"/>
      <c r="C372" s="103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</row>
    <row r="373" spans="2:18">
      <c r="B373" s="102"/>
      <c r="C373" s="103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</row>
    <row r="374" spans="2:18">
      <c r="B374" s="102"/>
      <c r="C374" s="103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</row>
    <row r="375" spans="2:18">
      <c r="B375" s="102"/>
      <c r="C375" s="103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</row>
    <row r="376" spans="2:18">
      <c r="B376" s="102"/>
      <c r="C376" s="103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</row>
    <row r="377" spans="2:18">
      <c r="B377" s="102"/>
      <c r="C377" s="103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</row>
    <row r="378" spans="2:18">
      <c r="B378" s="102"/>
      <c r="C378" s="103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</row>
    <row r="379" spans="2:18">
      <c r="B379" s="102"/>
      <c r="C379" s="103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</row>
    <row r="380" spans="2:18">
      <c r="B380" s="102"/>
      <c r="C380" s="103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</row>
    <row r="381" spans="2:18">
      <c r="B381" s="102"/>
      <c r="C381" s="103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</row>
    <row r="382" spans="2:18">
      <c r="B382" s="102"/>
      <c r="C382" s="103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</row>
    <row r="383" spans="2:18">
      <c r="B383" s="102"/>
      <c r="C383" s="103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</row>
    <row r="384" spans="2:18">
      <c r="B384" s="102"/>
      <c r="C384" s="103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</row>
    <row r="385" spans="2:18">
      <c r="B385" s="102"/>
      <c r="C385" s="103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</row>
    <row r="386" spans="2:18">
      <c r="B386" s="102"/>
      <c r="C386" s="103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</row>
    <row r="387" spans="2:18">
      <c r="B387" s="102"/>
      <c r="C387" s="103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</row>
    <row r="388" spans="2:18">
      <c r="B388" s="102"/>
      <c r="C388" s="103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</row>
    <row r="389" spans="2:18">
      <c r="B389" s="102"/>
      <c r="C389" s="103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</row>
    <row r="390" spans="2:18">
      <c r="B390" s="102"/>
      <c r="C390" s="103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</row>
    <row r="391" spans="2:18">
      <c r="B391" s="102"/>
      <c r="C391" s="103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</row>
    <row r="392" spans="2:18">
      <c r="B392" s="102"/>
      <c r="C392" s="103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</row>
    <row r="393" spans="2:18">
      <c r="B393" s="102"/>
      <c r="C393" s="103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</row>
    <row r="394" spans="2:18">
      <c r="B394" s="102"/>
      <c r="C394" s="103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</row>
    <row r="395" spans="2:18">
      <c r="B395" s="102"/>
      <c r="C395" s="103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</row>
    <row r="396" spans="2:18">
      <c r="B396" s="102"/>
      <c r="C396" s="103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</row>
    <row r="397" spans="2:18">
      <c r="B397" s="102"/>
      <c r="C397" s="103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</row>
    <row r="398" spans="2:18">
      <c r="B398" s="102"/>
      <c r="C398" s="103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</row>
    <row r="399" spans="2:18">
      <c r="B399" s="102"/>
      <c r="C399" s="103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</row>
    <row r="400" spans="2:18">
      <c r="B400" s="102"/>
      <c r="C400" s="103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</row>
    <row r="401" spans="2:18">
      <c r="B401" s="102"/>
      <c r="C401" s="103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</row>
    <row r="402" spans="2:18">
      <c r="B402" s="102"/>
      <c r="C402" s="103"/>
      <c r="D402" s="103"/>
      <c r="E402" s="103"/>
      <c r="F402" s="103"/>
      <c r="G402" s="103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</row>
    <row r="403" spans="2:18">
      <c r="B403" s="102"/>
      <c r="C403" s="103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</row>
    <row r="404" spans="2:18">
      <c r="B404" s="102"/>
      <c r="C404" s="103"/>
      <c r="D404" s="103"/>
      <c r="E404" s="103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</row>
    <row r="405" spans="2:18">
      <c r="B405" s="102"/>
      <c r="C405" s="103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</row>
    <row r="406" spans="2:18">
      <c r="B406" s="102"/>
      <c r="C406" s="103"/>
      <c r="D406" s="103"/>
      <c r="E406" s="103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</row>
    <row r="407" spans="2:18">
      <c r="B407" s="102"/>
      <c r="C407" s="103"/>
      <c r="D407" s="103"/>
      <c r="E407" s="103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</row>
    <row r="408" spans="2:18">
      <c r="B408" s="102"/>
      <c r="C408" s="103"/>
      <c r="D408" s="103"/>
      <c r="E408" s="103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</row>
    <row r="409" spans="2:18">
      <c r="B409" s="102"/>
      <c r="C409" s="103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</row>
    <row r="410" spans="2:18">
      <c r="B410" s="102"/>
      <c r="C410" s="103"/>
      <c r="D410" s="103"/>
      <c r="E410" s="103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</row>
    <row r="411" spans="2:18">
      <c r="B411" s="102"/>
      <c r="C411" s="103"/>
      <c r="D411" s="103"/>
      <c r="E411" s="103"/>
      <c r="F411" s="103"/>
      <c r="G411" s="103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</row>
    <row r="412" spans="2:18">
      <c r="B412" s="102"/>
      <c r="C412" s="103"/>
      <c r="D412" s="103"/>
      <c r="E412" s="103"/>
      <c r="F412" s="103"/>
      <c r="G412" s="103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</row>
    <row r="413" spans="2:18">
      <c r="B413" s="102"/>
      <c r="C413" s="103"/>
      <c r="D413" s="103"/>
      <c r="E413" s="103"/>
      <c r="F413" s="103"/>
      <c r="G413" s="103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  <c r="R413" s="103"/>
    </row>
    <row r="414" spans="2:18">
      <c r="B414" s="102"/>
      <c r="C414" s="103"/>
      <c r="D414" s="103"/>
      <c r="E414" s="103"/>
      <c r="F414" s="103"/>
      <c r="G414" s="103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</row>
    <row r="415" spans="2:18">
      <c r="B415" s="102"/>
      <c r="C415" s="103"/>
      <c r="D415" s="103"/>
      <c r="E415" s="103"/>
      <c r="F415" s="103"/>
      <c r="G415" s="103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</row>
    <row r="416" spans="2:18">
      <c r="B416" s="102"/>
      <c r="C416" s="103"/>
      <c r="D416" s="103"/>
      <c r="E416" s="103"/>
      <c r="F416" s="103"/>
      <c r="G416" s="103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</row>
    <row r="417" spans="2:18">
      <c r="B417" s="102"/>
      <c r="C417" s="103"/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</row>
    <row r="418" spans="2:18">
      <c r="B418" s="102"/>
      <c r="C418" s="103"/>
      <c r="D418" s="103"/>
      <c r="E418" s="103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</row>
    <row r="419" spans="2:18">
      <c r="B419" s="102"/>
      <c r="C419" s="103"/>
      <c r="D419" s="103"/>
      <c r="E419" s="103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3"/>
    </row>
    <row r="420" spans="2:18">
      <c r="B420" s="102"/>
      <c r="C420" s="103"/>
      <c r="D420" s="103"/>
      <c r="E420" s="103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  <c r="R420" s="103"/>
    </row>
    <row r="421" spans="2:18">
      <c r="B421" s="102"/>
      <c r="C421" s="103"/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</row>
    <row r="422" spans="2:18">
      <c r="B422" s="102"/>
      <c r="C422" s="103"/>
      <c r="D422" s="103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</row>
    <row r="423" spans="2:18">
      <c r="B423" s="102"/>
      <c r="C423" s="103"/>
      <c r="D423" s="103"/>
      <c r="E423" s="103"/>
      <c r="F423" s="103"/>
      <c r="G423" s="103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</row>
    <row r="424" spans="2:18">
      <c r="B424" s="102"/>
      <c r="C424" s="103"/>
      <c r="D424" s="103"/>
      <c r="E424" s="103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</row>
    <row r="425" spans="2:18">
      <c r="B425" s="102"/>
      <c r="C425" s="103"/>
      <c r="D425" s="103"/>
      <c r="E425" s="103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</row>
    <row r="426" spans="2:18">
      <c r="B426" s="102"/>
      <c r="C426" s="103"/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</row>
    <row r="427" spans="2:18">
      <c r="B427" s="102"/>
      <c r="C427" s="103"/>
      <c r="D427" s="103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</row>
    <row r="428" spans="2:18">
      <c r="B428" s="102"/>
      <c r="C428" s="103"/>
      <c r="D428" s="103"/>
      <c r="E428" s="103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  <c r="R428" s="103"/>
    </row>
    <row r="429" spans="2:18">
      <c r="B429" s="102"/>
      <c r="C429" s="103"/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</row>
    <row r="430" spans="2:18">
      <c r="B430" s="102"/>
      <c r="C430" s="103"/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</row>
    <row r="431" spans="2:18">
      <c r="B431" s="102"/>
      <c r="C431" s="103"/>
      <c r="D431" s="103"/>
      <c r="E431" s="103"/>
      <c r="F431" s="103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</row>
    <row r="432" spans="2:18">
      <c r="B432" s="102"/>
      <c r="C432" s="103"/>
      <c r="D432" s="103"/>
      <c r="E432" s="103"/>
      <c r="F432" s="103"/>
      <c r="G432" s="103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  <c r="R432" s="103"/>
    </row>
    <row r="433" spans="2:18">
      <c r="B433" s="102"/>
      <c r="C433" s="103"/>
      <c r="D433" s="103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  <c r="R433" s="103"/>
    </row>
    <row r="434" spans="2:18">
      <c r="B434" s="102"/>
      <c r="C434" s="103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</row>
    <row r="435" spans="2:18">
      <c r="B435" s="102"/>
      <c r="C435" s="103"/>
      <c r="D435" s="103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</row>
    <row r="436" spans="2:18">
      <c r="B436" s="102"/>
      <c r="C436" s="103"/>
      <c r="D436" s="103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</row>
    <row r="437" spans="2:18">
      <c r="B437" s="102"/>
      <c r="C437" s="103"/>
      <c r="D437" s="103"/>
      <c r="E437" s="103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  <c r="R437" s="103"/>
    </row>
    <row r="438" spans="2:18">
      <c r="B438" s="102"/>
      <c r="C438" s="103"/>
      <c r="D438" s="103"/>
      <c r="E438" s="103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  <c r="R438" s="103"/>
    </row>
    <row r="439" spans="2:18">
      <c r="B439" s="102"/>
      <c r="C439" s="103"/>
      <c r="D439" s="103"/>
      <c r="E439" s="103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  <c r="R439" s="103"/>
    </row>
    <row r="440" spans="2:18">
      <c r="B440" s="102"/>
      <c r="C440" s="103"/>
      <c r="D440" s="103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  <c r="R440" s="103"/>
    </row>
    <row r="441" spans="2:18">
      <c r="B441" s="102"/>
      <c r="C441" s="103"/>
      <c r="D441" s="103"/>
      <c r="E441" s="103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  <c r="R441" s="103"/>
    </row>
    <row r="442" spans="2:18">
      <c r="B442" s="102"/>
      <c r="C442" s="103"/>
      <c r="D442" s="103"/>
      <c r="E442" s="103"/>
      <c r="F442" s="103"/>
      <c r="G442" s="103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</row>
    <row r="443" spans="2:18">
      <c r="B443" s="102"/>
      <c r="C443" s="103"/>
      <c r="D443" s="103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</row>
    <row r="444" spans="2:18">
      <c r="B444" s="102"/>
      <c r="C444" s="103"/>
      <c r="D444" s="103"/>
      <c r="E444" s="103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  <c r="R444" s="103"/>
    </row>
    <row r="445" spans="2:18">
      <c r="B445" s="102"/>
      <c r="C445" s="103"/>
      <c r="D445" s="103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  <c r="R445" s="103"/>
    </row>
    <row r="446" spans="2:18">
      <c r="B446" s="102"/>
      <c r="C446" s="103"/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</row>
    <row r="447" spans="2:18">
      <c r="B447" s="102"/>
      <c r="C447" s="103"/>
      <c r="D447" s="103"/>
      <c r="E447" s="103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  <c r="R447" s="103"/>
    </row>
    <row r="448" spans="2:18">
      <c r="B448" s="102"/>
      <c r="C448" s="103"/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</row>
    <row r="449" spans="2:18">
      <c r="B449" s="102"/>
      <c r="C449" s="103"/>
      <c r="D449" s="103"/>
      <c r="E449" s="103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  <c r="R449" s="103"/>
    </row>
    <row r="450" spans="2:18">
      <c r="B450" s="102"/>
      <c r="C450" s="103"/>
      <c r="D450" s="103"/>
      <c r="E450" s="103"/>
      <c r="F450" s="103"/>
      <c r="G450" s="103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  <c r="R450" s="103"/>
    </row>
    <row r="451" spans="2:18">
      <c r="B451" s="102"/>
      <c r="C451" s="103"/>
      <c r="D451" s="103"/>
      <c r="E451" s="103"/>
      <c r="F451" s="103"/>
      <c r="G451" s="103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</row>
    <row r="452" spans="2:18">
      <c r="B452" s="102"/>
      <c r="C452" s="103"/>
      <c r="D452" s="103"/>
      <c r="E452" s="103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  <c r="R452" s="103"/>
    </row>
    <row r="453" spans="2:18">
      <c r="B453" s="102"/>
      <c r="C453" s="103"/>
      <c r="D453" s="103"/>
      <c r="E453" s="103"/>
      <c r="F453" s="103"/>
      <c r="G453" s="103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  <c r="R453" s="103"/>
    </row>
    <row r="454" spans="2:18">
      <c r="B454" s="102"/>
      <c r="C454" s="103"/>
      <c r="D454" s="103"/>
      <c r="E454" s="103"/>
      <c r="F454" s="103"/>
      <c r="G454" s="103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  <c r="R454" s="103"/>
    </row>
    <row r="455" spans="2:18">
      <c r="B455" s="102"/>
      <c r="C455" s="103"/>
      <c r="D455" s="103"/>
      <c r="E455" s="103"/>
      <c r="F455" s="103"/>
      <c r="G455" s="103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  <c r="R455" s="103"/>
    </row>
    <row r="456" spans="2:18">
      <c r="B456" s="102"/>
      <c r="C456" s="103"/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</row>
    <row r="457" spans="2:18">
      <c r="B457" s="102"/>
      <c r="C457" s="103"/>
      <c r="D457" s="103"/>
      <c r="E457" s="103"/>
      <c r="F457" s="103"/>
      <c r="G457" s="103"/>
      <c r="H457" s="103"/>
      <c r="I457" s="103"/>
      <c r="J457" s="103"/>
      <c r="K457" s="103"/>
      <c r="L457" s="103"/>
      <c r="M457" s="103"/>
      <c r="N457" s="103"/>
      <c r="O457" s="103"/>
      <c r="P457" s="103"/>
      <c r="Q457" s="103"/>
      <c r="R457" s="103"/>
    </row>
    <row r="458" spans="2:18">
      <c r="B458" s="102"/>
      <c r="C458" s="103"/>
      <c r="D458" s="103"/>
      <c r="E458" s="103"/>
      <c r="F458" s="103"/>
      <c r="G458" s="103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  <c r="R458" s="103"/>
    </row>
    <row r="459" spans="2:18">
      <c r="B459" s="102"/>
      <c r="C459" s="103"/>
      <c r="D459" s="103"/>
      <c r="E459" s="103"/>
      <c r="F459" s="103"/>
      <c r="G459" s="103"/>
      <c r="H459" s="103"/>
      <c r="I459" s="103"/>
      <c r="J459" s="103"/>
      <c r="K459" s="103"/>
      <c r="L459" s="103"/>
      <c r="M459" s="103"/>
      <c r="N459" s="103"/>
      <c r="O459" s="103"/>
      <c r="P459" s="103"/>
      <c r="Q459" s="103"/>
      <c r="R459" s="103"/>
    </row>
    <row r="460" spans="2:18">
      <c r="B460" s="102"/>
      <c r="C460" s="103"/>
      <c r="D460" s="103"/>
      <c r="E460" s="103"/>
      <c r="F460" s="103"/>
      <c r="G460" s="103"/>
      <c r="H460" s="103"/>
      <c r="I460" s="103"/>
      <c r="J460" s="103"/>
      <c r="K460" s="103"/>
      <c r="L460" s="103"/>
      <c r="M460" s="103"/>
      <c r="N460" s="103"/>
      <c r="O460" s="103"/>
      <c r="P460" s="103"/>
      <c r="Q460" s="103"/>
      <c r="R460" s="103"/>
    </row>
    <row r="461" spans="2:18">
      <c r="B461" s="102"/>
      <c r="C461" s="103"/>
      <c r="D461" s="103"/>
      <c r="E461" s="103"/>
      <c r="F461" s="103"/>
      <c r="G461" s="103"/>
      <c r="H461" s="103"/>
      <c r="I461" s="103"/>
      <c r="J461" s="103"/>
      <c r="K461" s="103"/>
      <c r="L461" s="103"/>
      <c r="M461" s="103"/>
      <c r="N461" s="103"/>
      <c r="O461" s="103"/>
      <c r="P461" s="103"/>
      <c r="Q461" s="103"/>
      <c r="R461" s="103"/>
    </row>
    <row r="462" spans="2:18">
      <c r="B462" s="102"/>
      <c r="C462" s="103"/>
      <c r="D462" s="103"/>
      <c r="E462" s="103"/>
      <c r="F462" s="103"/>
      <c r="G462" s="103"/>
      <c r="H462" s="103"/>
      <c r="I462" s="103"/>
      <c r="J462" s="103"/>
      <c r="K462" s="103"/>
      <c r="L462" s="103"/>
      <c r="M462" s="103"/>
      <c r="N462" s="103"/>
      <c r="O462" s="103"/>
      <c r="P462" s="103"/>
      <c r="Q462" s="103"/>
      <c r="R462" s="103"/>
    </row>
    <row r="463" spans="2:18">
      <c r="B463" s="102"/>
      <c r="C463" s="103"/>
      <c r="D463" s="103"/>
      <c r="E463" s="103"/>
      <c r="F463" s="103"/>
      <c r="G463" s="103"/>
      <c r="H463" s="103"/>
      <c r="I463" s="103"/>
      <c r="J463" s="103"/>
      <c r="K463" s="103"/>
      <c r="L463" s="103"/>
      <c r="M463" s="103"/>
      <c r="N463" s="103"/>
      <c r="O463" s="103"/>
      <c r="P463" s="103"/>
      <c r="Q463" s="103"/>
      <c r="R463" s="103"/>
    </row>
    <row r="464" spans="2:18">
      <c r="B464" s="102"/>
      <c r="C464" s="103"/>
      <c r="D464" s="103"/>
      <c r="E464" s="103"/>
      <c r="F464" s="103"/>
      <c r="G464" s="103"/>
      <c r="H464" s="103"/>
      <c r="I464" s="103"/>
      <c r="J464" s="103"/>
      <c r="K464" s="103"/>
      <c r="L464" s="103"/>
      <c r="M464" s="103"/>
      <c r="N464" s="103"/>
      <c r="O464" s="103"/>
      <c r="P464" s="103"/>
      <c r="Q464" s="103"/>
      <c r="R464" s="103"/>
    </row>
    <row r="465" spans="2:18">
      <c r="B465" s="102"/>
      <c r="C465" s="103"/>
      <c r="D465" s="103"/>
      <c r="E465" s="103"/>
      <c r="F465" s="103"/>
      <c r="G465" s="103"/>
      <c r="H465" s="103"/>
      <c r="I465" s="103"/>
      <c r="J465" s="103"/>
      <c r="K465" s="103"/>
      <c r="L465" s="103"/>
      <c r="M465" s="103"/>
      <c r="N465" s="103"/>
      <c r="O465" s="103"/>
      <c r="P465" s="103"/>
      <c r="Q465" s="103"/>
      <c r="R465" s="103"/>
    </row>
    <row r="466" spans="2:18">
      <c r="B466" s="102"/>
      <c r="C466" s="103"/>
      <c r="D466" s="103"/>
      <c r="E466" s="103"/>
      <c r="F466" s="103"/>
      <c r="G466" s="103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  <c r="R466" s="103"/>
    </row>
    <row r="467" spans="2:18">
      <c r="B467" s="102"/>
      <c r="C467" s="103"/>
      <c r="D467" s="103"/>
      <c r="E467" s="103"/>
      <c r="F467" s="103"/>
      <c r="G467" s="103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</row>
    <row r="468" spans="2:18">
      <c r="B468" s="102"/>
      <c r="C468" s="103"/>
      <c r="D468" s="103"/>
      <c r="E468" s="103"/>
      <c r="F468" s="103"/>
      <c r="G468" s="103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  <c r="R468" s="103"/>
    </row>
    <row r="469" spans="2:18">
      <c r="B469" s="102"/>
      <c r="C469" s="103"/>
      <c r="D469" s="103"/>
      <c r="E469" s="103"/>
      <c r="F469" s="103"/>
      <c r="G469" s="103"/>
      <c r="H469" s="103"/>
      <c r="I469" s="103"/>
      <c r="J469" s="103"/>
      <c r="K469" s="103"/>
      <c r="L469" s="103"/>
      <c r="M469" s="103"/>
      <c r="N469" s="103"/>
      <c r="O469" s="103"/>
      <c r="P469" s="103"/>
      <c r="Q469" s="103"/>
      <c r="R469" s="103"/>
    </row>
    <row r="470" spans="2:18">
      <c r="B470" s="102"/>
      <c r="C470" s="103"/>
      <c r="D470" s="103"/>
      <c r="E470" s="103"/>
      <c r="F470" s="103"/>
      <c r="G470" s="103"/>
      <c r="H470" s="103"/>
      <c r="I470" s="103"/>
      <c r="J470" s="103"/>
      <c r="K470" s="103"/>
      <c r="L470" s="103"/>
      <c r="M470" s="103"/>
      <c r="N470" s="103"/>
      <c r="O470" s="103"/>
      <c r="P470" s="103"/>
      <c r="Q470" s="103"/>
      <c r="R470" s="103"/>
    </row>
    <row r="471" spans="2:18">
      <c r="B471" s="102"/>
      <c r="C471" s="103"/>
      <c r="D471" s="103"/>
      <c r="E471" s="103"/>
      <c r="F471" s="103"/>
      <c r="G471" s="103"/>
      <c r="H471" s="103"/>
      <c r="I471" s="103"/>
      <c r="J471" s="103"/>
      <c r="K471" s="103"/>
      <c r="L471" s="103"/>
      <c r="M471" s="103"/>
      <c r="N471" s="103"/>
      <c r="O471" s="103"/>
      <c r="P471" s="103"/>
      <c r="Q471" s="103"/>
      <c r="R471" s="103"/>
    </row>
    <row r="472" spans="2:18">
      <c r="B472" s="102"/>
      <c r="C472" s="103"/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  <c r="P472" s="103"/>
      <c r="Q472" s="103"/>
      <c r="R472" s="103"/>
    </row>
    <row r="473" spans="2:18">
      <c r="B473" s="102"/>
      <c r="C473" s="103"/>
      <c r="D473" s="103"/>
      <c r="E473" s="103"/>
      <c r="F473" s="103"/>
      <c r="G473" s="103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  <c r="R473" s="103"/>
    </row>
    <row r="474" spans="2:18">
      <c r="B474" s="102"/>
      <c r="C474" s="103"/>
      <c r="D474" s="103"/>
      <c r="E474" s="103"/>
      <c r="F474" s="103"/>
      <c r="G474" s="103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  <c r="R474" s="103"/>
    </row>
    <row r="475" spans="2:18">
      <c r="B475" s="102"/>
      <c r="C475" s="103"/>
      <c r="D475" s="103"/>
      <c r="E475" s="103"/>
      <c r="F475" s="103"/>
      <c r="G475" s="103"/>
      <c r="H475" s="103"/>
      <c r="I475" s="103"/>
      <c r="J475" s="103"/>
      <c r="K475" s="103"/>
      <c r="L475" s="103"/>
      <c r="M475" s="103"/>
      <c r="N475" s="103"/>
      <c r="O475" s="103"/>
      <c r="P475" s="103"/>
      <c r="Q475" s="103"/>
      <c r="R475" s="103"/>
    </row>
    <row r="476" spans="2:18">
      <c r="B476" s="102"/>
      <c r="C476" s="103"/>
      <c r="D476" s="103"/>
      <c r="E476" s="103"/>
      <c r="F476" s="103"/>
      <c r="G476" s="103"/>
      <c r="H476" s="103"/>
      <c r="I476" s="103"/>
      <c r="J476" s="103"/>
      <c r="K476" s="103"/>
      <c r="L476" s="103"/>
      <c r="M476" s="103"/>
      <c r="N476" s="103"/>
      <c r="O476" s="103"/>
      <c r="P476" s="103"/>
      <c r="Q476" s="103"/>
      <c r="R476" s="103"/>
    </row>
    <row r="477" spans="2:18">
      <c r="B477" s="102"/>
      <c r="C477" s="103"/>
      <c r="D477" s="103"/>
      <c r="E477" s="103"/>
      <c r="F477" s="103"/>
      <c r="G477" s="103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</row>
    <row r="478" spans="2:18">
      <c r="B478" s="102"/>
      <c r="C478" s="103"/>
      <c r="D478" s="103"/>
      <c r="E478" s="103"/>
      <c r="F478" s="103"/>
      <c r="G478" s="103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  <c r="R478" s="103"/>
    </row>
    <row r="479" spans="2:18">
      <c r="B479" s="102"/>
      <c r="C479" s="103"/>
      <c r="D479" s="103"/>
      <c r="E479" s="103"/>
      <c r="F479" s="103"/>
      <c r="G479" s="103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</row>
    <row r="480" spans="2:18">
      <c r="B480" s="102"/>
      <c r="C480" s="103"/>
      <c r="D480" s="103"/>
      <c r="E480" s="103"/>
      <c r="F480" s="103"/>
      <c r="G480" s="103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</row>
    <row r="481" spans="2:18">
      <c r="B481" s="102"/>
      <c r="C481" s="103"/>
      <c r="D481" s="103"/>
      <c r="E481" s="103"/>
      <c r="F481" s="103"/>
      <c r="G481" s="103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</row>
    <row r="482" spans="2:18">
      <c r="B482" s="102"/>
      <c r="C482" s="103"/>
      <c r="D482" s="103"/>
      <c r="E482" s="103"/>
      <c r="F482" s="103"/>
      <c r="G482" s="103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</row>
    <row r="483" spans="2:18">
      <c r="B483" s="102"/>
      <c r="C483" s="103"/>
      <c r="D483" s="103"/>
      <c r="E483" s="103"/>
      <c r="F483" s="103"/>
      <c r="G483" s="103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  <c r="R483" s="103"/>
    </row>
    <row r="484" spans="2:18">
      <c r="B484" s="102"/>
      <c r="C484" s="103"/>
      <c r="D484" s="103"/>
      <c r="E484" s="103"/>
      <c r="F484" s="103"/>
      <c r="G484" s="103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  <c r="R484" s="103"/>
    </row>
    <row r="485" spans="2:18">
      <c r="B485" s="102"/>
      <c r="C485" s="103"/>
      <c r="D485" s="103"/>
      <c r="E485" s="103"/>
      <c r="F485" s="103"/>
      <c r="G485" s="103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</row>
    <row r="486" spans="2:18">
      <c r="B486" s="102"/>
      <c r="C486" s="103"/>
      <c r="D486" s="103"/>
      <c r="E486" s="103"/>
      <c r="F486" s="103"/>
      <c r="G486" s="103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  <c r="R486" s="103"/>
    </row>
    <row r="487" spans="2:18">
      <c r="B487" s="102"/>
      <c r="C487" s="103"/>
      <c r="D487" s="103"/>
      <c r="E487" s="103"/>
      <c r="F487" s="103"/>
      <c r="G487" s="103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</row>
    <row r="488" spans="2:18">
      <c r="B488" s="102"/>
      <c r="C488" s="103"/>
      <c r="D488" s="103"/>
      <c r="E488" s="103"/>
      <c r="F488" s="103"/>
      <c r="G488" s="103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  <c r="R488" s="103"/>
    </row>
    <row r="489" spans="2:18">
      <c r="B489" s="102"/>
      <c r="C489" s="103"/>
      <c r="D489" s="103"/>
      <c r="E489" s="103"/>
      <c r="F489" s="103"/>
      <c r="G489" s="103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  <c r="R489" s="103"/>
    </row>
    <row r="490" spans="2:18">
      <c r="B490" s="102"/>
      <c r="C490" s="103"/>
      <c r="D490" s="103"/>
      <c r="E490" s="103"/>
      <c r="F490" s="103"/>
      <c r="G490" s="103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</row>
    <row r="491" spans="2:18">
      <c r="B491" s="102"/>
      <c r="C491" s="103"/>
      <c r="D491" s="103"/>
      <c r="E491" s="103"/>
      <c r="F491" s="103"/>
      <c r="G491" s="103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  <c r="R491" s="103"/>
    </row>
    <row r="492" spans="2:18">
      <c r="B492" s="102"/>
      <c r="C492" s="103"/>
      <c r="D492" s="103"/>
      <c r="E492" s="103"/>
      <c r="F492" s="103"/>
      <c r="G492" s="103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</row>
    <row r="493" spans="2:18">
      <c r="B493" s="102"/>
      <c r="C493" s="103"/>
      <c r="D493" s="103"/>
      <c r="E493" s="103"/>
      <c r="F493" s="103"/>
      <c r="G493" s="103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  <c r="R493" s="103"/>
    </row>
    <row r="494" spans="2:18">
      <c r="B494" s="102"/>
      <c r="C494" s="103"/>
      <c r="D494" s="103"/>
      <c r="E494" s="103"/>
      <c r="F494" s="103"/>
      <c r="G494" s="103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  <c r="R494" s="103"/>
    </row>
    <row r="495" spans="2:18">
      <c r="B495" s="102"/>
      <c r="C495" s="103"/>
      <c r="D495" s="103"/>
      <c r="E495" s="103"/>
      <c r="F495" s="103"/>
      <c r="G495" s="103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</row>
    <row r="496" spans="2:18">
      <c r="B496" s="102"/>
      <c r="C496" s="103"/>
      <c r="D496" s="103"/>
      <c r="E496" s="103"/>
      <c r="F496" s="103"/>
      <c r="G496" s="103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</row>
    <row r="497" spans="2:18">
      <c r="B497" s="102"/>
      <c r="C497" s="103"/>
      <c r="D497" s="103"/>
      <c r="E497" s="103"/>
      <c r="F497" s="103"/>
      <c r="G497" s="103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  <c r="R497" s="103"/>
    </row>
    <row r="498" spans="2:18">
      <c r="B498" s="102"/>
      <c r="C498" s="103"/>
      <c r="D498" s="103"/>
      <c r="E498" s="103"/>
      <c r="F498" s="103"/>
      <c r="G498" s="103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  <c r="R498" s="103"/>
    </row>
    <row r="499" spans="2:18">
      <c r="B499" s="102"/>
      <c r="C499" s="103"/>
      <c r="D499" s="103"/>
      <c r="E499" s="103"/>
      <c r="F499" s="103"/>
      <c r="G499" s="103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</row>
    <row r="500" spans="2:18">
      <c r="B500" s="102"/>
      <c r="C500" s="103"/>
      <c r="D500" s="103"/>
      <c r="E500" s="103"/>
      <c r="F500" s="103"/>
      <c r="G500" s="103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  <c r="R500" s="103"/>
    </row>
    <row r="501" spans="2:18">
      <c r="B501" s="102"/>
      <c r="C501" s="103"/>
      <c r="D501" s="103"/>
      <c r="E501" s="103"/>
      <c r="F501" s="103"/>
      <c r="G501" s="103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</row>
    <row r="502" spans="2:18">
      <c r="B502" s="102"/>
      <c r="C502" s="103"/>
      <c r="D502" s="103"/>
      <c r="E502" s="103"/>
      <c r="F502" s="103"/>
      <c r="G502" s="103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  <c r="R502" s="103"/>
    </row>
    <row r="503" spans="2:18">
      <c r="B503" s="102"/>
      <c r="C503" s="103"/>
      <c r="D503" s="103"/>
      <c r="E503" s="103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3"/>
    </row>
    <row r="504" spans="2:18">
      <c r="B504" s="102"/>
      <c r="C504" s="103"/>
      <c r="D504" s="103"/>
      <c r="E504" s="103"/>
      <c r="F504" s="103"/>
      <c r="G504" s="103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  <c r="R504" s="103"/>
    </row>
    <row r="505" spans="2:18">
      <c r="B505" s="102"/>
      <c r="C505" s="103"/>
      <c r="D505" s="103"/>
      <c r="E505" s="103"/>
      <c r="F505" s="103"/>
      <c r="G505" s="103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  <c r="R505" s="103"/>
    </row>
    <row r="506" spans="2:18">
      <c r="B506" s="102"/>
      <c r="C506" s="103"/>
      <c r="D506" s="103"/>
      <c r="E506" s="103"/>
      <c r="F506" s="103"/>
      <c r="G506" s="103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  <c r="R506" s="103"/>
    </row>
    <row r="507" spans="2:18">
      <c r="B507" s="102"/>
      <c r="C507" s="103"/>
      <c r="D507" s="103"/>
      <c r="E507" s="103"/>
      <c r="F507" s="103"/>
      <c r="G507" s="103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</row>
    <row r="508" spans="2:18">
      <c r="B508" s="102"/>
      <c r="C508" s="103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</row>
    <row r="509" spans="2:18">
      <c r="B509" s="102"/>
      <c r="C509" s="103"/>
      <c r="D509" s="103"/>
      <c r="E509" s="103"/>
      <c r="F509" s="103"/>
      <c r="G509" s="103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</row>
    <row r="510" spans="2:18">
      <c r="B510" s="102"/>
      <c r="C510" s="103"/>
      <c r="D510" s="103"/>
      <c r="E510" s="103"/>
      <c r="F510" s="103"/>
      <c r="G510" s="103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</row>
    <row r="511" spans="2:18">
      <c r="B511" s="102"/>
      <c r="C511" s="103"/>
      <c r="D511" s="103"/>
      <c r="E511" s="103"/>
      <c r="F511" s="103"/>
      <c r="G511" s="103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</row>
    <row r="512" spans="2:18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  <row r="878" spans="3:4">
      <c r="C878" s="1"/>
      <c r="D878" s="1"/>
    </row>
  </sheetData>
  <sheetProtection sheet="1" objects="1" scenarios="1"/>
  <mergeCells count="3">
    <mergeCell ref="B6:R6"/>
    <mergeCell ref="B7:R7"/>
    <mergeCell ref="B14:D14"/>
  </mergeCells>
  <phoneticPr fontId="3" type="noConversion"/>
  <dataValidations count="1">
    <dataValidation allowBlank="1" showInputMessage="1" showErrorMessage="1" sqref="N10:Q10 N9 N1:N7 N32:N1048576 O1:Q9 O11:Q1048576 C32:I1048576 J1:M1048576 E1:I30 C12:D13 D1:D11 A1:B1048576 C5:C11 C15:D29 R1:XFD1048576" xr:uid="{00000000-0002-0000-0200-000000000000}"/>
  </dataValidations>
  <pageMargins left="0" right="0" top="0.5" bottom="0.5" header="0" footer="0.25"/>
  <pageSetup paperSize="9" scale="88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4">
    <tabColor rgb="FF7030A0"/>
  </sheetPr>
  <dimension ref="B1:P463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63.140625" style="2" bestFit="1" customWidth="1"/>
    <col min="4" max="4" width="5.28515625" style="2" bestFit="1" customWidth="1"/>
    <col min="5" max="5" width="4.5703125" style="1" bestFit="1" customWidth="1"/>
    <col min="6" max="6" width="4.85546875" style="1" bestFit="1" customWidth="1"/>
    <col min="7" max="7" width="7.140625" style="1" bestFit="1" customWidth="1"/>
    <col min="8" max="8" width="5.140625" style="1" bestFit="1" customWidth="1"/>
    <col min="9" max="9" width="5.28515625" style="1" bestFit="1" customWidth="1"/>
    <col min="10" max="10" width="6.7109375" style="1" bestFit="1" customWidth="1"/>
    <col min="11" max="11" width="8.140625" style="1" bestFit="1" customWidth="1"/>
    <col min="12" max="12" width="7" style="1" bestFit="1" customWidth="1"/>
    <col min="13" max="13" width="8" style="1" bestFit="1" customWidth="1"/>
    <col min="14" max="14" width="6.28515625" style="1" bestFit="1" customWidth="1"/>
    <col min="15" max="15" width="10" style="1" bestFit="1" customWidth="1"/>
    <col min="16" max="16" width="9" style="1" bestFit="1" customWidth="1"/>
    <col min="17" max="16384" width="9.140625" style="1"/>
  </cols>
  <sheetData>
    <row r="1" spans="2:16">
      <c r="B1" s="46" t="s">
        <v>124</v>
      </c>
      <c r="C1" s="67" t="s" vm="1">
        <v>201</v>
      </c>
    </row>
    <row r="2" spans="2:16">
      <c r="B2" s="46" t="s">
        <v>123</v>
      </c>
      <c r="C2" s="67" t="s">
        <v>202</v>
      </c>
    </row>
    <row r="3" spans="2:16">
      <c r="B3" s="46" t="s">
        <v>125</v>
      </c>
      <c r="C3" s="67" t="s">
        <v>203</v>
      </c>
    </row>
    <row r="4" spans="2:16">
      <c r="B4" s="46" t="s">
        <v>126</v>
      </c>
      <c r="C4" s="67">
        <v>12147</v>
      </c>
    </row>
    <row r="6" spans="2:16" ht="26.25" customHeight="1">
      <c r="B6" s="129" t="s">
        <v>164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1"/>
    </row>
    <row r="7" spans="2:16" s="3" customFormat="1" ht="78.75">
      <c r="B7" s="21" t="s">
        <v>95</v>
      </c>
      <c r="C7" s="29" t="s">
        <v>34</v>
      </c>
      <c r="D7" s="29" t="s">
        <v>48</v>
      </c>
      <c r="E7" s="29" t="s">
        <v>14</v>
      </c>
      <c r="F7" s="29" t="s">
        <v>49</v>
      </c>
      <c r="G7" s="29" t="s">
        <v>83</v>
      </c>
      <c r="H7" s="29" t="s">
        <v>17</v>
      </c>
      <c r="I7" s="29" t="s">
        <v>82</v>
      </c>
      <c r="J7" s="29" t="s">
        <v>16</v>
      </c>
      <c r="K7" s="29" t="s">
        <v>159</v>
      </c>
      <c r="L7" s="29" t="s">
        <v>179</v>
      </c>
      <c r="M7" s="29" t="s">
        <v>160</v>
      </c>
      <c r="N7" s="29" t="s">
        <v>44</v>
      </c>
      <c r="O7" s="29" t="s">
        <v>127</v>
      </c>
      <c r="P7" s="30" t="s">
        <v>129</v>
      </c>
    </row>
    <row r="8" spans="2:16" s="3" customFormat="1" ht="17.25" customHeight="1">
      <c r="B8" s="14"/>
      <c r="C8" s="31"/>
      <c r="D8" s="31"/>
      <c r="E8" s="31"/>
      <c r="F8" s="31"/>
      <c r="G8" s="31" t="s">
        <v>21</v>
      </c>
      <c r="H8" s="31" t="s">
        <v>20</v>
      </c>
      <c r="I8" s="31"/>
      <c r="J8" s="31" t="s">
        <v>19</v>
      </c>
      <c r="K8" s="31" t="s">
        <v>19</v>
      </c>
      <c r="L8" s="31" t="s">
        <v>186</v>
      </c>
      <c r="M8" s="31" t="s">
        <v>182</v>
      </c>
      <c r="N8" s="31" t="s">
        <v>19</v>
      </c>
      <c r="O8" s="31" t="s">
        <v>19</v>
      </c>
      <c r="P8" s="32" t="s">
        <v>19</v>
      </c>
    </row>
    <row r="9" spans="2:16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8" t="s">
        <v>9</v>
      </c>
      <c r="M9" s="18" t="s">
        <v>10</v>
      </c>
      <c r="N9" s="18" t="s">
        <v>11</v>
      </c>
      <c r="O9" s="18" t="s">
        <v>12</v>
      </c>
      <c r="P9" s="19" t="s">
        <v>13</v>
      </c>
    </row>
    <row r="10" spans="2:16" s="4" customFormat="1" ht="18" customHeight="1">
      <c r="B10" s="106" t="s">
        <v>1900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107">
        <v>0</v>
      </c>
      <c r="N10" s="68"/>
      <c r="O10" s="108">
        <v>0</v>
      </c>
      <c r="P10" s="108">
        <v>0</v>
      </c>
    </row>
    <row r="11" spans="2:16" ht="20.25" customHeight="1">
      <c r="B11" s="110" t="s">
        <v>194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</row>
    <row r="12" spans="2:16">
      <c r="B12" s="110" t="s">
        <v>91</v>
      </c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</row>
    <row r="13" spans="2:16">
      <c r="B13" s="110" t="s">
        <v>185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</row>
    <row r="14" spans="2:16"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</row>
    <row r="15" spans="2:16"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</row>
    <row r="16" spans="2:16"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</row>
    <row r="17" spans="2:16"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</row>
    <row r="18" spans="2:16"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</row>
    <row r="19" spans="2:16"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</row>
    <row r="20" spans="2:16"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</row>
    <row r="21" spans="2:16"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</row>
    <row r="22" spans="2:16"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</row>
    <row r="23" spans="2:16"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</row>
    <row r="24" spans="2:16"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</row>
    <row r="25" spans="2:16"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</row>
    <row r="26" spans="2:16"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</row>
    <row r="27" spans="2:16"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</row>
    <row r="28" spans="2:16"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</row>
    <row r="29" spans="2:16"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</row>
    <row r="30" spans="2:16"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</row>
    <row r="31" spans="2:16"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</row>
    <row r="32" spans="2:16"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</row>
    <row r="33" spans="2:16"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</row>
    <row r="34" spans="2:16"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</row>
    <row r="35" spans="2:16"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</row>
    <row r="36" spans="2:16"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</row>
    <row r="37" spans="2:16"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</row>
    <row r="38" spans="2:16"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</row>
    <row r="39" spans="2:16"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</row>
    <row r="40" spans="2:16"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</row>
    <row r="41" spans="2:16"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</row>
    <row r="42" spans="2:16"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</row>
    <row r="43" spans="2:16"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</row>
    <row r="44" spans="2:16"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</row>
    <row r="45" spans="2:16"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</row>
    <row r="46" spans="2:16"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</row>
    <row r="47" spans="2:16"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</row>
    <row r="48" spans="2:16"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</row>
    <row r="49" spans="2:16"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</row>
    <row r="50" spans="2:16"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</row>
    <row r="51" spans="2:16"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</row>
    <row r="52" spans="2:16"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</row>
    <row r="53" spans="2:16"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</row>
    <row r="54" spans="2:16"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</row>
    <row r="55" spans="2:16"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</row>
    <row r="56" spans="2:16"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</row>
    <row r="57" spans="2:16"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</row>
    <row r="58" spans="2:16"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</row>
    <row r="59" spans="2:16"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</row>
    <row r="60" spans="2:16"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</row>
    <row r="61" spans="2:16"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</row>
    <row r="62" spans="2:16"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</row>
    <row r="63" spans="2:16"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</row>
    <row r="64" spans="2:16"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</row>
    <row r="65" spans="2:16"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</row>
    <row r="66" spans="2:16"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</row>
    <row r="67" spans="2:16"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</row>
    <row r="68" spans="2:16"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</row>
    <row r="69" spans="2:16"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</row>
    <row r="70" spans="2:16"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</row>
    <row r="71" spans="2:16"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</row>
    <row r="72" spans="2:16"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</row>
    <row r="73" spans="2:16"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</row>
    <row r="74" spans="2:16"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</row>
    <row r="75" spans="2:16"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</row>
    <row r="76" spans="2:16"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</row>
    <row r="77" spans="2:16"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</row>
    <row r="78" spans="2:16"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</row>
    <row r="79" spans="2:16"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</row>
    <row r="80" spans="2:16"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</row>
    <row r="81" spans="2:16"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</row>
    <row r="82" spans="2:16"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</row>
    <row r="83" spans="2:16"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</row>
    <row r="84" spans="2:16"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</row>
    <row r="85" spans="2:16"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</row>
    <row r="86" spans="2:16"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</row>
    <row r="87" spans="2:16"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</row>
    <row r="88" spans="2:16"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</row>
    <row r="89" spans="2:16"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</row>
    <row r="90" spans="2:16"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</row>
    <row r="91" spans="2:16"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</row>
    <row r="92" spans="2:16"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</row>
    <row r="93" spans="2:16"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</row>
    <row r="94" spans="2:16"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</row>
    <row r="95" spans="2:16"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</row>
    <row r="96" spans="2:16"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</row>
    <row r="97" spans="2:16"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</row>
    <row r="98" spans="2:16"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</row>
    <row r="99" spans="2:16"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</row>
    <row r="100" spans="2:16"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</row>
    <row r="101" spans="2:16"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</row>
    <row r="102" spans="2:16"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</row>
    <row r="103" spans="2:16"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</row>
    <row r="104" spans="2:16"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</row>
    <row r="105" spans="2:16"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</row>
    <row r="106" spans="2:16"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</row>
    <row r="107" spans="2:16"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</row>
    <row r="108" spans="2:16"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</row>
    <row r="109" spans="2:16"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</row>
    <row r="110" spans="2:16">
      <c r="B110" s="102"/>
      <c r="C110" s="102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</row>
    <row r="111" spans="2:16">
      <c r="B111" s="102"/>
      <c r="C111" s="102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</row>
    <row r="112" spans="2:16">
      <c r="B112" s="102"/>
      <c r="C112" s="102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</row>
    <row r="113" spans="2:16">
      <c r="B113" s="102"/>
      <c r="C113" s="102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</row>
    <row r="114" spans="2:16">
      <c r="B114" s="102"/>
      <c r="C114" s="102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</row>
    <row r="115" spans="2:16">
      <c r="B115" s="102"/>
      <c r="C115" s="102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</row>
    <row r="116" spans="2:16">
      <c r="B116" s="102"/>
      <c r="C116" s="102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</row>
    <row r="117" spans="2:16">
      <c r="B117" s="102"/>
      <c r="C117" s="102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</row>
    <row r="118" spans="2:16">
      <c r="B118" s="102"/>
      <c r="C118" s="102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</row>
    <row r="119" spans="2:16">
      <c r="B119" s="102"/>
      <c r="C119" s="102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</row>
    <row r="120" spans="2:16">
      <c r="B120" s="102"/>
      <c r="C120" s="102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</row>
    <row r="121" spans="2:16">
      <c r="B121" s="102"/>
      <c r="C121" s="102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</row>
    <row r="122" spans="2:16">
      <c r="B122" s="102"/>
      <c r="C122" s="102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</row>
    <row r="123" spans="2:16">
      <c r="B123" s="102"/>
      <c r="C123" s="102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</row>
    <row r="124" spans="2:16">
      <c r="B124" s="102"/>
      <c r="C124" s="102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</row>
    <row r="125" spans="2:16">
      <c r="B125" s="102"/>
      <c r="C125" s="102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</row>
    <row r="126" spans="2:16">
      <c r="B126" s="102"/>
      <c r="C126" s="102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</row>
    <row r="127" spans="2:16">
      <c r="B127" s="102"/>
      <c r="C127" s="102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</row>
    <row r="128" spans="2:16">
      <c r="B128" s="102"/>
      <c r="C128" s="102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</row>
    <row r="129" spans="2:16">
      <c r="B129" s="102"/>
      <c r="C129" s="102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</row>
    <row r="130" spans="2:16">
      <c r="B130" s="102"/>
      <c r="C130" s="102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</row>
    <row r="131" spans="2:16">
      <c r="B131" s="102"/>
      <c r="C131" s="102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</row>
    <row r="132" spans="2:16">
      <c r="B132" s="102"/>
      <c r="C132" s="102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</row>
    <row r="133" spans="2:16">
      <c r="B133" s="102"/>
      <c r="C133" s="102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</row>
    <row r="134" spans="2:16">
      <c r="B134" s="102"/>
      <c r="C134" s="102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</row>
    <row r="135" spans="2:16">
      <c r="B135" s="102"/>
      <c r="C135" s="102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</row>
    <row r="136" spans="2:16">
      <c r="B136" s="102"/>
      <c r="C136" s="102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</row>
    <row r="137" spans="2:16">
      <c r="B137" s="102"/>
      <c r="C137" s="102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</row>
    <row r="138" spans="2:16">
      <c r="B138" s="102"/>
      <c r="C138" s="102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</row>
    <row r="139" spans="2:16">
      <c r="B139" s="102"/>
      <c r="C139" s="102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</row>
    <row r="140" spans="2:16">
      <c r="B140" s="102"/>
      <c r="C140" s="102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</row>
    <row r="141" spans="2:16">
      <c r="B141" s="102"/>
      <c r="C141" s="102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</row>
    <row r="142" spans="2:16">
      <c r="B142" s="102"/>
      <c r="C142" s="102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</row>
    <row r="143" spans="2:16">
      <c r="B143" s="102"/>
      <c r="C143" s="102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</row>
    <row r="144" spans="2:16">
      <c r="B144" s="102"/>
      <c r="C144" s="102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</row>
    <row r="145" spans="2:16">
      <c r="B145" s="102"/>
      <c r="C145" s="102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</row>
    <row r="146" spans="2:16">
      <c r="B146" s="102"/>
      <c r="C146" s="102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</row>
    <row r="147" spans="2:16">
      <c r="B147" s="102"/>
      <c r="C147" s="102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</row>
    <row r="148" spans="2:16">
      <c r="B148" s="102"/>
      <c r="C148" s="102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</row>
    <row r="149" spans="2:16">
      <c r="B149" s="102"/>
      <c r="C149" s="102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</row>
    <row r="150" spans="2:16">
      <c r="B150" s="102"/>
      <c r="C150" s="102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</row>
    <row r="151" spans="2:16">
      <c r="B151" s="102"/>
      <c r="C151" s="102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</row>
    <row r="152" spans="2:16">
      <c r="B152" s="102"/>
      <c r="C152" s="102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</row>
    <row r="153" spans="2:16">
      <c r="B153" s="102"/>
      <c r="C153" s="102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</row>
    <row r="154" spans="2:16">
      <c r="B154" s="102"/>
      <c r="C154" s="102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</row>
    <row r="155" spans="2:16">
      <c r="B155" s="102"/>
      <c r="C155" s="102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</row>
    <row r="156" spans="2:16">
      <c r="B156" s="102"/>
      <c r="C156" s="102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</row>
    <row r="157" spans="2:16">
      <c r="B157" s="102"/>
      <c r="C157" s="102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</row>
    <row r="158" spans="2:16">
      <c r="B158" s="102"/>
      <c r="C158" s="102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</row>
    <row r="159" spans="2:16">
      <c r="B159" s="102"/>
      <c r="C159" s="102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</row>
    <row r="160" spans="2:16">
      <c r="B160" s="102"/>
      <c r="C160" s="102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</row>
    <row r="161" spans="2:16">
      <c r="B161" s="102"/>
      <c r="C161" s="102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</row>
    <row r="162" spans="2:16">
      <c r="B162" s="102"/>
      <c r="C162" s="102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</row>
    <row r="163" spans="2:16">
      <c r="B163" s="102"/>
      <c r="C163" s="102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</row>
    <row r="164" spans="2:16">
      <c r="B164" s="102"/>
      <c r="C164" s="102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</row>
    <row r="165" spans="2:16">
      <c r="B165" s="102"/>
      <c r="C165" s="102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</row>
    <row r="166" spans="2:16">
      <c r="B166" s="102"/>
      <c r="C166" s="102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</row>
    <row r="167" spans="2:16">
      <c r="B167" s="102"/>
      <c r="C167" s="102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</row>
    <row r="168" spans="2:16">
      <c r="B168" s="102"/>
      <c r="C168" s="102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</row>
    <row r="169" spans="2:16">
      <c r="B169" s="102"/>
      <c r="C169" s="102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</row>
    <row r="170" spans="2:16">
      <c r="B170" s="102"/>
      <c r="C170" s="102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</row>
    <row r="171" spans="2:16">
      <c r="B171" s="102"/>
      <c r="C171" s="102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</row>
    <row r="172" spans="2:16">
      <c r="B172" s="102"/>
      <c r="C172" s="102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</row>
    <row r="173" spans="2:16">
      <c r="B173" s="102"/>
      <c r="C173" s="102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</row>
    <row r="174" spans="2:16">
      <c r="B174" s="102"/>
      <c r="C174" s="102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</row>
    <row r="175" spans="2:16">
      <c r="B175" s="102"/>
      <c r="C175" s="102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</row>
    <row r="176" spans="2:16">
      <c r="B176" s="102"/>
      <c r="C176" s="102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</row>
    <row r="177" spans="2:16">
      <c r="B177" s="102"/>
      <c r="C177" s="102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</row>
    <row r="178" spans="2:16">
      <c r="B178" s="102"/>
      <c r="C178" s="102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</row>
    <row r="179" spans="2:16">
      <c r="B179" s="102"/>
      <c r="C179" s="102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</row>
    <row r="180" spans="2:16">
      <c r="B180" s="102"/>
      <c r="C180" s="102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</row>
    <row r="181" spans="2:16">
      <c r="B181" s="102"/>
      <c r="C181" s="102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</row>
    <row r="182" spans="2:16">
      <c r="B182" s="102"/>
      <c r="C182" s="102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</row>
    <row r="183" spans="2:16">
      <c r="B183" s="102"/>
      <c r="C183" s="102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</row>
    <row r="184" spans="2:16">
      <c r="B184" s="102"/>
      <c r="C184" s="102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</row>
    <row r="185" spans="2:16">
      <c r="B185" s="102"/>
      <c r="C185" s="102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</row>
    <row r="186" spans="2:16">
      <c r="B186" s="102"/>
      <c r="C186" s="102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</row>
    <row r="187" spans="2:16">
      <c r="B187" s="102"/>
      <c r="C187" s="102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</row>
    <row r="188" spans="2:16">
      <c r="B188" s="102"/>
      <c r="C188" s="102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</row>
    <row r="189" spans="2:16">
      <c r="B189" s="102"/>
      <c r="C189" s="102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</row>
    <row r="190" spans="2:16">
      <c r="B190" s="102"/>
      <c r="C190" s="102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</row>
    <row r="191" spans="2:16">
      <c r="B191" s="102"/>
      <c r="C191" s="102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</row>
    <row r="192" spans="2:16">
      <c r="B192" s="102"/>
      <c r="C192" s="102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</row>
    <row r="193" spans="2:16">
      <c r="B193" s="102"/>
      <c r="C193" s="102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</row>
    <row r="194" spans="2:16">
      <c r="B194" s="102"/>
      <c r="C194" s="102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</row>
    <row r="195" spans="2:16">
      <c r="B195" s="102"/>
      <c r="C195" s="102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</row>
    <row r="196" spans="2:16">
      <c r="B196" s="102"/>
      <c r="C196" s="102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</row>
    <row r="197" spans="2:16">
      <c r="B197" s="102"/>
      <c r="C197" s="102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</row>
    <row r="198" spans="2:16">
      <c r="B198" s="102"/>
      <c r="C198" s="102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</row>
    <row r="199" spans="2:16">
      <c r="B199" s="102"/>
      <c r="C199" s="102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</row>
    <row r="200" spans="2:16">
      <c r="B200" s="102"/>
      <c r="C200" s="102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</row>
    <row r="201" spans="2:16">
      <c r="B201" s="102"/>
      <c r="C201" s="102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</row>
    <row r="202" spans="2:16">
      <c r="B202" s="102"/>
      <c r="C202" s="102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</row>
    <row r="203" spans="2:16">
      <c r="B203" s="102"/>
      <c r="C203" s="102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</row>
    <row r="204" spans="2:16">
      <c r="B204" s="102"/>
      <c r="C204" s="102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</row>
    <row r="205" spans="2:16">
      <c r="B205" s="102"/>
      <c r="C205" s="102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</row>
    <row r="206" spans="2:16">
      <c r="B206" s="102"/>
      <c r="C206" s="102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</row>
    <row r="207" spans="2:16">
      <c r="B207" s="102"/>
      <c r="C207" s="102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</row>
    <row r="208" spans="2:16">
      <c r="B208" s="102"/>
      <c r="C208" s="102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</row>
    <row r="209" spans="2:16">
      <c r="B209" s="102"/>
      <c r="C209" s="102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</row>
    <row r="210" spans="2:16">
      <c r="B210" s="102"/>
      <c r="C210" s="102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</row>
    <row r="211" spans="2:16">
      <c r="B211" s="102"/>
      <c r="C211" s="102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</row>
    <row r="212" spans="2:16">
      <c r="B212" s="102"/>
      <c r="C212" s="102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</row>
    <row r="213" spans="2:16">
      <c r="B213" s="102"/>
      <c r="C213" s="102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</row>
    <row r="214" spans="2:16">
      <c r="B214" s="102"/>
      <c r="C214" s="102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</row>
    <row r="215" spans="2:16">
      <c r="B215" s="102"/>
      <c r="C215" s="102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</row>
    <row r="216" spans="2:16">
      <c r="B216" s="102"/>
      <c r="C216" s="102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</row>
    <row r="217" spans="2:16">
      <c r="B217" s="102"/>
      <c r="C217" s="102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</row>
    <row r="218" spans="2:16">
      <c r="B218" s="102"/>
      <c r="C218" s="102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</row>
    <row r="219" spans="2:16">
      <c r="B219" s="102"/>
      <c r="C219" s="102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</row>
    <row r="220" spans="2:16">
      <c r="B220" s="102"/>
      <c r="C220" s="102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</row>
    <row r="221" spans="2:16">
      <c r="B221" s="102"/>
      <c r="C221" s="102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</row>
    <row r="222" spans="2:16">
      <c r="B222" s="102"/>
      <c r="C222" s="102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</row>
    <row r="223" spans="2:16">
      <c r="B223" s="102"/>
      <c r="C223" s="102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</row>
    <row r="224" spans="2:16">
      <c r="B224" s="102"/>
      <c r="C224" s="102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</row>
    <row r="225" spans="2:16">
      <c r="B225" s="102"/>
      <c r="C225" s="102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</row>
    <row r="226" spans="2:16">
      <c r="B226" s="102"/>
      <c r="C226" s="102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</row>
    <row r="227" spans="2:16">
      <c r="B227" s="102"/>
      <c r="C227" s="102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</row>
    <row r="228" spans="2:16">
      <c r="B228" s="102"/>
      <c r="C228" s="102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</row>
    <row r="229" spans="2:16">
      <c r="B229" s="102"/>
      <c r="C229" s="102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</row>
    <row r="230" spans="2:16">
      <c r="B230" s="102"/>
      <c r="C230" s="102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</row>
    <row r="231" spans="2:16">
      <c r="B231" s="102"/>
      <c r="C231" s="102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</row>
    <row r="232" spans="2:16">
      <c r="B232" s="102"/>
      <c r="C232" s="102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</row>
    <row r="233" spans="2:16">
      <c r="B233" s="102"/>
      <c r="C233" s="102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</row>
    <row r="234" spans="2:16">
      <c r="B234" s="102"/>
      <c r="C234" s="102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</row>
    <row r="235" spans="2:16">
      <c r="B235" s="102"/>
      <c r="C235" s="102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</row>
    <row r="236" spans="2:16">
      <c r="B236" s="102"/>
      <c r="C236" s="102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</row>
    <row r="237" spans="2:16">
      <c r="B237" s="102"/>
      <c r="C237" s="102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</row>
    <row r="238" spans="2:16">
      <c r="B238" s="102"/>
      <c r="C238" s="102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</row>
    <row r="239" spans="2:16">
      <c r="B239" s="102"/>
      <c r="C239" s="102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</row>
    <row r="240" spans="2:16">
      <c r="B240" s="102"/>
      <c r="C240" s="102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</row>
    <row r="241" spans="2:16">
      <c r="B241" s="102"/>
      <c r="C241" s="102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</row>
    <row r="242" spans="2:16">
      <c r="B242" s="102"/>
      <c r="C242" s="102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</row>
    <row r="243" spans="2:16">
      <c r="B243" s="102"/>
      <c r="C243" s="102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</row>
    <row r="244" spans="2:16">
      <c r="B244" s="102"/>
      <c r="C244" s="102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</row>
    <row r="245" spans="2:16">
      <c r="B245" s="102"/>
      <c r="C245" s="102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</row>
    <row r="246" spans="2:16">
      <c r="B246" s="102"/>
      <c r="C246" s="102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</row>
    <row r="247" spans="2:16">
      <c r="B247" s="102"/>
      <c r="C247" s="102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</row>
    <row r="248" spans="2:16">
      <c r="B248" s="102"/>
      <c r="C248" s="102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</row>
    <row r="249" spans="2:16">
      <c r="B249" s="102"/>
      <c r="C249" s="102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</row>
    <row r="250" spans="2:16">
      <c r="B250" s="102"/>
      <c r="C250" s="102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</row>
    <row r="251" spans="2:16">
      <c r="B251" s="102"/>
      <c r="C251" s="102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</row>
    <row r="252" spans="2:16">
      <c r="B252" s="102"/>
      <c r="C252" s="102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</row>
    <row r="253" spans="2:16">
      <c r="B253" s="102"/>
      <c r="C253" s="102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</row>
    <row r="254" spans="2:16">
      <c r="B254" s="102"/>
      <c r="C254" s="102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</row>
    <row r="255" spans="2:16">
      <c r="B255" s="102"/>
      <c r="C255" s="102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</row>
    <row r="256" spans="2:16">
      <c r="B256" s="102"/>
      <c r="C256" s="102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</row>
    <row r="257" spans="2:16">
      <c r="B257" s="102"/>
      <c r="C257" s="102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</row>
    <row r="258" spans="2:16">
      <c r="B258" s="102"/>
      <c r="C258" s="102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</row>
    <row r="259" spans="2:16">
      <c r="B259" s="102"/>
      <c r="C259" s="102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</row>
    <row r="260" spans="2:16">
      <c r="B260" s="102"/>
      <c r="C260" s="102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</row>
    <row r="261" spans="2:16">
      <c r="B261" s="102"/>
      <c r="C261" s="102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</row>
    <row r="262" spans="2:16">
      <c r="B262" s="102"/>
      <c r="C262" s="102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</row>
    <row r="263" spans="2:16">
      <c r="B263" s="102"/>
      <c r="C263" s="102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</row>
    <row r="264" spans="2:16">
      <c r="B264" s="102"/>
      <c r="C264" s="102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</row>
    <row r="265" spans="2:16">
      <c r="B265" s="102"/>
      <c r="C265" s="102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</row>
    <row r="266" spans="2:16">
      <c r="B266" s="102"/>
      <c r="C266" s="102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</row>
    <row r="267" spans="2:16">
      <c r="B267" s="102"/>
      <c r="C267" s="102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</row>
    <row r="268" spans="2:16">
      <c r="B268" s="102"/>
      <c r="C268" s="102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</row>
    <row r="269" spans="2:16">
      <c r="B269" s="102"/>
      <c r="C269" s="102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</row>
    <row r="270" spans="2:16">
      <c r="B270" s="102"/>
      <c r="C270" s="102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</row>
    <row r="271" spans="2:16">
      <c r="B271" s="102"/>
      <c r="C271" s="102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</row>
    <row r="272" spans="2:16">
      <c r="B272" s="102"/>
      <c r="C272" s="102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</row>
    <row r="273" spans="2:16">
      <c r="B273" s="102"/>
      <c r="C273" s="102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</row>
    <row r="274" spans="2:16">
      <c r="B274" s="102"/>
      <c r="C274" s="102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</row>
    <row r="275" spans="2:16">
      <c r="B275" s="102"/>
      <c r="C275" s="102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</row>
    <row r="276" spans="2:16">
      <c r="B276" s="102"/>
      <c r="C276" s="102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</row>
    <row r="277" spans="2:16">
      <c r="B277" s="102"/>
      <c r="C277" s="102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</row>
    <row r="278" spans="2:16">
      <c r="B278" s="102"/>
      <c r="C278" s="102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</row>
    <row r="279" spans="2:16">
      <c r="B279" s="102"/>
      <c r="C279" s="102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</row>
    <row r="280" spans="2:16">
      <c r="B280" s="102"/>
      <c r="C280" s="102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</row>
    <row r="281" spans="2:16">
      <c r="B281" s="102"/>
      <c r="C281" s="102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</row>
    <row r="282" spans="2:16">
      <c r="B282" s="102"/>
      <c r="C282" s="102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</row>
    <row r="283" spans="2:16">
      <c r="B283" s="102"/>
      <c r="C283" s="102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</row>
    <row r="284" spans="2:16">
      <c r="B284" s="102"/>
      <c r="C284" s="102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</row>
    <row r="285" spans="2:16">
      <c r="B285" s="102"/>
      <c r="C285" s="102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</row>
    <row r="286" spans="2:16">
      <c r="B286" s="102"/>
      <c r="C286" s="102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</row>
    <row r="287" spans="2:16">
      <c r="B287" s="102"/>
      <c r="C287" s="102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</row>
    <row r="288" spans="2:16">
      <c r="B288" s="102"/>
      <c r="C288" s="102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</row>
    <row r="289" spans="2:16">
      <c r="B289" s="102"/>
      <c r="C289" s="102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</row>
    <row r="290" spans="2:16">
      <c r="B290" s="102"/>
      <c r="C290" s="102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</row>
    <row r="291" spans="2:16">
      <c r="B291" s="102"/>
      <c r="C291" s="102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</row>
    <row r="292" spans="2:16">
      <c r="B292" s="102"/>
      <c r="C292" s="102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</row>
    <row r="293" spans="2:16">
      <c r="B293" s="102"/>
      <c r="C293" s="102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</row>
    <row r="294" spans="2:16">
      <c r="B294" s="102"/>
      <c r="C294" s="102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</row>
    <row r="295" spans="2:16">
      <c r="B295" s="102"/>
      <c r="C295" s="102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</row>
    <row r="296" spans="2:16">
      <c r="B296" s="102"/>
      <c r="C296" s="102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</row>
    <row r="297" spans="2:16">
      <c r="B297" s="102"/>
      <c r="C297" s="102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</row>
    <row r="298" spans="2:16">
      <c r="B298" s="102"/>
      <c r="C298" s="102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</row>
    <row r="299" spans="2:16">
      <c r="B299" s="102"/>
      <c r="C299" s="102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</row>
    <row r="300" spans="2:16">
      <c r="B300" s="102"/>
      <c r="C300" s="102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</row>
    <row r="301" spans="2:16">
      <c r="B301" s="102"/>
      <c r="C301" s="102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</row>
    <row r="302" spans="2:16">
      <c r="B302" s="102"/>
      <c r="C302" s="102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</row>
    <row r="303" spans="2:16">
      <c r="B303" s="102"/>
      <c r="C303" s="102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</row>
    <row r="304" spans="2:16">
      <c r="B304" s="102"/>
      <c r="C304" s="102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</row>
    <row r="305" spans="2:16">
      <c r="B305" s="102"/>
      <c r="C305" s="102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</row>
    <row r="306" spans="2:16">
      <c r="B306" s="102"/>
      <c r="C306" s="102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</row>
    <row r="307" spans="2:16">
      <c r="B307" s="102"/>
      <c r="C307" s="102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</row>
    <row r="308" spans="2:16">
      <c r="B308" s="102"/>
      <c r="C308" s="102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</row>
    <row r="309" spans="2:16">
      <c r="B309" s="102"/>
      <c r="C309" s="102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</row>
    <row r="310" spans="2:16">
      <c r="B310" s="102"/>
      <c r="C310" s="102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</row>
    <row r="311" spans="2:16">
      <c r="B311" s="102"/>
      <c r="C311" s="102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</row>
    <row r="312" spans="2:16">
      <c r="B312" s="102"/>
      <c r="C312" s="102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</row>
    <row r="313" spans="2:16">
      <c r="B313" s="102"/>
      <c r="C313" s="102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</row>
    <row r="314" spans="2:16">
      <c r="B314" s="102"/>
      <c r="C314" s="102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</row>
    <row r="315" spans="2:16">
      <c r="B315" s="102"/>
      <c r="C315" s="102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</row>
    <row r="316" spans="2:16">
      <c r="B316" s="102"/>
      <c r="C316" s="102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</row>
    <row r="317" spans="2:16">
      <c r="B317" s="102"/>
      <c r="C317" s="102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</row>
    <row r="318" spans="2:16">
      <c r="B318" s="102"/>
      <c r="C318" s="102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</row>
    <row r="319" spans="2:16">
      <c r="B319" s="102"/>
      <c r="C319" s="102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</row>
    <row r="320" spans="2:16">
      <c r="B320" s="102"/>
      <c r="C320" s="102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</row>
    <row r="321" spans="2:16">
      <c r="B321" s="102"/>
      <c r="C321" s="102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</row>
    <row r="322" spans="2:16">
      <c r="B322" s="102"/>
      <c r="C322" s="102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</row>
    <row r="323" spans="2:16">
      <c r="B323" s="102"/>
      <c r="C323" s="102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</row>
    <row r="324" spans="2:16">
      <c r="B324" s="102"/>
      <c r="C324" s="102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</row>
    <row r="325" spans="2:16">
      <c r="B325" s="102"/>
      <c r="C325" s="102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</row>
    <row r="326" spans="2:16">
      <c r="B326" s="102"/>
      <c r="C326" s="102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</row>
    <row r="327" spans="2:16">
      <c r="B327" s="102"/>
      <c r="C327" s="102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</row>
    <row r="328" spans="2:16">
      <c r="B328" s="102"/>
      <c r="C328" s="102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</row>
    <row r="329" spans="2:16">
      <c r="B329" s="102"/>
      <c r="C329" s="102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</row>
    <row r="330" spans="2:16">
      <c r="B330" s="102"/>
      <c r="C330" s="102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</row>
    <row r="331" spans="2:16">
      <c r="B331" s="102"/>
      <c r="C331" s="102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</row>
    <row r="332" spans="2:16">
      <c r="B332" s="102"/>
      <c r="C332" s="102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</row>
    <row r="333" spans="2:16">
      <c r="B333" s="102"/>
      <c r="C333" s="102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</row>
    <row r="334" spans="2:16">
      <c r="B334" s="102"/>
      <c r="C334" s="102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</row>
    <row r="335" spans="2:16">
      <c r="B335" s="102"/>
      <c r="C335" s="102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</row>
    <row r="336" spans="2:16">
      <c r="B336" s="102"/>
      <c r="C336" s="102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</row>
    <row r="337" spans="2:16">
      <c r="B337" s="102"/>
      <c r="C337" s="102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</row>
    <row r="338" spans="2:16">
      <c r="B338" s="102"/>
      <c r="C338" s="102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</row>
    <row r="339" spans="2:16">
      <c r="B339" s="102"/>
      <c r="C339" s="102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</row>
    <row r="340" spans="2:16">
      <c r="B340" s="102"/>
      <c r="C340" s="102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</row>
    <row r="341" spans="2:16">
      <c r="B341" s="102"/>
      <c r="C341" s="102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</row>
    <row r="342" spans="2:16">
      <c r="B342" s="102"/>
      <c r="C342" s="102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</row>
    <row r="343" spans="2:16">
      <c r="B343" s="102"/>
      <c r="C343" s="102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</row>
    <row r="344" spans="2:16">
      <c r="B344" s="102"/>
      <c r="C344" s="102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</row>
    <row r="345" spans="2:16">
      <c r="B345" s="102"/>
      <c r="C345" s="102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</row>
    <row r="346" spans="2:16">
      <c r="B346" s="102"/>
      <c r="C346" s="102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</row>
    <row r="347" spans="2:16">
      <c r="B347" s="102"/>
      <c r="C347" s="102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</row>
    <row r="348" spans="2:16">
      <c r="B348" s="102"/>
      <c r="C348" s="102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</row>
    <row r="349" spans="2:16">
      <c r="B349" s="102"/>
      <c r="C349" s="102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</row>
    <row r="350" spans="2:16">
      <c r="B350" s="102"/>
      <c r="C350" s="102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</row>
    <row r="351" spans="2:16">
      <c r="B351" s="102"/>
      <c r="C351" s="102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</row>
    <row r="352" spans="2:16">
      <c r="B352" s="102"/>
      <c r="C352" s="102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</row>
    <row r="353" spans="2:16">
      <c r="B353" s="102"/>
      <c r="C353" s="102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</row>
    <row r="354" spans="2:16">
      <c r="B354" s="102"/>
      <c r="C354" s="102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</row>
    <row r="355" spans="2:16">
      <c r="B355" s="102"/>
      <c r="C355" s="102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</row>
    <row r="356" spans="2:16">
      <c r="B356" s="102"/>
      <c r="C356" s="102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</row>
    <row r="357" spans="2:16">
      <c r="B357" s="102"/>
      <c r="C357" s="102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</row>
    <row r="358" spans="2:16">
      <c r="B358" s="102"/>
      <c r="C358" s="102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</row>
    <row r="359" spans="2:16">
      <c r="B359" s="102"/>
      <c r="C359" s="102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</row>
    <row r="360" spans="2:16">
      <c r="B360" s="102"/>
      <c r="C360" s="102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</row>
    <row r="361" spans="2:16">
      <c r="B361" s="102"/>
      <c r="C361" s="102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</row>
    <row r="362" spans="2:16">
      <c r="B362" s="102"/>
      <c r="C362" s="102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</row>
    <row r="363" spans="2:16">
      <c r="B363" s="102"/>
      <c r="C363" s="102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</row>
    <row r="364" spans="2:16">
      <c r="B364" s="102"/>
      <c r="C364" s="102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</row>
    <row r="365" spans="2:16">
      <c r="B365" s="102"/>
      <c r="C365" s="102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</row>
    <row r="366" spans="2:16">
      <c r="B366" s="102"/>
      <c r="C366" s="102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</row>
    <row r="367" spans="2:16">
      <c r="B367" s="102"/>
      <c r="C367" s="102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</row>
    <row r="368" spans="2:16">
      <c r="B368" s="102"/>
      <c r="C368" s="102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</row>
    <row r="369" spans="2:16">
      <c r="B369" s="102"/>
      <c r="C369" s="102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</row>
    <row r="370" spans="2:16">
      <c r="B370" s="102"/>
      <c r="C370" s="102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</row>
    <row r="371" spans="2:16">
      <c r="B371" s="102"/>
      <c r="C371" s="102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</row>
    <row r="372" spans="2:16">
      <c r="B372" s="102"/>
      <c r="C372" s="102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</row>
    <row r="373" spans="2:16">
      <c r="B373" s="102"/>
      <c r="C373" s="102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</row>
    <row r="374" spans="2:16">
      <c r="B374" s="102"/>
      <c r="C374" s="102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</row>
    <row r="375" spans="2:16">
      <c r="B375" s="102"/>
      <c r="C375" s="102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</row>
    <row r="376" spans="2:16">
      <c r="B376" s="102"/>
      <c r="C376" s="102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</row>
    <row r="377" spans="2:16">
      <c r="B377" s="102"/>
      <c r="C377" s="102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  <c r="P377" s="103"/>
    </row>
    <row r="378" spans="2:16">
      <c r="B378" s="102"/>
      <c r="C378" s="102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</row>
    <row r="379" spans="2:16">
      <c r="B379" s="102"/>
      <c r="C379" s="102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</row>
    <row r="380" spans="2:16">
      <c r="B380" s="102"/>
      <c r="C380" s="102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  <c r="P380" s="103"/>
    </row>
    <row r="381" spans="2:16">
      <c r="B381" s="102"/>
      <c r="C381" s="102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</row>
    <row r="382" spans="2:16">
      <c r="B382" s="102"/>
      <c r="C382" s="102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</row>
    <row r="383" spans="2:16">
      <c r="B383" s="102"/>
      <c r="C383" s="102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  <c r="P383" s="103"/>
    </row>
    <row r="384" spans="2:16">
      <c r="B384" s="102"/>
      <c r="C384" s="102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</row>
    <row r="385" spans="2:16">
      <c r="B385" s="102"/>
      <c r="C385" s="102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</row>
    <row r="386" spans="2:16">
      <c r="B386" s="102"/>
      <c r="C386" s="102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</row>
    <row r="387" spans="2:16">
      <c r="B387" s="102"/>
      <c r="C387" s="102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</row>
    <row r="388" spans="2:16">
      <c r="B388" s="102"/>
      <c r="C388" s="102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</row>
    <row r="389" spans="2:16">
      <c r="B389" s="102"/>
      <c r="C389" s="102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</row>
    <row r="390" spans="2:16">
      <c r="B390" s="102"/>
      <c r="C390" s="102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</row>
    <row r="391" spans="2:16">
      <c r="B391" s="102"/>
      <c r="C391" s="102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</row>
    <row r="392" spans="2:16">
      <c r="B392" s="102"/>
      <c r="C392" s="102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</row>
    <row r="393" spans="2:16">
      <c r="B393" s="102"/>
      <c r="C393" s="102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</row>
    <row r="394" spans="2:16">
      <c r="B394" s="102"/>
      <c r="C394" s="102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</row>
    <row r="395" spans="2:16">
      <c r="B395" s="102"/>
      <c r="C395" s="102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</row>
    <row r="396" spans="2:16">
      <c r="B396" s="102"/>
      <c r="C396" s="102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</row>
    <row r="397" spans="2:16">
      <c r="B397" s="111"/>
      <c r="C397" s="102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</row>
    <row r="398" spans="2:16">
      <c r="B398" s="111"/>
      <c r="C398" s="102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</row>
    <row r="399" spans="2:16">
      <c r="B399" s="112"/>
      <c r="C399" s="102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</row>
    <row r="400" spans="2:16">
      <c r="B400" s="102"/>
      <c r="C400" s="102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</row>
    <row r="401" spans="2:16">
      <c r="B401" s="102"/>
      <c r="C401" s="102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  <c r="P401" s="103"/>
    </row>
    <row r="402" spans="2:16">
      <c r="B402" s="102"/>
      <c r="C402" s="102"/>
      <c r="D402" s="103"/>
      <c r="E402" s="103"/>
      <c r="F402" s="103"/>
      <c r="G402" s="103"/>
      <c r="H402" s="103"/>
      <c r="I402" s="103"/>
      <c r="J402" s="103"/>
      <c r="K402" s="103"/>
      <c r="L402" s="103"/>
      <c r="M402" s="103"/>
      <c r="N402" s="103"/>
      <c r="O402" s="103"/>
      <c r="P402" s="103"/>
    </row>
    <row r="403" spans="2:16">
      <c r="B403" s="102"/>
      <c r="C403" s="102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</row>
    <row r="404" spans="2:16">
      <c r="B404" s="102"/>
      <c r="C404" s="102"/>
      <c r="D404" s="103"/>
      <c r="E404" s="103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</row>
    <row r="405" spans="2:16">
      <c r="B405" s="102"/>
      <c r="C405" s="102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</row>
    <row r="406" spans="2:16">
      <c r="B406" s="102"/>
      <c r="C406" s="102"/>
      <c r="D406" s="103"/>
      <c r="E406" s="103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  <c r="P406" s="103"/>
    </row>
    <row r="407" spans="2:16">
      <c r="B407" s="102"/>
      <c r="C407" s="102"/>
      <c r="D407" s="103"/>
      <c r="E407" s="103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</row>
    <row r="408" spans="2:16">
      <c r="B408" s="102"/>
      <c r="C408" s="102"/>
      <c r="D408" s="103"/>
      <c r="E408" s="103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  <c r="P408" s="103"/>
    </row>
    <row r="409" spans="2:16">
      <c r="B409" s="102"/>
      <c r="C409" s="102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</row>
    <row r="410" spans="2:16">
      <c r="B410" s="102"/>
      <c r="C410" s="102"/>
      <c r="D410" s="102"/>
      <c r="E410" s="103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  <c r="P410" s="103"/>
    </row>
    <row r="411" spans="2:16">
      <c r="B411" s="102"/>
      <c r="C411" s="102"/>
      <c r="D411" s="102"/>
      <c r="E411" s="103"/>
      <c r="F411" s="103"/>
      <c r="G411" s="103"/>
      <c r="H411" s="103"/>
      <c r="I411" s="103"/>
      <c r="J411" s="103"/>
      <c r="K411" s="103"/>
      <c r="L411" s="103"/>
      <c r="M411" s="103"/>
      <c r="N411" s="103"/>
      <c r="O411" s="103"/>
      <c r="P411" s="103"/>
    </row>
    <row r="412" spans="2:16">
      <c r="B412" s="102"/>
      <c r="C412" s="102"/>
      <c r="D412" s="102"/>
      <c r="E412" s="103"/>
      <c r="F412" s="103"/>
      <c r="G412" s="103"/>
      <c r="H412" s="103"/>
      <c r="I412" s="103"/>
      <c r="J412" s="103"/>
      <c r="K412" s="103"/>
      <c r="L412" s="103"/>
      <c r="M412" s="103"/>
      <c r="N412" s="103"/>
      <c r="O412" s="103"/>
      <c r="P412" s="103"/>
    </row>
    <row r="413" spans="2:16">
      <c r="B413" s="102"/>
      <c r="C413" s="102"/>
      <c r="D413" s="102"/>
      <c r="E413" s="103"/>
      <c r="F413" s="103"/>
      <c r="G413" s="103"/>
      <c r="H413" s="103"/>
      <c r="I413" s="103"/>
      <c r="J413" s="103"/>
      <c r="K413" s="103"/>
      <c r="L413" s="103"/>
      <c r="M413" s="103"/>
      <c r="N413" s="103"/>
      <c r="O413" s="103"/>
      <c r="P413" s="103"/>
    </row>
    <row r="414" spans="2:16">
      <c r="B414" s="102"/>
      <c r="C414" s="102"/>
      <c r="D414" s="102"/>
      <c r="E414" s="103"/>
      <c r="F414" s="103"/>
      <c r="G414" s="103"/>
      <c r="H414" s="103"/>
      <c r="I414" s="103"/>
      <c r="J414" s="103"/>
      <c r="K414" s="103"/>
      <c r="L414" s="103"/>
      <c r="M414" s="103"/>
      <c r="N414" s="103"/>
      <c r="O414" s="103"/>
      <c r="P414" s="103"/>
    </row>
    <row r="415" spans="2:16">
      <c r="B415" s="102"/>
      <c r="C415" s="102"/>
      <c r="D415" s="102"/>
      <c r="E415" s="103"/>
      <c r="F415" s="103"/>
      <c r="G415" s="103"/>
      <c r="H415" s="103"/>
      <c r="I415" s="103"/>
      <c r="J415" s="103"/>
      <c r="K415" s="103"/>
      <c r="L415" s="103"/>
      <c r="M415" s="103"/>
      <c r="N415" s="103"/>
      <c r="O415" s="103"/>
      <c r="P415" s="103"/>
    </row>
    <row r="416" spans="2:16">
      <c r="B416" s="102"/>
      <c r="C416" s="102"/>
      <c r="D416" s="102"/>
      <c r="E416" s="103"/>
      <c r="F416" s="103"/>
      <c r="G416" s="103"/>
      <c r="H416" s="103"/>
      <c r="I416" s="103"/>
      <c r="J416" s="103"/>
      <c r="K416" s="103"/>
      <c r="L416" s="103"/>
      <c r="M416" s="103"/>
      <c r="N416" s="103"/>
      <c r="O416" s="103"/>
      <c r="P416" s="103"/>
    </row>
    <row r="417" spans="2:16">
      <c r="B417" s="102"/>
      <c r="C417" s="102"/>
      <c r="D417" s="102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</row>
    <row r="418" spans="2:16">
      <c r="B418" s="102"/>
      <c r="C418" s="102"/>
      <c r="D418" s="102"/>
      <c r="E418" s="103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  <c r="P418" s="103"/>
    </row>
    <row r="419" spans="2:16">
      <c r="B419" s="102"/>
      <c r="C419" s="102"/>
      <c r="D419" s="102"/>
      <c r="E419" s="103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  <c r="P419" s="103"/>
    </row>
    <row r="420" spans="2:16">
      <c r="B420" s="102"/>
      <c r="C420" s="102"/>
      <c r="D420" s="102"/>
      <c r="E420" s="103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  <c r="P420" s="103"/>
    </row>
    <row r="421" spans="2:16">
      <c r="B421" s="102"/>
      <c r="C421" s="102"/>
      <c r="D421" s="102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</row>
    <row r="422" spans="2:16">
      <c r="B422" s="102"/>
      <c r="C422" s="102"/>
      <c r="D422" s="102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</row>
    <row r="423" spans="2:16">
      <c r="B423" s="102"/>
      <c r="C423" s="102"/>
      <c r="D423" s="102"/>
      <c r="E423" s="103"/>
      <c r="F423" s="103"/>
      <c r="G423" s="103"/>
      <c r="H423" s="103"/>
      <c r="I423" s="103"/>
      <c r="J423" s="103"/>
      <c r="K423" s="103"/>
      <c r="L423" s="103"/>
      <c r="M423" s="103"/>
      <c r="N423" s="103"/>
      <c r="O423" s="103"/>
      <c r="P423" s="103"/>
    </row>
    <row r="424" spans="2:16">
      <c r="B424" s="102"/>
      <c r="C424" s="102"/>
      <c r="D424" s="102"/>
      <c r="E424" s="103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</row>
    <row r="425" spans="2:16">
      <c r="B425" s="102"/>
      <c r="C425" s="102"/>
      <c r="D425" s="102"/>
      <c r="E425" s="103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  <c r="P425" s="103"/>
    </row>
    <row r="426" spans="2:16">
      <c r="B426" s="102"/>
      <c r="C426" s="102"/>
      <c r="D426" s="102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</row>
    <row r="427" spans="2:16">
      <c r="B427" s="102"/>
      <c r="C427" s="102"/>
      <c r="D427" s="102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  <c r="P427" s="103"/>
    </row>
    <row r="428" spans="2:16">
      <c r="B428" s="102"/>
      <c r="C428" s="102"/>
      <c r="D428" s="102"/>
      <c r="E428" s="103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  <c r="P428" s="103"/>
    </row>
    <row r="429" spans="2:16">
      <c r="B429" s="102"/>
      <c r="C429" s="102"/>
      <c r="D429" s="102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</row>
    <row r="430" spans="2:16">
      <c r="B430" s="102"/>
      <c r="C430" s="102"/>
      <c r="D430" s="102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</row>
    <row r="431" spans="2:16">
      <c r="B431" s="102"/>
      <c r="C431" s="102"/>
      <c r="D431" s="102"/>
      <c r="E431" s="103"/>
      <c r="F431" s="103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</row>
    <row r="432" spans="2:16">
      <c r="B432" s="102"/>
      <c r="C432" s="102"/>
      <c r="D432" s="102"/>
      <c r="E432" s="103"/>
      <c r="F432" s="103"/>
      <c r="G432" s="103"/>
      <c r="H432" s="103"/>
      <c r="I432" s="103"/>
      <c r="J432" s="103"/>
      <c r="K432" s="103"/>
      <c r="L432" s="103"/>
      <c r="M432" s="103"/>
      <c r="N432" s="103"/>
      <c r="O432" s="103"/>
      <c r="P432" s="103"/>
    </row>
    <row r="433" spans="2:16">
      <c r="B433" s="102"/>
      <c r="C433" s="102"/>
      <c r="D433" s="102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</row>
    <row r="434" spans="2:16">
      <c r="B434" s="102"/>
      <c r="C434" s="102"/>
      <c r="D434" s="102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  <c r="P434" s="103"/>
    </row>
    <row r="435" spans="2:16">
      <c r="B435" s="102"/>
      <c r="C435" s="102"/>
      <c r="D435" s="102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  <c r="P435" s="103"/>
    </row>
    <row r="436" spans="2:16">
      <c r="B436" s="102"/>
      <c r="C436" s="102"/>
      <c r="D436" s="102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</row>
    <row r="437" spans="2:16">
      <c r="B437" s="102"/>
      <c r="C437" s="102"/>
      <c r="D437" s="102"/>
      <c r="E437" s="103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  <c r="P437" s="103"/>
    </row>
    <row r="438" spans="2:16">
      <c r="B438" s="102"/>
      <c r="C438" s="102"/>
      <c r="D438" s="102"/>
      <c r="E438" s="103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  <c r="P438" s="103"/>
    </row>
    <row r="439" spans="2:16">
      <c r="B439" s="102"/>
      <c r="C439" s="102"/>
      <c r="D439" s="102"/>
      <c r="E439" s="103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  <c r="P439" s="103"/>
    </row>
    <row r="440" spans="2:16">
      <c r="B440" s="102"/>
      <c r="C440" s="102"/>
      <c r="D440" s="102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  <c r="P440" s="103"/>
    </row>
    <row r="441" spans="2:16">
      <c r="B441" s="102"/>
      <c r="C441" s="102"/>
      <c r="D441" s="102"/>
      <c r="E441" s="103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  <c r="P441" s="103"/>
    </row>
    <row r="442" spans="2:16">
      <c r="B442" s="102"/>
      <c r="C442" s="102"/>
      <c r="D442" s="102"/>
      <c r="E442" s="103"/>
      <c r="F442" s="103"/>
      <c r="G442" s="103"/>
      <c r="H442" s="103"/>
      <c r="I442" s="103"/>
      <c r="J442" s="103"/>
      <c r="K442" s="103"/>
      <c r="L442" s="103"/>
      <c r="M442" s="103"/>
      <c r="N442" s="103"/>
      <c r="O442" s="103"/>
      <c r="P442" s="103"/>
    </row>
    <row r="443" spans="2:16">
      <c r="B443" s="102"/>
      <c r="C443" s="102"/>
      <c r="D443" s="102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  <c r="P443" s="103"/>
    </row>
    <row r="444" spans="2:16">
      <c r="B444" s="102"/>
      <c r="C444" s="102"/>
      <c r="D444" s="102"/>
      <c r="E444" s="103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</row>
    <row r="445" spans="2:16">
      <c r="B445" s="102"/>
      <c r="C445" s="102"/>
      <c r="D445" s="102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  <c r="P445" s="103"/>
    </row>
    <row r="446" spans="2:16">
      <c r="B446" s="102"/>
      <c r="C446" s="102"/>
      <c r="D446" s="102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</row>
    <row r="447" spans="2:16">
      <c r="B447" s="102"/>
      <c r="C447" s="102"/>
      <c r="D447" s="102"/>
      <c r="E447" s="103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  <c r="P447" s="103"/>
    </row>
    <row r="448" spans="2:16">
      <c r="B448" s="102"/>
      <c r="C448" s="102"/>
      <c r="D448" s="102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</row>
    <row r="449" spans="2:16">
      <c r="B449" s="102"/>
      <c r="C449" s="102"/>
      <c r="D449" s="102"/>
      <c r="E449" s="103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  <c r="P449" s="103"/>
    </row>
    <row r="450" spans="2:16">
      <c r="B450" s="102"/>
      <c r="C450" s="102"/>
      <c r="D450" s="102"/>
      <c r="E450" s="103"/>
      <c r="F450" s="103"/>
      <c r="G450" s="103"/>
      <c r="H450" s="103"/>
      <c r="I450" s="103"/>
      <c r="J450" s="103"/>
      <c r="K450" s="103"/>
      <c r="L450" s="103"/>
      <c r="M450" s="103"/>
      <c r="N450" s="103"/>
      <c r="O450" s="103"/>
      <c r="P450" s="103"/>
    </row>
    <row r="451" spans="2:16">
      <c r="B451" s="102"/>
      <c r="C451" s="102"/>
      <c r="D451" s="102"/>
      <c r="E451" s="103"/>
      <c r="F451" s="103"/>
      <c r="G451" s="103"/>
      <c r="H451" s="103"/>
      <c r="I451" s="103"/>
      <c r="J451" s="103"/>
      <c r="K451" s="103"/>
      <c r="L451" s="103"/>
      <c r="M451" s="103"/>
      <c r="N451" s="103"/>
      <c r="O451" s="103"/>
      <c r="P451" s="103"/>
    </row>
    <row r="452" spans="2:16">
      <c r="B452" s="102"/>
      <c r="C452" s="102"/>
      <c r="D452" s="102"/>
      <c r="E452" s="103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  <c r="P452" s="103"/>
    </row>
    <row r="453" spans="2:16">
      <c r="B453" s="102"/>
      <c r="C453" s="102"/>
      <c r="D453" s="102"/>
      <c r="E453" s="103"/>
      <c r="F453" s="103"/>
      <c r="G453" s="103"/>
      <c r="H453" s="103"/>
      <c r="I453" s="103"/>
      <c r="J453" s="103"/>
      <c r="K453" s="103"/>
      <c r="L453" s="103"/>
      <c r="M453" s="103"/>
      <c r="N453" s="103"/>
      <c r="O453" s="103"/>
      <c r="P453" s="103"/>
    </row>
    <row r="454" spans="2:16">
      <c r="B454" s="102"/>
      <c r="C454" s="102"/>
      <c r="D454" s="102"/>
      <c r="E454" s="103"/>
      <c r="F454" s="103"/>
      <c r="G454" s="103"/>
      <c r="H454" s="103"/>
      <c r="I454" s="103"/>
      <c r="J454" s="103"/>
      <c r="K454" s="103"/>
      <c r="L454" s="103"/>
      <c r="M454" s="103"/>
      <c r="N454" s="103"/>
      <c r="O454" s="103"/>
      <c r="P454" s="103"/>
    </row>
    <row r="455" spans="2:16">
      <c r="B455" s="102"/>
      <c r="C455" s="102"/>
      <c r="D455" s="102"/>
      <c r="E455" s="103"/>
      <c r="F455" s="103"/>
      <c r="G455" s="103"/>
      <c r="H455" s="103"/>
      <c r="I455" s="103"/>
      <c r="J455" s="103"/>
      <c r="K455" s="103"/>
      <c r="L455" s="103"/>
      <c r="M455" s="103"/>
      <c r="N455" s="103"/>
      <c r="O455" s="103"/>
      <c r="P455" s="103"/>
    </row>
    <row r="456" spans="2:16">
      <c r="B456" s="102"/>
      <c r="C456" s="102"/>
      <c r="D456" s="102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</row>
    <row r="457" spans="2:16">
      <c r="B457" s="102"/>
      <c r="C457" s="102"/>
      <c r="D457" s="102"/>
      <c r="E457" s="103"/>
      <c r="F457" s="103"/>
      <c r="G457" s="103"/>
      <c r="H457" s="103"/>
      <c r="I457" s="103"/>
      <c r="J457" s="103"/>
      <c r="K457" s="103"/>
      <c r="L457" s="103"/>
      <c r="M457" s="103"/>
      <c r="N457" s="103"/>
      <c r="O457" s="103"/>
      <c r="P457" s="103"/>
    </row>
    <row r="458" spans="2:16">
      <c r="B458" s="102"/>
      <c r="C458" s="102"/>
      <c r="D458" s="102"/>
      <c r="E458" s="103"/>
      <c r="F458" s="103"/>
      <c r="G458" s="103"/>
      <c r="H458" s="103"/>
      <c r="I458" s="103"/>
      <c r="J458" s="103"/>
      <c r="K458" s="103"/>
      <c r="L458" s="103"/>
      <c r="M458" s="103"/>
      <c r="N458" s="103"/>
      <c r="O458" s="103"/>
      <c r="P458" s="103"/>
    </row>
    <row r="459" spans="2:16">
      <c r="B459" s="102"/>
      <c r="C459" s="102"/>
      <c r="D459" s="102"/>
      <c r="E459" s="103"/>
      <c r="F459" s="103"/>
      <c r="G459" s="103"/>
      <c r="H459" s="103"/>
      <c r="I459" s="103"/>
      <c r="J459" s="103"/>
      <c r="K459" s="103"/>
      <c r="L459" s="103"/>
      <c r="M459" s="103"/>
      <c r="N459" s="103"/>
      <c r="O459" s="103"/>
      <c r="P459" s="103"/>
    </row>
    <row r="460" spans="2:16">
      <c r="B460" s="102"/>
      <c r="C460" s="102"/>
      <c r="D460" s="102"/>
      <c r="E460" s="103"/>
      <c r="F460" s="103"/>
      <c r="G460" s="103"/>
      <c r="H460" s="103"/>
      <c r="I460" s="103"/>
      <c r="J460" s="103"/>
      <c r="K460" s="103"/>
      <c r="L460" s="103"/>
      <c r="M460" s="103"/>
      <c r="N460" s="103"/>
      <c r="O460" s="103"/>
      <c r="P460" s="103"/>
    </row>
    <row r="461" spans="2:16">
      <c r="B461" s="102"/>
      <c r="C461" s="102"/>
      <c r="D461" s="102"/>
      <c r="E461" s="103"/>
      <c r="F461" s="103"/>
      <c r="G461" s="103"/>
      <c r="H461" s="103"/>
      <c r="I461" s="103"/>
      <c r="J461" s="103"/>
      <c r="K461" s="103"/>
      <c r="L461" s="103"/>
      <c r="M461" s="103"/>
      <c r="N461" s="103"/>
      <c r="O461" s="103"/>
      <c r="P461" s="103"/>
    </row>
    <row r="462" spans="2:16">
      <c r="B462" s="102"/>
      <c r="C462" s="102"/>
      <c r="D462" s="102"/>
      <c r="E462" s="103"/>
      <c r="F462" s="103"/>
      <c r="G462" s="103"/>
      <c r="H462" s="103"/>
      <c r="I462" s="103"/>
      <c r="J462" s="103"/>
      <c r="K462" s="103"/>
      <c r="L462" s="103"/>
      <c r="M462" s="103"/>
      <c r="N462" s="103"/>
      <c r="O462" s="103"/>
      <c r="P462" s="103"/>
    </row>
    <row r="463" spans="2:16">
      <c r="B463" s="102"/>
      <c r="C463" s="102"/>
      <c r="D463" s="102"/>
      <c r="E463" s="103"/>
      <c r="F463" s="103"/>
      <c r="G463" s="103"/>
      <c r="H463" s="103"/>
      <c r="I463" s="103"/>
      <c r="J463" s="103"/>
      <c r="K463" s="103"/>
      <c r="L463" s="103"/>
      <c r="M463" s="103"/>
      <c r="N463" s="103"/>
      <c r="O463" s="103"/>
      <c r="P463" s="103"/>
    </row>
  </sheetData>
  <sheetProtection sheet="1" objects="1" scenarios="1"/>
  <mergeCells count="1">
    <mergeCell ref="B6:P6"/>
  </mergeCells>
  <dataValidations count="1">
    <dataValidation allowBlank="1" showInputMessage="1" showErrorMessage="1" sqref="B31:P1048576 C24:P30 A1:A1048576 C5:C23 D1:P23 B1:B23 Q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>
    <tabColor indexed="44"/>
    <pageSetUpPr fitToPage="1"/>
  </sheetPr>
  <dimension ref="B1:T713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63.140625" style="2" bestFit="1" customWidth="1"/>
    <col min="4" max="5" width="5.42578125" style="2" bestFit="1" customWidth="1"/>
    <col min="6" max="6" width="6.5703125" style="2" bestFit="1" customWidth="1"/>
    <col min="7" max="7" width="5.28515625" style="2" bestFit="1" customWidth="1"/>
    <col min="8" max="8" width="4.5703125" style="1" bestFit="1" customWidth="1"/>
    <col min="9" max="9" width="7.85546875" style="1" bestFit="1" customWidth="1"/>
    <col min="10" max="10" width="7.140625" style="1" bestFit="1" customWidth="1"/>
    <col min="11" max="11" width="5.140625" style="1" bestFit="1" customWidth="1"/>
    <col min="12" max="12" width="5.28515625" style="1" bestFit="1" customWidth="1"/>
    <col min="13" max="13" width="6.7109375" style="1" bestFit="1" customWidth="1"/>
    <col min="14" max="14" width="7.5703125" style="1" bestFit="1" customWidth="1"/>
    <col min="15" max="15" width="7" style="1" bestFit="1" customWidth="1"/>
    <col min="16" max="16" width="6.42578125" style="1" bestFit="1" customWidth="1"/>
    <col min="17" max="17" width="8" style="1" bestFit="1" customWidth="1"/>
    <col min="18" max="18" width="11.28515625" style="1" bestFit="1" customWidth="1"/>
    <col min="19" max="19" width="11.85546875" style="1" bestFit="1" customWidth="1"/>
    <col min="20" max="20" width="9" style="1" bestFit="1" customWidth="1"/>
    <col min="21" max="16384" width="9.140625" style="1"/>
  </cols>
  <sheetData>
    <row r="1" spans="2:20">
      <c r="B1" s="46" t="s">
        <v>124</v>
      </c>
      <c r="C1" s="67" t="s" vm="1">
        <v>201</v>
      </c>
    </row>
    <row r="2" spans="2:20">
      <c r="B2" s="46" t="s">
        <v>123</v>
      </c>
      <c r="C2" s="67" t="s">
        <v>202</v>
      </c>
    </row>
    <row r="3" spans="2:20">
      <c r="B3" s="46" t="s">
        <v>125</v>
      </c>
      <c r="C3" s="67" t="s">
        <v>203</v>
      </c>
    </row>
    <row r="4" spans="2:20">
      <c r="B4" s="46" t="s">
        <v>126</v>
      </c>
      <c r="C4" s="67">
        <v>12147</v>
      </c>
    </row>
    <row r="6" spans="2:20" ht="26.25" customHeight="1">
      <c r="B6" s="135" t="s">
        <v>151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</row>
    <row r="7" spans="2:20" ht="26.25" customHeight="1">
      <c r="B7" s="135" t="s">
        <v>69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40"/>
    </row>
    <row r="8" spans="2:20" s="3" customFormat="1" ht="78.75">
      <c r="B8" s="36" t="s">
        <v>94</v>
      </c>
      <c r="C8" s="12" t="s">
        <v>34</v>
      </c>
      <c r="D8" s="12" t="s">
        <v>98</v>
      </c>
      <c r="E8" s="12" t="s">
        <v>167</v>
      </c>
      <c r="F8" s="12" t="s">
        <v>96</v>
      </c>
      <c r="G8" s="12" t="s">
        <v>48</v>
      </c>
      <c r="H8" s="12" t="s">
        <v>14</v>
      </c>
      <c r="I8" s="12" t="s">
        <v>49</v>
      </c>
      <c r="J8" s="12" t="s">
        <v>83</v>
      </c>
      <c r="K8" s="12" t="s">
        <v>17</v>
      </c>
      <c r="L8" s="12" t="s">
        <v>82</v>
      </c>
      <c r="M8" s="12" t="s">
        <v>16</v>
      </c>
      <c r="N8" s="12" t="s">
        <v>18</v>
      </c>
      <c r="O8" s="12" t="s">
        <v>179</v>
      </c>
      <c r="P8" s="12" t="s">
        <v>178</v>
      </c>
      <c r="Q8" s="12" t="s">
        <v>45</v>
      </c>
      <c r="R8" s="12" t="s">
        <v>44</v>
      </c>
      <c r="S8" s="12" t="s">
        <v>127</v>
      </c>
      <c r="T8" s="37" t="s">
        <v>129</v>
      </c>
    </row>
    <row r="9" spans="2:20" s="3" customFormat="1" ht="20.25" customHeight="1">
      <c r="B9" s="38"/>
      <c r="C9" s="15"/>
      <c r="D9" s="15"/>
      <c r="E9" s="15"/>
      <c r="F9" s="15"/>
      <c r="G9" s="15"/>
      <c r="H9" s="15"/>
      <c r="I9" s="15"/>
      <c r="J9" s="15" t="s">
        <v>21</v>
      </c>
      <c r="K9" s="15" t="s">
        <v>20</v>
      </c>
      <c r="L9" s="15"/>
      <c r="M9" s="15" t="s">
        <v>19</v>
      </c>
      <c r="N9" s="15" t="s">
        <v>19</v>
      </c>
      <c r="O9" s="15" t="s">
        <v>186</v>
      </c>
      <c r="P9" s="15"/>
      <c r="Q9" s="15" t="s">
        <v>182</v>
      </c>
      <c r="R9" s="15" t="s">
        <v>19</v>
      </c>
      <c r="S9" s="15" t="s">
        <v>19</v>
      </c>
      <c r="T9" s="61" t="s">
        <v>19</v>
      </c>
    </row>
    <row r="10" spans="2:20" s="4" customFormat="1" ht="18" customHeight="1">
      <c r="B10" s="39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8" t="s">
        <v>92</v>
      </c>
      <c r="R10" s="18" t="s">
        <v>93</v>
      </c>
      <c r="S10" s="43" t="s">
        <v>130</v>
      </c>
      <c r="T10" s="60" t="s">
        <v>168</v>
      </c>
    </row>
    <row r="11" spans="2:20" s="4" customFormat="1" ht="18" customHeight="1">
      <c r="B11" s="106" t="s">
        <v>1888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107">
        <v>0</v>
      </c>
      <c r="R11" s="68"/>
      <c r="S11" s="108">
        <v>0</v>
      </c>
      <c r="T11" s="108">
        <v>0</v>
      </c>
    </row>
    <row r="12" spans="2:20">
      <c r="B12" s="110" t="s">
        <v>194</v>
      </c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</row>
    <row r="13" spans="2:20">
      <c r="B13" s="110" t="s">
        <v>91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</row>
    <row r="14" spans="2:20">
      <c r="B14" s="110" t="s">
        <v>177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</row>
    <row r="15" spans="2:20">
      <c r="B15" s="110" t="s">
        <v>185</v>
      </c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</row>
    <row r="16" spans="2:20"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</row>
    <row r="17" spans="2:20"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</row>
    <row r="18" spans="2:20"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</row>
    <row r="19" spans="2:20"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</row>
    <row r="20" spans="2:20"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</row>
    <row r="21" spans="2:20"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</row>
    <row r="22" spans="2:20"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</row>
    <row r="23" spans="2:20"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</row>
    <row r="24" spans="2:20"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</row>
    <row r="25" spans="2:20"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</row>
    <row r="26" spans="2:20"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</row>
    <row r="27" spans="2:20"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</row>
    <row r="28" spans="2:20"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</row>
    <row r="29" spans="2:20"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</row>
    <row r="30" spans="2:20"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</row>
    <row r="31" spans="2:20"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</row>
    <row r="32" spans="2:20"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</row>
    <row r="33" spans="2:20"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</row>
    <row r="34" spans="2:20"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</row>
    <row r="35" spans="2:20"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</row>
    <row r="36" spans="2:20"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</row>
    <row r="37" spans="2:20"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</row>
    <row r="38" spans="2:20"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</row>
    <row r="39" spans="2:20"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</row>
    <row r="40" spans="2:20"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</row>
    <row r="41" spans="2:20"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</row>
    <row r="42" spans="2:20"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</row>
    <row r="43" spans="2:20"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</row>
    <row r="44" spans="2:20"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</row>
    <row r="45" spans="2:20"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</row>
    <row r="46" spans="2:20"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</row>
    <row r="47" spans="2:20"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</row>
    <row r="48" spans="2:20"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</row>
    <row r="49" spans="2:20"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</row>
    <row r="50" spans="2:20"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</row>
    <row r="51" spans="2:20"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</row>
    <row r="52" spans="2:20"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</row>
    <row r="53" spans="2:20"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</row>
    <row r="54" spans="2:20"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</row>
    <row r="55" spans="2:20"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</row>
    <row r="56" spans="2:20"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</row>
    <row r="57" spans="2:20"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</row>
    <row r="58" spans="2:20"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</row>
    <row r="59" spans="2:20"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</row>
    <row r="60" spans="2:20"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</row>
    <row r="61" spans="2:20"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</row>
    <row r="62" spans="2:20"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</row>
    <row r="63" spans="2:20"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</row>
    <row r="64" spans="2:20"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</row>
    <row r="65" spans="2:20"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</row>
    <row r="66" spans="2:20"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</row>
    <row r="67" spans="2:20"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</row>
    <row r="68" spans="2:20"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</row>
    <row r="69" spans="2:20"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</row>
    <row r="70" spans="2:20"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</row>
    <row r="71" spans="2:20"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</row>
    <row r="72" spans="2:20"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</row>
    <row r="73" spans="2:20"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</row>
    <row r="74" spans="2:20"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</row>
    <row r="75" spans="2:20"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</row>
    <row r="76" spans="2:20"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</row>
    <row r="77" spans="2:20"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</row>
    <row r="78" spans="2:20"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</row>
    <row r="79" spans="2:20"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</row>
    <row r="80" spans="2:20"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</row>
    <row r="81" spans="2:20"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</row>
    <row r="82" spans="2:20"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</row>
    <row r="83" spans="2:20"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</row>
    <row r="84" spans="2:20"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</row>
    <row r="85" spans="2:20"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</row>
    <row r="86" spans="2:20"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</row>
    <row r="87" spans="2:20"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</row>
    <row r="88" spans="2:20"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</row>
    <row r="89" spans="2:20"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</row>
    <row r="90" spans="2:20"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</row>
    <row r="91" spans="2:20"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</row>
    <row r="92" spans="2:20"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</row>
    <row r="93" spans="2:20"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</row>
    <row r="94" spans="2:20"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</row>
    <row r="95" spans="2:20"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</row>
    <row r="96" spans="2:20"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</row>
    <row r="97" spans="2:20"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</row>
    <row r="98" spans="2:20"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</row>
    <row r="99" spans="2:20"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</row>
    <row r="100" spans="2:20"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</row>
    <row r="101" spans="2:20"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</row>
    <row r="102" spans="2:20"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</row>
    <row r="103" spans="2:20"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</row>
    <row r="104" spans="2:20"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</row>
    <row r="105" spans="2:20"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</row>
    <row r="106" spans="2:20"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</row>
    <row r="107" spans="2:20"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</row>
    <row r="108" spans="2:20"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</row>
    <row r="109" spans="2:20"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68"/>
      <c r="T109" s="68"/>
    </row>
    <row r="110" spans="2:20"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</row>
    <row r="111" spans="2:20">
      <c r="C111" s="1"/>
      <c r="D111" s="1"/>
      <c r="E111" s="1"/>
      <c r="F111" s="1"/>
      <c r="G111" s="1"/>
    </row>
    <row r="112" spans="2:20">
      <c r="C112" s="1"/>
      <c r="D112" s="1"/>
      <c r="E112" s="1"/>
      <c r="F112" s="1"/>
      <c r="G112" s="1"/>
    </row>
    <row r="113" spans="3:7">
      <c r="C113" s="1"/>
      <c r="D113" s="1"/>
      <c r="E113" s="1"/>
      <c r="F113" s="1"/>
      <c r="G113" s="1"/>
    </row>
    <row r="114" spans="3:7">
      <c r="C114" s="1"/>
      <c r="D114" s="1"/>
      <c r="E114" s="1"/>
      <c r="F114" s="1"/>
      <c r="G114" s="1"/>
    </row>
    <row r="115" spans="3:7">
      <c r="C115" s="1"/>
      <c r="D115" s="1"/>
      <c r="E115" s="1"/>
      <c r="F115" s="1"/>
      <c r="G115" s="1"/>
    </row>
    <row r="116" spans="3:7">
      <c r="C116" s="1"/>
      <c r="D116" s="1"/>
      <c r="E116" s="1"/>
      <c r="F116" s="1"/>
      <c r="G116" s="1"/>
    </row>
    <row r="117" spans="3:7">
      <c r="C117" s="1"/>
      <c r="D117" s="1"/>
      <c r="E117" s="1"/>
      <c r="F117" s="1"/>
      <c r="G117" s="1"/>
    </row>
    <row r="118" spans="3:7">
      <c r="C118" s="1"/>
      <c r="D118" s="1"/>
      <c r="E118" s="1"/>
      <c r="F118" s="1"/>
      <c r="G118" s="1"/>
    </row>
    <row r="119" spans="3:7">
      <c r="C119" s="1"/>
      <c r="D119" s="1"/>
      <c r="E119" s="1"/>
      <c r="F119" s="1"/>
      <c r="G119" s="1"/>
    </row>
    <row r="120" spans="3:7">
      <c r="C120" s="1"/>
      <c r="D120" s="1"/>
      <c r="E120" s="1"/>
      <c r="F120" s="1"/>
      <c r="G120" s="1"/>
    </row>
    <row r="121" spans="3:7">
      <c r="C121" s="1"/>
      <c r="D121" s="1"/>
      <c r="E121" s="1"/>
      <c r="F121" s="1"/>
      <c r="G121" s="1"/>
    </row>
    <row r="122" spans="3:7">
      <c r="C122" s="1"/>
      <c r="D122" s="1"/>
      <c r="E122" s="1"/>
      <c r="F122" s="1"/>
      <c r="G122" s="1"/>
    </row>
    <row r="123" spans="3:7">
      <c r="C123" s="1"/>
      <c r="D123" s="1"/>
      <c r="E123" s="1"/>
      <c r="F123" s="1"/>
      <c r="G123" s="1"/>
    </row>
    <row r="124" spans="3:7">
      <c r="C124" s="1"/>
      <c r="D124" s="1"/>
      <c r="E124" s="1"/>
      <c r="F124" s="1"/>
      <c r="G124" s="1"/>
    </row>
    <row r="125" spans="3:7">
      <c r="C125" s="1"/>
      <c r="D125" s="1"/>
      <c r="E125" s="1"/>
      <c r="F125" s="1"/>
      <c r="G125" s="1"/>
    </row>
    <row r="126" spans="3:7">
      <c r="C126" s="1"/>
      <c r="D126" s="1"/>
      <c r="E126" s="1"/>
      <c r="F126" s="1"/>
      <c r="G126" s="1"/>
    </row>
    <row r="127" spans="3:7">
      <c r="C127" s="1"/>
      <c r="D127" s="1"/>
      <c r="E127" s="1"/>
      <c r="F127" s="1"/>
      <c r="G127" s="1"/>
    </row>
    <row r="128" spans="3:7">
      <c r="C128" s="1"/>
      <c r="D128" s="1"/>
      <c r="E128" s="1"/>
      <c r="F128" s="1"/>
      <c r="G128" s="1"/>
    </row>
    <row r="129" spans="3:7">
      <c r="C129" s="1"/>
      <c r="D129" s="1"/>
      <c r="E129" s="1"/>
      <c r="F129" s="1"/>
      <c r="G129" s="1"/>
    </row>
    <row r="130" spans="3:7">
      <c r="C130" s="1"/>
      <c r="D130" s="1"/>
      <c r="E130" s="1"/>
      <c r="F130" s="1"/>
      <c r="G130" s="1"/>
    </row>
    <row r="131" spans="3:7">
      <c r="C131" s="1"/>
      <c r="D131" s="1"/>
      <c r="E131" s="1"/>
      <c r="F131" s="1"/>
      <c r="G131" s="1"/>
    </row>
    <row r="132" spans="3:7">
      <c r="C132" s="1"/>
      <c r="D132" s="1"/>
      <c r="E132" s="1"/>
      <c r="F132" s="1"/>
      <c r="G132" s="1"/>
    </row>
    <row r="133" spans="3:7">
      <c r="C133" s="1"/>
      <c r="D133" s="1"/>
      <c r="E133" s="1"/>
      <c r="F133" s="1"/>
      <c r="G133" s="1"/>
    </row>
    <row r="134" spans="3:7">
      <c r="C134" s="1"/>
      <c r="D134" s="1"/>
      <c r="E134" s="1"/>
      <c r="F134" s="1"/>
      <c r="G134" s="1"/>
    </row>
    <row r="135" spans="3:7">
      <c r="C135" s="1"/>
      <c r="D135" s="1"/>
      <c r="E135" s="1"/>
      <c r="F135" s="1"/>
      <c r="G135" s="1"/>
    </row>
    <row r="136" spans="3:7">
      <c r="C136" s="1"/>
      <c r="D136" s="1"/>
      <c r="E136" s="1"/>
      <c r="F136" s="1"/>
      <c r="G136" s="1"/>
    </row>
    <row r="137" spans="3:7">
      <c r="C137" s="1"/>
      <c r="D137" s="1"/>
      <c r="E137" s="1"/>
      <c r="F137" s="1"/>
      <c r="G137" s="1"/>
    </row>
    <row r="138" spans="3:7">
      <c r="C138" s="1"/>
      <c r="D138" s="1"/>
      <c r="E138" s="1"/>
      <c r="F138" s="1"/>
      <c r="G138" s="1"/>
    </row>
    <row r="139" spans="3:7">
      <c r="C139" s="1"/>
      <c r="D139" s="1"/>
      <c r="E139" s="1"/>
      <c r="F139" s="1"/>
      <c r="G139" s="1"/>
    </row>
    <row r="140" spans="3:7">
      <c r="C140" s="1"/>
      <c r="D140" s="1"/>
      <c r="E140" s="1"/>
      <c r="F140" s="1"/>
      <c r="G140" s="1"/>
    </row>
    <row r="141" spans="3:7">
      <c r="C141" s="1"/>
      <c r="D141" s="1"/>
      <c r="E141" s="1"/>
      <c r="F141" s="1"/>
      <c r="G141" s="1"/>
    </row>
    <row r="142" spans="3:7">
      <c r="C142" s="1"/>
      <c r="D142" s="1"/>
      <c r="E142" s="1"/>
      <c r="F142" s="1"/>
      <c r="G142" s="1"/>
    </row>
    <row r="143" spans="3:7">
      <c r="C143" s="1"/>
      <c r="D143" s="1"/>
      <c r="E143" s="1"/>
      <c r="F143" s="1"/>
      <c r="G143" s="1"/>
    </row>
    <row r="144" spans="3:7">
      <c r="C144" s="1"/>
      <c r="D144" s="1"/>
      <c r="E144" s="1"/>
      <c r="F144" s="1"/>
      <c r="G144" s="1"/>
    </row>
    <row r="145" spans="3:7">
      <c r="C145" s="1"/>
      <c r="D145" s="1"/>
      <c r="E145" s="1"/>
      <c r="F145" s="1"/>
      <c r="G145" s="1"/>
    </row>
    <row r="146" spans="3:7">
      <c r="C146" s="1"/>
      <c r="D146" s="1"/>
      <c r="E146" s="1"/>
      <c r="F146" s="1"/>
      <c r="G146" s="1"/>
    </row>
    <row r="147" spans="3:7">
      <c r="C147" s="1"/>
      <c r="D147" s="1"/>
      <c r="E147" s="1"/>
      <c r="F147" s="1"/>
      <c r="G147" s="1"/>
    </row>
    <row r="148" spans="3:7">
      <c r="C148" s="1"/>
      <c r="D148" s="1"/>
      <c r="E148" s="1"/>
      <c r="F148" s="1"/>
      <c r="G148" s="1"/>
    </row>
    <row r="149" spans="3:7">
      <c r="C149" s="1"/>
      <c r="D149" s="1"/>
      <c r="E149" s="1"/>
      <c r="F149" s="1"/>
      <c r="G149" s="1"/>
    </row>
    <row r="150" spans="3:7">
      <c r="C150" s="1"/>
      <c r="D150" s="1"/>
      <c r="E150" s="1"/>
      <c r="F150" s="1"/>
      <c r="G150" s="1"/>
    </row>
    <row r="151" spans="3:7">
      <c r="C151" s="1"/>
      <c r="D151" s="1"/>
      <c r="E151" s="1"/>
      <c r="F151" s="1"/>
      <c r="G151" s="1"/>
    </row>
    <row r="152" spans="3:7">
      <c r="C152" s="1"/>
      <c r="D152" s="1"/>
      <c r="E152" s="1"/>
      <c r="F152" s="1"/>
      <c r="G152" s="1"/>
    </row>
    <row r="153" spans="3:7">
      <c r="C153" s="1"/>
      <c r="D153" s="1"/>
      <c r="E153" s="1"/>
      <c r="F153" s="1"/>
      <c r="G153" s="1"/>
    </row>
    <row r="154" spans="3:7">
      <c r="C154" s="1"/>
      <c r="D154" s="1"/>
      <c r="E154" s="1"/>
      <c r="F154" s="1"/>
      <c r="G154" s="1"/>
    </row>
    <row r="155" spans="3:7">
      <c r="C155" s="1"/>
      <c r="D155" s="1"/>
      <c r="E155" s="1"/>
      <c r="F155" s="1"/>
      <c r="G155" s="1"/>
    </row>
    <row r="156" spans="3:7">
      <c r="C156" s="1"/>
      <c r="D156" s="1"/>
      <c r="E156" s="1"/>
      <c r="F156" s="1"/>
      <c r="G156" s="1"/>
    </row>
    <row r="157" spans="3:7">
      <c r="C157" s="1"/>
      <c r="D157" s="1"/>
      <c r="E157" s="1"/>
      <c r="F157" s="1"/>
      <c r="G157" s="1"/>
    </row>
    <row r="158" spans="3:7">
      <c r="C158" s="1"/>
      <c r="D158" s="1"/>
      <c r="E158" s="1"/>
      <c r="F158" s="1"/>
      <c r="G158" s="1"/>
    </row>
    <row r="159" spans="3:7">
      <c r="C159" s="1"/>
      <c r="D159" s="1"/>
      <c r="E159" s="1"/>
      <c r="F159" s="1"/>
      <c r="G159" s="1"/>
    </row>
    <row r="160" spans="3:7">
      <c r="C160" s="1"/>
      <c r="D160" s="1"/>
      <c r="E160" s="1"/>
      <c r="F160" s="1"/>
      <c r="G160" s="1"/>
    </row>
    <row r="161" spans="3:7">
      <c r="C161" s="1"/>
      <c r="D161" s="1"/>
      <c r="E161" s="1"/>
      <c r="F161" s="1"/>
      <c r="G161" s="1"/>
    </row>
    <row r="162" spans="3:7">
      <c r="C162" s="1"/>
      <c r="D162" s="1"/>
      <c r="E162" s="1"/>
      <c r="F162" s="1"/>
      <c r="G162" s="1"/>
    </row>
    <row r="163" spans="3:7">
      <c r="C163" s="1"/>
      <c r="D163" s="1"/>
      <c r="E163" s="1"/>
      <c r="F163" s="1"/>
      <c r="G163" s="1"/>
    </row>
    <row r="164" spans="3:7">
      <c r="C164" s="1"/>
      <c r="D164" s="1"/>
      <c r="E164" s="1"/>
      <c r="F164" s="1"/>
      <c r="G164" s="1"/>
    </row>
    <row r="165" spans="3:7">
      <c r="C165" s="1"/>
      <c r="D165" s="1"/>
      <c r="E165" s="1"/>
      <c r="F165" s="1"/>
      <c r="G165" s="1"/>
    </row>
    <row r="166" spans="3:7">
      <c r="C166" s="1"/>
      <c r="D166" s="1"/>
      <c r="E166" s="1"/>
      <c r="F166" s="1"/>
      <c r="G166" s="1"/>
    </row>
    <row r="167" spans="3:7">
      <c r="C167" s="1"/>
      <c r="D167" s="1"/>
      <c r="E167" s="1"/>
      <c r="F167" s="1"/>
      <c r="G167" s="1"/>
    </row>
    <row r="168" spans="3:7">
      <c r="C168" s="1"/>
      <c r="D168" s="1"/>
      <c r="E168" s="1"/>
      <c r="F168" s="1"/>
      <c r="G168" s="1"/>
    </row>
    <row r="169" spans="3:7">
      <c r="C169" s="1"/>
      <c r="D169" s="1"/>
      <c r="E169" s="1"/>
      <c r="F169" s="1"/>
      <c r="G169" s="1"/>
    </row>
    <row r="170" spans="3:7">
      <c r="C170" s="1"/>
      <c r="D170" s="1"/>
      <c r="E170" s="1"/>
      <c r="F170" s="1"/>
      <c r="G170" s="1"/>
    </row>
    <row r="171" spans="3:7">
      <c r="C171" s="1"/>
      <c r="D171" s="1"/>
      <c r="E171" s="1"/>
      <c r="F171" s="1"/>
      <c r="G171" s="1"/>
    </row>
    <row r="172" spans="3:7">
      <c r="C172" s="1"/>
      <c r="D172" s="1"/>
      <c r="E172" s="1"/>
      <c r="F172" s="1"/>
      <c r="G172" s="1"/>
    </row>
    <row r="173" spans="3:7">
      <c r="C173" s="1"/>
      <c r="D173" s="1"/>
      <c r="E173" s="1"/>
      <c r="F173" s="1"/>
      <c r="G173" s="1"/>
    </row>
    <row r="174" spans="3:7">
      <c r="C174" s="1"/>
      <c r="D174" s="1"/>
      <c r="E174" s="1"/>
      <c r="F174" s="1"/>
      <c r="G174" s="1"/>
    </row>
    <row r="175" spans="3:7">
      <c r="C175" s="1"/>
      <c r="D175" s="1"/>
      <c r="E175" s="1"/>
      <c r="F175" s="1"/>
      <c r="G175" s="1"/>
    </row>
    <row r="176" spans="3:7">
      <c r="C176" s="1"/>
      <c r="D176" s="1"/>
      <c r="E176" s="1"/>
      <c r="F176" s="1"/>
      <c r="G176" s="1"/>
    </row>
    <row r="177" spans="3:7">
      <c r="C177" s="1"/>
      <c r="D177" s="1"/>
      <c r="E177" s="1"/>
      <c r="F177" s="1"/>
      <c r="G177" s="1"/>
    </row>
    <row r="178" spans="3:7">
      <c r="C178" s="1"/>
      <c r="D178" s="1"/>
      <c r="E178" s="1"/>
      <c r="F178" s="1"/>
      <c r="G178" s="1"/>
    </row>
    <row r="179" spans="3:7">
      <c r="C179" s="1"/>
      <c r="D179" s="1"/>
      <c r="E179" s="1"/>
      <c r="F179" s="1"/>
      <c r="G179" s="1"/>
    </row>
    <row r="180" spans="3:7">
      <c r="C180" s="1"/>
      <c r="D180" s="1"/>
      <c r="E180" s="1"/>
      <c r="F180" s="1"/>
      <c r="G180" s="1"/>
    </row>
    <row r="181" spans="3:7">
      <c r="C181" s="1"/>
      <c r="D181" s="1"/>
      <c r="E181" s="1"/>
      <c r="F181" s="1"/>
      <c r="G181" s="1"/>
    </row>
    <row r="182" spans="3:7">
      <c r="C182" s="1"/>
      <c r="D182" s="1"/>
      <c r="E182" s="1"/>
      <c r="F182" s="1"/>
      <c r="G182" s="1"/>
    </row>
    <row r="183" spans="3:7">
      <c r="C183" s="1"/>
      <c r="D183" s="1"/>
      <c r="E183" s="1"/>
      <c r="F183" s="1"/>
      <c r="G183" s="1"/>
    </row>
    <row r="184" spans="3:7">
      <c r="C184" s="1"/>
      <c r="D184" s="1"/>
      <c r="E184" s="1"/>
      <c r="F184" s="1"/>
      <c r="G184" s="1"/>
    </row>
    <row r="185" spans="3:7">
      <c r="C185" s="1"/>
      <c r="D185" s="1"/>
      <c r="E185" s="1"/>
      <c r="F185" s="1"/>
      <c r="G185" s="1"/>
    </row>
    <row r="186" spans="3:7">
      <c r="C186" s="1"/>
      <c r="D186" s="1"/>
      <c r="E186" s="1"/>
      <c r="F186" s="1"/>
      <c r="G186" s="1"/>
    </row>
    <row r="187" spans="3:7">
      <c r="C187" s="1"/>
      <c r="D187" s="1"/>
      <c r="E187" s="1"/>
      <c r="F187" s="1"/>
      <c r="G187" s="1"/>
    </row>
    <row r="188" spans="3:7">
      <c r="C188" s="1"/>
      <c r="D188" s="1"/>
      <c r="E188" s="1"/>
      <c r="F188" s="1"/>
      <c r="G188" s="1"/>
    </row>
    <row r="189" spans="3:7">
      <c r="C189" s="1"/>
      <c r="D189" s="1"/>
      <c r="E189" s="1"/>
      <c r="F189" s="1"/>
      <c r="G189" s="1"/>
    </row>
    <row r="190" spans="3:7">
      <c r="C190" s="1"/>
      <c r="D190" s="1"/>
      <c r="E190" s="1"/>
      <c r="F190" s="1"/>
      <c r="G190" s="1"/>
    </row>
    <row r="191" spans="3:7">
      <c r="C191" s="1"/>
      <c r="D191" s="1"/>
      <c r="E191" s="1"/>
      <c r="F191" s="1"/>
      <c r="G191" s="1"/>
    </row>
    <row r="192" spans="3:7">
      <c r="C192" s="1"/>
      <c r="D192" s="1"/>
      <c r="E192" s="1"/>
      <c r="F192" s="1"/>
      <c r="G192" s="1"/>
    </row>
    <row r="193" spans="3:7">
      <c r="C193" s="1"/>
      <c r="D193" s="1"/>
      <c r="E193" s="1"/>
      <c r="F193" s="1"/>
      <c r="G193" s="1"/>
    </row>
    <row r="194" spans="3:7">
      <c r="C194" s="1"/>
      <c r="D194" s="1"/>
      <c r="E194" s="1"/>
      <c r="F194" s="1"/>
      <c r="G194" s="1"/>
    </row>
    <row r="195" spans="3:7">
      <c r="C195" s="1"/>
      <c r="D195" s="1"/>
      <c r="E195" s="1"/>
      <c r="F195" s="1"/>
      <c r="G195" s="1"/>
    </row>
    <row r="196" spans="3:7">
      <c r="C196" s="1"/>
      <c r="D196" s="1"/>
      <c r="E196" s="1"/>
      <c r="F196" s="1"/>
      <c r="G196" s="1"/>
    </row>
    <row r="197" spans="3:7">
      <c r="C197" s="1"/>
      <c r="D197" s="1"/>
      <c r="E197" s="1"/>
      <c r="F197" s="1"/>
      <c r="G197" s="1"/>
    </row>
    <row r="198" spans="3:7">
      <c r="C198" s="1"/>
      <c r="D198" s="1"/>
      <c r="E198" s="1"/>
      <c r="F198" s="1"/>
      <c r="G198" s="1"/>
    </row>
    <row r="199" spans="3:7">
      <c r="C199" s="1"/>
      <c r="D199" s="1"/>
      <c r="E199" s="1"/>
      <c r="F199" s="1"/>
      <c r="G199" s="1"/>
    </row>
    <row r="200" spans="3:7">
      <c r="C200" s="1"/>
      <c r="D200" s="1"/>
      <c r="E200" s="1"/>
      <c r="F200" s="1"/>
      <c r="G200" s="1"/>
    </row>
    <row r="201" spans="3:7">
      <c r="C201" s="1"/>
      <c r="D201" s="1"/>
      <c r="E201" s="1"/>
      <c r="F201" s="1"/>
      <c r="G201" s="1"/>
    </row>
    <row r="202" spans="3:7">
      <c r="C202" s="1"/>
      <c r="D202" s="1"/>
      <c r="E202" s="1"/>
      <c r="F202" s="1"/>
      <c r="G202" s="1"/>
    </row>
    <row r="203" spans="3:7">
      <c r="C203" s="1"/>
      <c r="D203" s="1"/>
      <c r="E203" s="1"/>
      <c r="F203" s="1"/>
      <c r="G203" s="1"/>
    </row>
    <row r="204" spans="3:7">
      <c r="C204" s="1"/>
      <c r="D204" s="1"/>
      <c r="E204" s="1"/>
      <c r="F204" s="1"/>
      <c r="G204" s="1"/>
    </row>
    <row r="205" spans="3:7">
      <c r="C205" s="1"/>
      <c r="D205" s="1"/>
      <c r="E205" s="1"/>
      <c r="F205" s="1"/>
      <c r="G205" s="1"/>
    </row>
    <row r="206" spans="3:7">
      <c r="C206" s="1"/>
      <c r="D206" s="1"/>
      <c r="E206" s="1"/>
      <c r="F206" s="1"/>
      <c r="G206" s="1"/>
    </row>
    <row r="207" spans="3:7">
      <c r="C207" s="1"/>
      <c r="D207" s="1"/>
      <c r="E207" s="1"/>
      <c r="F207" s="1"/>
      <c r="G207" s="1"/>
    </row>
    <row r="208" spans="3:7">
      <c r="C208" s="1"/>
      <c r="D208" s="1"/>
      <c r="E208" s="1"/>
      <c r="F208" s="1"/>
      <c r="G208" s="1"/>
    </row>
    <row r="209" spans="3:7">
      <c r="C209" s="1"/>
      <c r="D209" s="1"/>
      <c r="E209" s="1"/>
      <c r="F209" s="1"/>
      <c r="G209" s="1"/>
    </row>
    <row r="210" spans="3:7">
      <c r="C210" s="1"/>
      <c r="D210" s="1"/>
      <c r="E210" s="1"/>
      <c r="F210" s="1"/>
      <c r="G210" s="1"/>
    </row>
    <row r="211" spans="3:7">
      <c r="C211" s="1"/>
      <c r="D211" s="1"/>
      <c r="E211" s="1"/>
      <c r="F211" s="1"/>
      <c r="G211" s="1"/>
    </row>
    <row r="212" spans="3:7">
      <c r="C212" s="1"/>
      <c r="D212" s="1"/>
      <c r="E212" s="1"/>
      <c r="F212" s="1"/>
      <c r="G212" s="1"/>
    </row>
    <row r="213" spans="3:7">
      <c r="C213" s="1"/>
      <c r="D213" s="1"/>
      <c r="E213" s="1"/>
      <c r="F213" s="1"/>
      <c r="G213" s="1"/>
    </row>
    <row r="214" spans="3:7">
      <c r="C214" s="1"/>
      <c r="D214" s="1"/>
      <c r="E214" s="1"/>
      <c r="F214" s="1"/>
      <c r="G214" s="1"/>
    </row>
    <row r="215" spans="3:7">
      <c r="C215" s="1"/>
      <c r="D215" s="1"/>
      <c r="E215" s="1"/>
      <c r="F215" s="1"/>
      <c r="G215" s="1"/>
    </row>
    <row r="216" spans="3:7">
      <c r="C216" s="1"/>
      <c r="D216" s="1"/>
      <c r="E216" s="1"/>
      <c r="F216" s="1"/>
      <c r="G216" s="1"/>
    </row>
    <row r="217" spans="3:7">
      <c r="C217" s="1"/>
      <c r="D217" s="1"/>
      <c r="E217" s="1"/>
      <c r="F217" s="1"/>
      <c r="G217" s="1"/>
    </row>
    <row r="218" spans="3:7">
      <c r="C218" s="1"/>
      <c r="D218" s="1"/>
      <c r="E218" s="1"/>
      <c r="F218" s="1"/>
      <c r="G218" s="1"/>
    </row>
    <row r="219" spans="3:7">
      <c r="C219" s="1"/>
      <c r="D219" s="1"/>
      <c r="E219" s="1"/>
      <c r="F219" s="1"/>
      <c r="G219" s="1"/>
    </row>
    <row r="220" spans="3:7">
      <c r="C220" s="1"/>
      <c r="D220" s="1"/>
      <c r="E220" s="1"/>
      <c r="F220" s="1"/>
      <c r="G220" s="1"/>
    </row>
    <row r="221" spans="3:7">
      <c r="C221" s="1"/>
      <c r="D221" s="1"/>
      <c r="E221" s="1"/>
      <c r="F221" s="1"/>
      <c r="G221" s="1"/>
    </row>
    <row r="222" spans="3:7">
      <c r="C222" s="1"/>
      <c r="D222" s="1"/>
      <c r="E222" s="1"/>
      <c r="F222" s="1"/>
      <c r="G222" s="1"/>
    </row>
    <row r="223" spans="3:7">
      <c r="C223" s="1"/>
      <c r="D223" s="1"/>
      <c r="E223" s="1"/>
      <c r="F223" s="1"/>
      <c r="G223" s="1"/>
    </row>
    <row r="224" spans="3:7">
      <c r="C224" s="1"/>
      <c r="D224" s="1"/>
      <c r="E224" s="1"/>
      <c r="F224" s="1"/>
      <c r="G224" s="1"/>
    </row>
    <row r="225" spans="3:7">
      <c r="C225" s="1"/>
      <c r="D225" s="1"/>
      <c r="E225" s="1"/>
      <c r="F225" s="1"/>
      <c r="G225" s="1"/>
    </row>
    <row r="226" spans="3:7">
      <c r="C226" s="1"/>
      <c r="D226" s="1"/>
      <c r="E226" s="1"/>
      <c r="F226" s="1"/>
      <c r="G226" s="1"/>
    </row>
    <row r="227" spans="3:7">
      <c r="C227" s="1"/>
      <c r="D227" s="1"/>
      <c r="E227" s="1"/>
      <c r="F227" s="1"/>
      <c r="G227" s="1"/>
    </row>
    <row r="228" spans="3:7">
      <c r="C228" s="1"/>
      <c r="D228" s="1"/>
      <c r="E228" s="1"/>
      <c r="F228" s="1"/>
      <c r="G228" s="1"/>
    </row>
    <row r="229" spans="3:7">
      <c r="C229" s="1"/>
      <c r="D229" s="1"/>
      <c r="E229" s="1"/>
      <c r="F229" s="1"/>
      <c r="G229" s="1"/>
    </row>
    <row r="230" spans="3:7">
      <c r="C230" s="1"/>
      <c r="D230" s="1"/>
      <c r="E230" s="1"/>
      <c r="F230" s="1"/>
      <c r="G230" s="1"/>
    </row>
    <row r="231" spans="3:7">
      <c r="C231" s="1"/>
      <c r="D231" s="1"/>
      <c r="E231" s="1"/>
      <c r="F231" s="1"/>
      <c r="G231" s="1"/>
    </row>
    <row r="232" spans="3:7">
      <c r="C232" s="1"/>
      <c r="D232" s="1"/>
      <c r="E232" s="1"/>
      <c r="F232" s="1"/>
      <c r="G232" s="1"/>
    </row>
    <row r="233" spans="3:7">
      <c r="C233" s="1"/>
      <c r="D233" s="1"/>
      <c r="E233" s="1"/>
      <c r="F233" s="1"/>
      <c r="G233" s="1"/>
    </row>
    <row r="234" spans="3:7">
      <c r="C234" s="1"/>
      <c r="D234" s="1"/>
      <c r="E234" s="1"/>
      <c r="F234" s="1"/>
      <c r="G234" s="1"/>
    </row>
    <row r="235" spans="3:7">
      <c r="C235" s="1"/>
      <c r="D235" s="1"/>
      <c r="E235" s="1"/>
      <c r="F235" s="1"/>
      <c r="G235" s="1"/>
    </row>
    <row r="236" spans="3:7">
      <c r="C236" s="1"/>
      <c r="D236" s="1"/>
      <c r="E236" s="1"/>
      <c r="F236" s="1"/>
      <c r="G236" s="1"/>
    </row>
    <row r="237" spans="3:7">
      <c r="C237" s="1"/>
      <c r="D237" s="1"/>
      <c r="E237" s="1"/>
      <c r="F237" s="1"/>
      <c r="G237" s="1"/>
    </row>
    <row r="238" spans="3:7">
      <c r="C238" s="1"/>
      <c r="D238" s="1"/>
      <c r="E238" s="1"/>
      <c r="F238" s="1"/>
      <c r="G238" s="1"/>
    </row>
    <row r="239" spans="3:7">
      <c r="C239" s="1"/>
      <c r="D239" s="1"/>
      <c r="E239" s="1"/>
      <c r="F239" s="1"/>
      <c r="G239" s="1"/>
    </row>
    <row r="240" spans="3:7">
      <c r="C240" s="1"/>
      <c r="D240" s="1"/>
      <c r="E240" s="1"/>
      <c r="F240" s="1"/>
      <c r="G240" s="1"/>
    </row>
    <row r="241" spans="3:7">
      <c r="C241" s="1"/>
      <c r="D241" s="1"/>
      <c r="E241" s="1"/>
      <c r="F241" s="1"/>
      <c r="G241" s="1"/>
    </row>
    <row r="242" spans="3:7">
      <c r="C242" s="1"/>
      <c r="D242" s="1"/>
      <c r="E242" s="1"/>
      <c r="F242" s="1"/>
      <c r="G242" s="1"/>
    </row>
    <row r="243" spans="3:7">
      <c r="C243" s="1"/>
      <c r="D243" s="1"/>
      <c r="E243" s="1"/>
      <c r="F243" s="1"/>
      <c r="G243" s="1"/>
    </row>
    <row r="244" spans="3:7">
      <c r="C244" s="1"/>
      <c r="D244" s="1"/>
      <c r="E244" s="1"/>
      <c r="F244" s="1"/>
      <c r="G244" s="1"/>
    </row>
    <row r="245" spans="3:7">
      <c r="C245" s="1"/>
      <c r="D245" s="1"/>
      <c r="E245" s="1"/>
      <c r="F245" s="1"/>
      <c r="G245" s="1"/>
    </row>
    <row r="246" spans="3:7">
      <c r="C246" s="1"/>
      <c r="D246" s="1"/>
      <c r="E246" s="1"/>
      <c r="F246" s="1"/>
      <c r="G246" s="1"/>
    </row>
    <row r="247" spans="3:7">
      <c r="C247" s="1"/>
      <c r="D247" s="1"/>
      <c r="E247" s="1"/>
      <c r="F247" s="1"/>
      <c r="G247" s="1"/>
    </row>
    <row r="248" spans="3:7">
      <c r="C248" s="1"/>
      <c r="D248" s="1"/>
      <c r="E248" s="1"/>
      <c r="F248" s="1"/>
      <c r="G248" s="1"/>
    </row>
    <row r="249" spans="3:7">
      <c r="C249" s="1"/>
      <c r="D249" s="1"/>
      <c r="E249" s="1"/>
      <c r="F249" s="1"/>
      <c r="G249" s="1"/>
    </row>
    <row r="250" spans="3:7">
      <c r="C250" s="1"/>
      <c r="D250" s="1"/>
      <c r="E250" s="1"/>
      <c r="F250" s="1"/>
      <c r="G250" s="1"/>
    </row>
    <row r="251" spans="3:7">
      <c r="C251" s="1"/>
      <c r="D251" s="1"/>
      <c r="E251" s="1"/>
      <c r="F251" s="1"/>
      <c r="G251" s="1"/>
    </row>
    <row r="252" spans="3:7">
      <c r="C252" s="1"/>
      <c r="D252" s="1"/>
      <c r="E252" s="1"/>
      <c r="F252" s="1"/>
      <c r="G252" s="1"/>
    </row>
    <row r="253" spans="3:7">
      <c r="C253" s="1"/>
      <c r="D253" s="1"/>
      <c r="E253" s="1"/>
      <c r="F253" s="1"/>
      <c r="G253" s="1"/>
    </row>
    <row r="254" spans="3:7">
      <c r="C254" s="1"/>
      <c r="D254" s="1"/>
      <c r="E254" s="1"/>
      <c r="F254" s="1"/>
      <c r="G254" s="1"/>
    </row>
    <row r="255" spans="3:7">
      <c r="C255" s="1"/>
      <c r="D255" s="1"/>
      <c r="E255" s="1"/>
      <c r="F255" s="1"/>
      <c r="G255" s="1"/>
    </row>
    <row r="256" spans="3:7">
      <c r="C256" s="1"/>
      <c r="D256" s="1"/>
      <c r="E256" s="1"/>
      <c r="F256" s="1"/>
      <c r="G256" s="1"/>
    </row>
    <row r="257" spans="3:7">
      <c r="C257" s="1"/>
      <c r="D257" s="1"/>
      <c r="E257" s="1"/>
      <c r="F257" s="1"/>
      <c r="G257" s="1"/>
    </row>
    <row r="258" spans="3:7">
      <c r="C258" s="1"/>
      <c r="D258" s="1"/>
      <c r="E258" s="1"/>
      <c r="F258" s="1"/>
      <c r="G258" s="1"/>
    </row>
    <row r="259" spans="3:7">
      <c r="C259" s="1"/>
      <c r="D259" s="1"/>
      <c r="E259" s="1"/>
      <c r="F259" s="1"/>
      <c r="G259" s="1"/>
    </row>
    <row r="260" spans="3:7">
      <c r="C260" s="1"/>
      <c r="D260" s="1"/>
      <c r="E260" s="1"/>
      <c r="F260" s="1"/>
      <c r="G260" s="1"/>
    </row>
    <row r="261" spans="3:7">
      <c r="C261" s="1"/>
      <c r="D261" s="1"/>
      <c r="E261" s="1"/>
      <c r="F261" s="1"/>
      <c r="G261" s="1"/>
    </row>
    <row r="262" spans="3:7">
      <c r="C262" s="1"/>
      <c r="D262" s="1"/>
      <c r="E262" s="1"/>
      <c r="F262" s="1"/>
      <c r="G262" s="1"/>
    </row>
    <row r="263" spans="3:7">
      <c r="C263" s="1"/>
      <c r="D263" s="1"/>
      <c r="E263" s="1"/>
      <c r="F263" s="1"/>
      <c r="G263" s="1"/>
    </row>
    <row r="264" spans="3:7">
      <c r="C264" s="1"/>
      <c r="D264" s="1"/>
      <c r="E264" s="1"/>
      <c r="F264" s="1"/>
      <c r="G264" s="1"/>
    </row>
    <row r="265" spans="3:7">
      <c r="C265" s="1"/>
      <c r="D265" s="1"/>
      <c r="E265" s="1"/>
      <c r="F265" s="1"/>
      <c r="G265" s="1"/>
    </row>
    <row r="266" spans="3:7">
      <c r="C266" s="1"/>
      <c r="D266" s="1"/>
      <c r="E266" s="1"/>
      <c r="F266" s="1"/>
      <c r="G266" s="1"/>
    </row>
    <row r="267" spans="3:7">
      <c r="C267" s="1"/>
      <c r="D267" s="1"/>
      <c r="E267" s="1"/>
      <c r="F267" s="1"/>
      <c r="G267" s="1"/>
    </row>
    <row r="268" spans="3:7">
      <c r="C268" s="1"/>
      <c r="D268" s="1"/>
      <c r="E268" s="1"/>
      <c r="F268" s="1"/>
      <c r="G268" s="1"/>
    </row>
    <row r="269" spans="3:7">
      <c r="C269" s="1"/>
      <c r="D269" s="1"/>
      <c r="E269" s="1"/>
      <c r="F269" s="1"/>
      <c r="G269" s="1"/>
    </row>
    <row r="270" spans="3:7">
      <c r="C270" s="1"/>
      <c r="D270" s="1"/>
      <c r="E270" s="1"/>
      <c r="F270" s="1"/>
      <c r="G270" s="1"/>
    </row>
    <row r="271" spans="3:7">
      <c r="C271" s="1"/>
      <c r="D271" s="1"/>
      <c r="E271" s="1"/>
      <c r="F271" s="1"/>
      <c r="G271" s="1"/>
    </row>
    <row r="272" spans="3:7">
      <c r="C272" s="1"/>
      <c r="D272" s="1"/>
      <c r="E272" s="1"/>
      <c r="F272" s="1"/>
      <c r="G272" s="1"/>
    </row>
    <row r="273" spans="3:7">
      <c r="C273" s="1"/>
      <c r="D273" s="1"/>
      <c r="E273" s="1"/>
      <c r="F273" s="1"/>
      <c r="G273" s="1"/>
    </row>
    <row r="274" spans="3:7">
      <c r="C274" s="1"/>
      <c r="D274" s="1"/>
      <c r="E274" s="1"/>
      <c r="F274" s="1"/>
      <c r="G274" s="1"/>
    </row>
    <row r="275" spans="3:7">
      <c r="C275" s="1"/>
      <c r="D275" s="1"/>
      <c r="E275" s="1"/>
      <c r="F275" s="1"/>
      <c r="G275" s="1"/>
    </row>
    <row r="276" spans="3:7">
      <c r="C276" s="1"/>
      <c r="D276" s="1"/>
      <c r="E276" s="1"/>
      <c r="F276" s="1"/>
      <c r="G276" s="1"/>
    </row>
    <row r="277" spans="3:7">
      <c r="C277" s="1"/>
      <c r="D277" s="1"/>
      <c r="E277" s="1"/>
      <c r="F277" s="1"/>
      <c r="G277" s="1"/>
    </row>
    <row r="278" spans="3:7">
      <c r="C278" s="1"/>
      <c r="D278" s="1"/>
      <c r="E278" s="1"/>
      <c r="F278" s="1"/>
      <c r="G278" s="1"/>
    </row>
    <row r="279" spans="3:7">
      <c r="C279" s="1"/>
      <c r="D279" s="1"/>
      <c r="E279" s="1"/>
      <c r="F279" s="1"/>
      <c r="G279" s="1"/>
    </row>
    <row r="280" spans="3:7">
      <c r="C280" s="1"/>
      <c r="D280" s="1"/>
      <c r="E280" s="1"/>
      <c r="F280" s="1"/>
      <c r="G280" s="1"/>
    </row>
    <row r="281" spans="3:7">
      <c r="C281" s="1"/>
      <c r="D281" s="1"/>
      <c r="E281" s="1"/>
      <c r="F281" s="1"/>
      <c r="G281" s="1"/>
    </row>
    <row r="282" spans="3:7">
      <c r="C282" s="1"/>
      <c r="D282" s="1"/>
      <c r="E282" s="1"/>
      <c r="F282" s="1"/>
      <c r="G282" s="1"/>
    </row>
    <row r="283" spans="3:7">
      <c r="C283" s="1"/>
      <c r="D283" s="1"/>
      <c r="E283" s="1"/>
      <c r="F283" s="1"/>
      <c r="G283" s="1"/>
    </row>
    <row r="284" spans="3:7">
      <c r="C284" s="1"/>
      <c r="D284" s="1"/>
      <c r="E284" s="1"/>
      <c r="F284" s="1"/>
      <c r="G284" s="1"/>
    </row>
    <row r="285" spans="3:7">
      <c r="C285" s="1"/>
      <c r="D285" s="1"/>
      <c r="E285" s="1"/>
      <c r="F285" s="1"/>
      <c r="G285" s="1"/>
    </row>
    <row r="286" spans="3:7">
      <c r="C286" s="1"/>
      <c r="D286" s="1"/>
      <c r="E286" s="1"/>
      <c r="F286" s="1"/>
      <c r="G286" s="1"/>
    </row>
    <row r="287" spans="3:7">
      <c r="C287" s="1"/>
      <c r="D287" s="1"/>
      <c r="E287" s="1"/>
      <c r="F287" s="1"/>
      <c r="G287" s="1"/>
    </row>
    <row r="288" spans="3:7">
      <c r="C288" s="1"/>
      <c r="D288" s="1"/>
      <c r="E288" s="1"/>
      <c r="F288" s="1"/>
      <c r="G288" s="1"/>
    </row>
    <row r="289" spans="3:7">
      <c r="C289" s="1"/>
      <c r="D289" s="1"/>
      <c r="E289" s="1"/>
      <c r="F289" s="1"/>
      <c r="G289" s="1"/>
    </row>
    <row r="290" spans="3:7">
      <c r="C290" s="1"/>
      <c r="D290" s="1"/>
      <c r="E290" s="1"/>
      <c r="F290" s="1"/>
      <c r="G290" s="1"/>
    </row>
    <row r="291" spans="3:7">
      <c r="C291" s="1"/>
      <c r="D291" s="1"/>
      <c r="E291" s="1"/>
      <c r="F291" s="1"/>
      <c r="G291" s="1"/>
    </row>
    <row r="292" spans="3:7">
      <c r="C292" s="1"/>
      <c r="D292" s="1"/>
      <c r="E292" s="1"/>
      <c r="F292" s="1"/>
      <c r="G292" s="1"/>
    </row>
    <row r="293" spans="3:7">
      <c r="C293" s="1"/>
      <c r="D293" s="1"/>
      <c r="E293" s="1"/>
      <c r="F293" s="1"/>
      <c r="G293" s="1"/>
    </row>
    <row r="294" spans="3:7">
      <c r="C294" s="1"/>
      <c r="D294" s="1"/>
      <c r="E294" s="1"/>
      <c r="F294" s="1"/>
      <c r="G294" s="1"/>
    </row>
    <row r="295" spans="3:7">
      <c r="C295" s="1"/>
      <c r="D295" s="1"/>
      <c r="E295" s="1"/>
      <c r="F295" s="1"/>
      <c r="G295" s="1"/>
    </row>
    <row r="296" spans="3:7">
      <c r="C296" s="1"/>
      <c r="D296" s="1"/>
      <c r="E296" s="1"/>
      <c r="F296" s="1"/>
      <c r="G296" s="1"/>
    </row>
    <row r="297" spans="3:7">
      <c r="C297" s="1"/>
      <c r="D297" s="1"/>
      <c r="E297" s="1"/>
      <c r="F297" s="1"/>
      <c r="G297" s="1"/>
    </row>
    <row r="298" spans="3:7">
      <c r="C298" s="1"/>
      <c r="D298" s="1"/>
      <c r="E298" s="1"/>
      <c r="F298" s="1"/>
      <c r="G298" s="1"/>
    </row>
    <row r="299" spans="3:7">
      <c r="C299" s="1"/>
      <c r="D299" s="1"/>
      <c r="E299" s="1"/>
      <c r="F299" s="1"/>
      <c r="G299" s="1"/>
    </row>
    <row r="300" spans="3:7">
      <c r="C300" s="1"/>
      <c r="D300" s="1"/>
      <c r="E300" s="1"/>
      <c r="F300" s="1"/>
      <c r="G300" s="1"/>
    </row>
    <row r="301" spans="3:7">
      <c r="C301" s="1"/>
      <c r="D301" s="1"/>
      <c r="E301" s="1"/>
      <c r="F301" s="1"/>
      <c r="G301" s="1"/>
    </row>
    <row r="302" spans="3:7">
      <c r="C302" s="1"/>
      <c r="D302" s="1"/>
      <c r="E302" s="1"/>
      <c r="F302" s="1"/>
      <c r="G302" s="1"/>
    </row>
    <row r="303" spans="3:7">
      <c r="C303" s="1"/>
      <c r="D303" s="1"/>
      <c r="E303" s="1"/>
      <c r="F303" s="1"/>
      <c r="G303" s="1"/>
    </row>
    <row r="304" spans="3:7">
      <c r="C304" s="1"/>
      <c r="D304" s="1"/>
      <c r="E304" s="1"/>
      <c r="F304" s="1"/>
      <c r="G304" s="1"/>
    </row>
    <row r="305" spans="3:7">
      <c r="C305" s="1"/>
      <c r="D305" s="1"/>
      <c r="E305" s="1"/>
      <c r="F305" s="1"/>
      <c r="G305" s="1"/>
    </row>
    <row r="306" spans="3:7">
      <c r="C306" s="1"/>
      <c r="D306" s="1"/>
      <c r="E306" s="1"/>
      <c r="F306" s="1"/>
      <c r="G306" s="1"/>
    </row>
    <row r="307" spans="3:7">
      <c r="C307" s="1"/>
      <c r="D307" s="1"/>
      <c r="E307" s="1"/>
      <c r="F307" s="1"/>
      <c r="G307" s="1"/>
    </row>
    <row r="308" spans="3:7">
      <c r="C308" s="1"/>
      <c r="D308" s="1"/>
      <c r="E308" s="1"/>
      <c r="F308" s="1"/>
      <c r="G308" s="1"/>
    </row>
    <row r="309" spans="3:7">
      <c r="C309" s="1"/>
      <c r="D309" s="1"/>
      <c r="E309" s="1"/>
      <c r="F309" s="1"/>
      <c r="G309" s="1"/>
    </row>
    <row r="310" spans="3:7">
      <c r="C310" s="1"/>
      <c r="D310" s="1"/>
      <c r="E310" s="1"/>
      <c r="F310" s="1"/>
      <c r="G310" s="1"/>
    </row>
    <row r="311" spans="3:7">
      <c r="C311" s="1"/>
      <c r="D311" s="1"/>
      <c r="E311" s="1"/>
      <c r="F311" s="1"/>
      <c r="G311" s="1"/>
    </row>
    <row r="312" spans="3:7">
      <c r="C312" s="1"/>
      <c r="D312" s="1"/>
      <c r="E312" s="1"/>
      <c r="F312" s="1"/>
      <c r="G312" s="1"/>
    </row>
    <row r="313" spans="3:7">
      <c r="C313" s="1"/>
      <c r="D313" s="1"/>
      <c r="E313" s="1"/>
      <c r="F313" s="1"/>
      <c r="G313" s="1"/>
    </row>
    <row r="314" spans="3:7">
      <c r="C314" s="1"/>
      <c r="D314" s="1"/>
      <c r="E314" s="1"/>
      <c r="F314" s="1"/>
      <c r="G314" s="1"/>
    </row>
    <row r="315" spans="3:7">
      <c r="C315" s="1"/>
      <c r="D315" s="1"/>
      <c r="E315" s="1"/>
      <c r="F315" s="1"/>
      <c r="G315" s="1"/>
    </row>
    <row r="316" spans="3:7">
      <c r="C316" s="1"/>
      <c r="D316" s="1"/>
      <c r="E316" s="1"/>
      <c r="F316" s="1"/>
      <c r="G316" s="1"/>
    </row>
    <row r="317" spans="3:7">
      <c r="C317" s="1"/>
      <c r="D317" s="1"/>
      <c r="E317" s="1"/>
      <c r="F317" s="1"/>
      <c r="G317" s="1"/>
    </row>
    <row r="318" spans="3:7">
      <c r="C318" s="1"/>
      <c r="D318" s="1"/>
      <c r="E318" s="1"/>
      <c r="F318" s="1"/>
      <c r="G318" s="1"/>
    </row>
    <row r="319" spans="3:7">
      <c r="C319" s="1"/>
      <c r="D319" s="1"/>
      <c r="E319" s="1"/>
      <c r="F319" s="1"/>
      <c r="G319" s="1"/>
    </row>
    <row r="320" spans="3:7">
      <c r="C320" s="1"/>
      <c r="D320" s="1"/>
      <c r="E320" s="1"/>
      <c r="F320" s="1"/>
      <c r="G320" s="1"/>
    </row>
    <row r="321" spans="3:7">
      <c r="C321" s="1"/>
      <c r="D321" s="1"/>
      <c r="E321" s="1"/>
      <c r="F321" s="1"/>
      <c r="G321" s="1"/>
    </row>
    <row r="322" spans="3:7">
      <c r="C322" s="1"/>
      <c r="D322" s="1"/>
      <c r="E322" s="1"/>
      <c r="F322" s="1"/>
      <c r="G322" s="1"/>
    </row>
    <row r="323" spans="3:7">
      <c r="C323" s="1"/>
      <c r="D323" s="1"/>
      <c r="E323" s="1"/>
      <c r="F323" s="1"/>
      <c r="G323" s="1"/>
    </row>
    <row r="324" spans="3:7">
      <c r="C324" s="1"/>
      <c r="D324" s="1"/>
      <c r="E324" s="1"/>
      <c r="F324" s="1"/>
      <c r="G324" s="1"/>
    </row>
    <row r="325" spans="3:7">
      <c r="C325" s="1"/>
      <c r="D325" s="1"/>
      <c r="E325" s="1"/>
      <c r="F325" s="1"/>
      <c r="G325" s="1"/>
    </row>
    <row r="326" spans="3:7">
      <c r="C326" s="1"/>
      <c r="D326" s="1"/>
      <c r="E326" s="1"/>
      <c r="F326" s="1"/>
      <c r="G326" s="1"/>
    </row>
    <row r="327" spans="3:7">
      <c r="C327" s="1"/>
      <c r="D327" s="1"/>
      <c r="E327" s="1"/>
      <c r="F327" s="1"/>
      <c r="G327" s="1"/>
    </row>
    <row r="328" spans="3:7">
      <c r="C328" s="1"/>
      <c r="D328" s="1"/>
      <c r="E328" s="1"/>
      <c r="F328" s="1"/>
      <c r="G328" s="1"/>
    </row>
    <row r="329" spans="3:7">
      <c r="C329" s="1"/>
      <c r="D329" s="1"/>
      <c r="E329" s="1"/>
      <c r="F329" s="1"/>
      <c r="G329" s="1"/>
    </row>
    <row r="330" spans="3:7">
      <c r="C330" s="1"/>
      <c r="D330" s="1"/>
      <c r="E330" s="1"/>
      <c r="F330" s="1"/>
      <c r="G330" s="1"/>
    </row>
    <row r="331" spans="3:7">
      <c r="C331" s="1"/>
      <c r="D331" s="1"/>
      <c r="E331" s="1"/>
      <c r="F331" s="1"/>
      <c r="G331" s="1"/>
    </row>
    <row r="332" spans="3:7">
      <c r="C332" s="1"/>
      <c r="D332" s="1"/>
      <c r="E332" s="1"/>
      <c r="F332" s="1"/>
      <c r="G332" s="1"/>
    </row>
    <row r="333" spans="3:7">
      <c r="C333" s="1"/>
      <c r="D333" s="1"/>
      <c r="E333" s="1"/>
      <c r="F333" s="1"/>
      <c r="G333" s="1"/>
    </row>
    <row r="334" spans="3:7">
      <c r="C334" s="1"/>
      <c r="D334" s="1"/>
      <c r="E334" s="1"/>
      <c r="F334" s="1"/>
      <c r="G334" s="1"/>
    </row>
    <row r="335" spans="3:7">
      <c r="C335" s="1"/>
      <c r="D335" s="1"/>
      <c r="E335" s="1"/>
      <c r="F335" s="1"/>
      <c r="G335" s="1"/>
    </row>
    <row r="336" spans="3:7">
      <c r="C336" s="1"/>
      <c r="D336" s="1"/>
      <c r="E336" s="1"/>
      <c r="F336" s="1"/>
      <c r="G336" s="1"/>
    </row>
    <row r="337" spans="3:7">
      <c r="C337" s="1"/>
      <c r="D337" s="1"/>
      <c r="E337" s="1"/>
      <c r="F337" s="1"/>
      <c r="G337" s="1"/>
    </row>
    <row r="338" spans="3:7">
      <c r="C338" s="1"/>
      <c r="D338" s="1"/>
      <c r="E338" s="1"/>
      <c r="F338" s="1"/>
      <c r="G338" s="1"/>
    </row>
    <row r="339" spans="3:7">
      <c r="C339" s="1"/>
      <c r="D339" s="1"/>
      <c r="E339" s="1"/>
      <c r="F339" s="1"/>
      <c r="G339" s="1"/>
    </row>
    <row r="340" spans="3:7">
      <c r="C340" s="1"/>
      <c r="D340" s="1"/>
      <c r="E340" s="1"/>
      <c r="F340" s="1"/>
      <c r="G340" s="1"/>
    </row>
    <row r="341" spans="3:7">
      <c r="C341" s="1"/>
      <c r="D341" s="1"/>
      <c r="E341" s="1"/>
      <c r="F341" s="1"/>
      <c r="G341" s="1"/>
    </row>
    <row r="342" spans="3:7">
      <c r="C342" s="1"/>
      <c r="D342" s="1"/>
      <c r="E342" s="1"/>
      <c r="F342" s="1"/>
      <c r="G342" s="1"/>
    </row>
    <row r="343" spans="3:7">
      <c r="C343" s="1"/>
      <c r="D343" s="1"/>
      <c r="E343" s="1"/>
      <c r="F343" s="1"/>
      <c r="G343" s="1"/>
    </row>
    <row r="344" spans="3:7">
      <c r="C344" s="1"/>
      <c r="D344" s="1"/>
      <c r="E344" s="1"/>
      <c r="F344" s="1"/>
      <c r="G344" s="1"/>
    </row>
    <row r="345" spans="3:7">
      <c r="C345" s="1"/>
      <c r="D345" s="1"/>
      <c r="E345" s="1"/>
      <c r="F345" s="1"/>
      <c r="G345" s="1"/>
    </row>
    <row r="346" spans="3:7">
      <c r="C346" s="1"/>
      <c r="D346" s="1"/>
      <c r="E346" s="1"/>
      <c r="F346" s="1"/>
      <c r="G346" s="1"/>
    </row>
    <row r="347" spans="3:7">
      <c r="C347" s="1"/>
      <c r="D347" s="1"/>
      <c r="E347" s="1"/>
      <c r="F347" s="1"/>
      <c r="G347" s="1"/>
    </row>
    <row r="348" spans="3:7">
      <c r="C348" s="1"/>
      <c r="D348" s="1"/>
      <c r="E348" s="1"/>
      <c r="F348" s="1"/>
      <c r="G348" s="1"/>
    </row>
    <row r="349" spans="3:7">
      <c r="C349" s="1"/>
      <c r="D349" s="1"/>
      <c r="E349" s="1"/>
      <c r="F349" s="1"/>
      <c r="G349" s="1"/>
    </row>
    <row r="350" spans="3:7">
      <c r="C350" s="1"/>
      <c r="D350" s="1"/>
      <c r="E350" s="1"/>
      <c r="F350" s="1"/>
      <c r="G350" s="1"/>
    </row>
    <row r="351" spans="3:7">
      <c r="C351" s="1"/>
      <c r="D351" s="1"/>
      <c r="E351" s="1"/>
      <c r="F351" s="1"/>
      <c r="G351" s="1"/>
    </row>
    <row r="352" spans="3:7">
      <c r="C352" s="1"/>
      <c r="D352" s="1"/>
      <c r="E352" s="1"/>
      <c r="F352" s="1"/>
      <c r="G352" s="1"/>
    </row>
    <row r="353" spans="3:7">
      <c r="C353" s="1"/>
      <c r="D353" s="1"/>
      <c r="E353" s="1"/>
      <c r="F353" s="1"/>
      <c r="G353" s="1"/>
    </row>
    <row r="354" spans="3:7">
      <c r="C354" s="1"/>
      <c r="D354" s="1"/>
      <c r="E354" s="1"/>
      <c r="F354" s="1"/>
      <c r="G354" s="1"/>
    </row>
    <row r="355" spans="3:7">
      <c r="C355" s="1"/>
      <c r="D355" s="1"/>
      <c r="E355" s="1"/>
      <c r="F355" s="1"/>
      <c r="G355" s="1"/>
    </row>
    <row r="356" spans="3:7">
      <c r="C356" s="1"/>
      <c r="D356" s="1"/>
      <c r="E356" s="1"/>
      <c r="F356" s="1"/>
      <c r="G356" s="1"/>
    </row>
    <row r="357" spans="3:7">
      <c r="C357" s="1"/>
      <c r="D357" s="1"/>
      <c r="E357" s="1"/>
      <c r="F357" s="1"/>
      <c r="G357" s="1"/>
    </row>
    <row r="358" spans="3:7">
      <c r="C358" s="1"/>
      <c r="D358" s="1"/>
      <c r="E358" s="1"/>
      <c r="F358" s="1"/>
      <c r="G358" s="1"/>
    </row>
    <row r="359" spans="3:7">
      <c r="C359" s="1"/>
      <c r="D359" s="1"/>
      <c r="E359" s="1"/>
      <c r="F359" s="1"/>
      <c r="G359" s="1"/>
    </row>
    <row r="360" spans="3:7">
      <c r="C360" s="1"/>
      <c r="D360" s="1"/>
      <c r="E360" s="1"/>
      <c r="F360" s="1"/>
      <c r="G360" s="1"/>
    </row>
    <row r="361" spans="3:7">
      <c r="C361" s="1"/>
      <c r="D361" s="1"/>
      <c r="E361" s="1"/>
      <c r="F361" s="1"/>
      <c r="G361" s="1"/>
    </row>
    <row r="362" spans="3:7">
      <c r="C362" s="1"/>
      <c r="D362" s="1"/>
      <c r="E362" s="1"/>
      <c r="F362" s="1"/>
      <c r="G362" s="1"/>
    </row>
    <row r="363" spans="3:7">
      <c r="C363" s="1"/>
      <c r="D363" s="1"/>
      <c r="E363" s="1"/>
      <c r="F363" s="1"/>
      <c r="G363" s="1"/>
    </row>
    <row r="364" spans="3:7">
      <c r="C364" s="1"/>
      <c r="D364" s="1"/>
      <c r="E364" s="1"/>
      <c r="F364" s="1"/>
      <c r="G364" s="1"/>
    </row>
    <row r="365" spans="3:7">
      <c r="C365" s="1"/>
      <c r="D365" s="1"/>
      <c r="E365" s="1"/>
      <c r="F365" s="1"/>
      <c r="G365" s="1"/>
    </row>
    <row r="366" spans="3:7">
      <c r="C366" s="1"/>
      <c r="D366" s="1"/>
      <c r="E366" s="1"/>
      <c r="F366" s="1"/>
      <c r="G366" s="1"/>
    </row>
    <row r="367" spans="3:7">
      <c r="C367" s="1"/>
      <c r="D367" s="1"/>
      <c r="E367" s="1"/>
      <c r="F367" s="1"/>
      <c r="G367" s="1"/>
    </row>
    <row r="368" spans="3:7">
      <c r="C368" s="1"/>
      <c r="D368" s="1"/>
      <c r="E368" s="1"/>
      <c r="F368" s="1"/>
      <c r="G368" s="1"/>
    </row>
    <row r="369" spans="3:7">
      <c r="C369" s="1"/>
      <c r="D369" s="1"/>
      <c r="E369" s="1"/>
      <c r="F369" s="1"/>
      <c r="G369" s="1"/>
    </row>
    <row r="370" spans="3:7">
      <c r="C370" s="1"/>
      <c r="D370" s="1"/>
      <c r="E370" s="1"/>
      <c r="F370" s="1"/>
      <c r="G370" s="1"/>
    </row>
    <row r="371" spans="3:7">
      <c r="C371" s="1"/>
      <c r="D371" s="1"/>
      <c r="E371" s="1"/>
      <c r="F371" s="1"/>
      <c r="G371" s="1"/>
    </row>
    <row r="372" spans="3:7">
      <c r="C372" s="1"/>
      <c r="D372" s="1"/>
      <c r="E372" s="1"/>
      <c r="F372" s="1"/>
      <c r="G372" s="1"/>
    </row>
    <row r="373" spans="3:7">
      <c r="C373" s="1"/>
      <c r="D373" s="1"/>
      <c r="E373" s="1"/>
      <c r="F373" s="1"/>
      <c r="G373" s="1"/>
    </row>
    <row r="374" spans="3:7">
      <c r="C374" s="1"/>
      <c r="D374" s="1"/>
      <c r="E374" s="1"/>
      <c r="F374" s="1"/>
      <c r="G374" s="1"/>
    </row>
    <row r="375" spans="3:7">
      <c r="C375" s="1"/>
      <c r="D375" s="1"/>
      <c r="E375" s="1"/>
      <c r="F375" s="1"/>
      <c r="G375" s="1"/>
    </row>
    <row r="376" spans="3:7">
      <c r="C376" s="1"/>
      <c r="D376" s="1"/>
      <c r="E376" s="1"/>
      <c r="F376" s="1"/>
      <c r="G376" s="1"/>
    </row>
    <row r="377" spans="3:7">
      <c r="C377" s="1"/>
      <c r="D377" s="1"/>
      <c r="E377" s="1"/>
      <c r="F377" s="1"/>
      <c r="G377" s="1"/>
    </row>
    <row r="378" spans="3:7">
      <c r="C378" s="1"/>
      <c r="D378" s="1"/>
      <c r="E378" s="1"/>
      <c r="F378" s="1"/>
      <c r="G378" s="1"/>
    </row>
    <row r="379" spans="3:7">
      <c r="C379" s="1"/>
      <c r="D379" s="1"/>
      <c r="E379" s="1"/>
      <c r="F379" s="1"/>
      <c r="G379" s="1"/>
    </row>
    <row r="380" spans="3:7">
      <c r="C380" s="1"/>
      <c r="D380" s="1"/>
      <c r="E380" s="1"/>
      <c r="F380" s="1"/>
      <c r="G380" s="1"/>
    </row>
    <row r="381" spans="3:7">
      <c r="C381" s="1"/>
      <c r="D381" s="1"/>
      <c r="E381" s="1"/>
      <c r="F381" s="1"/>
      <c r="G381" s="1"/>
    </row>
    <row r="382" spans="3:7">
      <c r="C382" s="1"/>
      <c r="D382" s="1"/>
      <c r="E382" s="1"/>
      <c r="F382" s="1"/>
      <c r="G382" s="1"/>
    </row>
    <row r="383" spans="3:7">
      <c r="C383" s="1"/>
      <c r="D383" s="1"/>
      <c r="E383" s="1"/>
      <c r="F383" s="1"/>
      <c r="G383" s="1"/>
    </row>
    <row r="384" spans="3:7">
      <c r="C384" s="1"/>
      <c r="D384" s="1"/>
      <c r="E384" s="1"/>
      <c r="F384" s="1"/>
      <c r="G384" s="1"/>
    </row>
    <row r="385" spans="3:7">
      <c r="C385" s="1"/>
      <c r="D385" s="1"/>
      <c r="E385" s="1"/>
      <c r="F385" s="1"/>
      <c r="G385" s="1"/>
    </row>
    <row r="386" spans="3:7">
      <c r="C386" s="1"/>
      <c r="D386" s="1"/>
      <c r="E386" s="1"/>
      <c r="F386" s="1"/>
      <c r="G386" s="1"/>
    </row>
    <row r="387" spans="3:7">
      <c r="C387" s="1"/>
      <c r="D387" s="1"/>
      <c r="E387" s="1"/>
      <c r="F387" s="1"/>
      <c r="G387" s="1"/>
    </row>
    <row r="388" spans="3:7">
      <c r="C388" s="1"/>
      <c r="D388" s="1"/>
      <c r="E388" s="1"/>
      <c r="F388" s="1"/>
      <c r="G388" s="1"/>
    </row>
    <row r="389" spans="3:7">
      <c r="C389" s="1"/>
      <c r="D389" s="1"/>
      <c r="E389" s="1"/>
      <c r="F389" s="1"/>
      <c r="G389" s="1"/>
    </row>
    <row r="390" spans="3:7">
      <c r="C390" s="1"/>
      <c r="D390" s="1"/>
      <c r="E390" s="1"/>
      <c r="F390" s="1"/>
      <c r="G390" s="1"/>
    </row>
    <row r="391" spans="3:7">
      <c r="C391" s="1"/>
      <c r="D391" s="1"/>
      <c r="E391" s="1"/>
      <c r="F391" s="1"/>
      <c r="G391" s="1"/>
    </row>
    <row r="392" spans="3:7">
      <c r="C392" s="1"/>
      <c r="D392" s="1"/>
      <c r="E392" s="1"/>
      <c r="F392" s="1"/>
      <c r="G392" s="1"/>
    </row>
    <row r="393" spans="3:7">
      <c r="C393" s="1"/>
      <c r="D393" s="1"/>
      <c r="E393" s="1"/>
      <c r="F393" s="1"/>
      <c r="G393" s="1"/>
    </row>
    <row r="394" spans="3:7">
      <c r="C394" s="1"/>
      <c r="D394" s="1"/>
      <c r="E394" s="1"/>
      <c r="F394" s="1"/>
      <c r="G394" s="1"/>
    </row>
    <row r="395" spans="3:7">
      <c r="C395" s="1"/>
      <c r="D395" s="1"/>
      <c r="E395" s="1"/>
      <c r="F395" s="1"/>
      <c r="G395" s="1"/>
    </row>
    <row r="396" spans="3:7">
      <c r="C396" s="1"/>
      <c r="D396" s="1"/>
      <c r="E396" s="1"/>
      <c r="F396" s="1"/>
      <c r="G396" s="1"/>
    </row>
    <row r="397" spans="3:7">
      <c r="C397" s="1"/>
      <c r="D397" s="1"/>
      <c r="E397" s="1"/>
      <c r="F397" s="1"/>
      <c r="G397" s="1"/>
    </row>
    <row r="398" spans="3:7">
      <c r="C398" s="1"/>
      <c r="D398" s="1"/>
      <c r="E398" s="1"/>
      <c r="F398" s="1"/>
      <c r="G398" s="1"/>
    </row>
    <row r="399" spans="3:7">
      <c r="C399" s="1"/>
      <c r="D399" s="1"/>
      <c r="E399" s="1"/>
      <c r="F399" s="1"/>
      <c r="G399" s="1"/>
    </row>
    <row r="400" spans="3:7">
      <c r="C400" s="1"/>
      <c r="D400" s="1"/>
      <c r="E400" s="1"/>
      <c r="F400" s="1"/>
      <c r="G400" s="1"/>
    </row>
    <row r="401" spans="3:7">
      <c r="C401" s="1"/>
      <c r="D401" s="1"/>
      <c r="E401" s="1"/>
      <c r="F401" s="1"/>
      <c r="G401" s="1"/>
    </row>
    <row r="402" spans="3:7">
      <c r="C402" s="1"/>
      <c r="D402" s="1"/>
      <c r="E402" s="1"/>
      <c r="F402" s="1"/>
      <c r="G402" s="1"/>
    </row>
    <row r="403" spans="3:7">
      <c r="C403" s="1"/>
      <c r="D403" s="1"/>
      <c r="E403" s="1"/>
      <c r="F403" s="1"/>
      <c r="G403" s="1"/>
    </row>
    <row r="404" spans="3:7">
      <c r="C404" s="1"/>
      <c r="D404" s="1"/>
      <c r="E404" s="1"/>
      <c r="F404" s="1"/>
      <c r="G404" s="1"/>
    </row>
    <row r="405" spans="3:7">
      <c r="C405" s="1"/>
      <c r="D405" s="1"/>
      <c r="E405" s="1"/>
      <c r="F405" s="1"/>
      <c r="G405" s="1"/>
    </row>
    <row r="406" spans="3:7">
      <c r="C406" s="1"/>
      <c r="D406" s="1"/>
      <c r="E406" s="1"/>
      <c r="F406" s="1"/>
      <c r="G406" s="1"/>
    </row>
    <row r="407" spans="3:7">
      <c r="C407" s="1"/>
      <c r="D407" s="1"/>
      <c r="E407" s="1"/>
      <c r="F407" s="1"/>
      <c r="G407" s="1"/>
    </row>
    <row r="408" spans="3:7">
      <c r="C408" s="1"/>
      <c r="D408" s="1"/>
      <c r="E408" s="1"/>
      <c r="F408" s="1"/>
      <c r="G408" s="1"/>
    </row>
    <row r="409" spans="3:7">
      <c r="C409" s="1"/>
      <c r="D409" s="1"/>
      <c r="E409" s="1"/>
      <c r="F409" s="1"/>
      <c r="G409" s="1"/>
    </row>
    <row r="410" spans="3:7">
      <c r="C410" s="1"/>
      <c r="D410" s="1"/>
      <c r="E410" s="1"/>
      <c r="F410" s="1"/>
      <c r="G410" s="1"/>
    </row>
    <row r="411" spans="3:7">
      <c r="C411" s="1"/>
      <c r="D411" s="1"/>
      <c r="E411" s="1"/>
      <c r="F411" s="1"/>
      <c r="G411" s="1"/>
    </row>
    <row r="412" spans="3:7">
      <c r="C412" s="1"/>
      <c r="D412" s="1"/>
      <c r="E412" s="1"/>
      <c r="F412" s="1"/>
      <c r="G412" s="1"/>
    </row>
    <row r="413" spans="3:7">
      <c r="C413" s="1"/>
      <c r="D413" s="1"/>
      <c r="E413" s="1"/>
      <c r="F413" s="1"/>
      <c r="G413" s="1"/>
    </row>
    <row r="414" spans="3:7">
      <c r="C414" s="1"/>
      <c r="D414" s="1"/>
      <c r="E414" s="1"/>
      <c r="F414" s="1"/>
      <c r="G414" s="1"/>
    </row>
    <row r="415" spans="3:7">
      <c r="C415" s="1"/>
      <c r="D415" s="1"/>
      <c r="E415" s="1"/>
      <c r="F415" s="1"/>
      <c r="G415" s="1"/>
    </row>
    <row r="416" spans="3:7">
      <c r="C416" s="1"/>
      <c r="D416" s="1"/>
      <c r="E416" s="1"/>
      <c r="F416" s="1"/>
      <c r="G416" s="1"/>
    </row>
    <row r="417" spans="3:7">
      <c r="C417" s="1"/>
      <c r="D417" s="1"/>
      <c r="E417" s="1"/>
      <c r="F417" s="1"/>
      <c r="G417" s="1"/>
    </row>
    <row r="418" spans="3:7">
      <c r="C418" s="1"/>
      <c r="D418" s="1"/>
      <c r="E418" s="1"/>
      <c r="F418" s="1"/>
      <c r="G418" s="1"/>
    </row>
    <row r="419" spans="3:7">
      <c r="C419" s="1"/>
      <c r="D419" s="1"/>
      <c r="E419" s="1"/>
      <c r="F419" s="1"/>
      <c r="G419" s="1"/>
    </row>
    <row r="420" spans="3:7">
      <c r="C420" s="1"/>
      <c r="D420" s="1"/>
      <c r="E420" s="1"/>
      <c r="F420" s="1"/>
      <c r="G420" s="1"/>
    </row>
    <row r="421" spans="3:7">
      <c r="C421" s="1"/>
      <c r="D421" s="1"/>
      <c r="E421" s="1"/>
      <c r="F421" s="1"/>
      <c r="G421" s="1"/>
    </row>
    <row r="422" spans="3:7">
      <c r="C422" s="1"/>
      <c r="D422" s="1"/>
      <c r="E422" s="1"/>
      <c r="F422" s="1"/>
      <c r="G422" s="1"/>
    </row>
    <row r="423" spans="3:7">
      <c r="C423" s="1"/>
      <c r="D423" s="1"/>
      <c r="E423" s="1"/>
      <c r="F423" s="1"/>
      <c r="G423" s="1"/>
    </row>
    <row r="424" spans="3:7">
      <c r="C424" s="1"/>
      <c r="D424" s="1"/>
      <c r="E424" s="1"/>
      <c r="F424" s="1"/>
      <c r="G424" s="1"/>
    </row>
    <row r="425" spans="3:7">
      <c r="C425" s="1"/>
      <c r="D425" s="1"/>
      <c r="E425" s="1"/>
      <c r="F425" s="1"/>
      <c r="G425" s="1"/>
    </row>
    <row r="426" spans="3:7">
      <c r="C426" s="1"/>
      <c r="D426" s="1"/>
      <c r="E426" s="1"/>
      <c r="F426" s="1"/>
      <c r="G426" s="1"/>
    </row>
    <row r="427" spans="3:7">
      <c r="C427" s="1"/>
      <c r="D427" s="1"/>
      <c r="E427" s="1"/>
      <c r="F427" s="1"/>
      <c r="G427" s="1"/>
    </row>
    <row r="428" spans="3:7">
      <c r="C428" s="1"/>
      <c r="D428" s="1"/>
      <c r="E428" s="1"/>
      <c r="F428" s="1"/>
      <c r="G428" s="1"/>
    </row>
    <row r="429" spans="3:7">
      <c r="C429" s="1"/>
      <c r="D429" s="1"/>
      <c r="E429" s="1"/>
      <c r="F429" s="1"/>
      <c r="G429" s="1"/>
    </row>
    <row r="430" spans="3:7">
      <c r="C430" s="1"/>
      <c r="D430" s="1"/>
      <c r="E430" s="1"/>
      <c r="F430" s="1"/>
      <c r="G430" s="1"/>
    </row>
    <row r="431" spans="3:7">
      <c r="C431" s="1"/>
      <c r="D431" s="1"/>
      <c r="E431" s="1"/>
      <c r="F431" s="1"/>
      <c r="G431" s="1"/>
    </row>
    <row r="432" spans="3:7">
      <c r="C432" s="1"/>
      <c r="D432" s="1"/>
      <c r="E432" s="1"/>
      <c r="F432" s="1"/>
      <c r="G432" s="1"/>
    </row>
    <row r="433" spans="3:7">
      <c r="C433" s="1"/>
      <c r="D433" s="1"/>
      <c r="E433" s="1"/>
      <c r="F433" s="1"/>
      <c r="G433" s="1"/>
    </row>
    <row r="434" spans="3:7">
      <c r="C434" s="1"/>
      <c r="D434" s="1"/>
      <c r="E434" s="1"/>
      <c r="F434" s="1"/>
      <c r="G434" s="1"/>
    </row>
    <row r="435" spans="3:7">
      <c r="C435" s="1"/>
      <c r="D435" s="1"/>
      <c r="E435" s="1"/>
      <c r="F435" s="1"/>
      <c r="G435" s="1"/>
    </row>
    <row r="436" spans="3:7">
      <c r="C436" s="1"/>
      <c r="D436" s="1"/>
      <c r="E436" s="1"/>
      <c r="F436" s="1"/>
      <c r="G436" s="1"/>
    </row>
    <row r="437" spans="3:7">
      <c r="C437" s="1"/>
      <c r="D437" s="1"/>
      <c r="E437" s="1"/>
      <c r="F437" s="1"/>
      <c r="G437" s="1"/>
    </row>
    <row r="438" spans="3:7">
      <c r="C438" s="1"/>
      <c r="D438" s="1"/>
      <c r="E438" s="1"/>
      <c r="F438" s="1"/>
      <c r="G438" s="1"/>
    </row>
    <row r="439" spans="3:7">
      <c r="C439" s="1"/>
      <c r="D439" s="1"/>
      <c r="E439" s="1"/>
      <c r="F439" s="1"/>
      <c r="G439" s="1"/>
    </row>
    <row r="440" spans="3:7">
      <c r="C440" s="1"/>
      <c r="D440" s="1"/>
      <c r="E440" s="1"/>
      <c r="F440" s="1"/>
      <c r="G440" s="1"/>
    </row>
    <row r="441" spans="3:7">
      <c r="C441" s="1"/>
      <c r="D441" s="1"/>
      <c r="E441" s="1"/>
      <c r="F441" s="1"/>
      <c r="G441" s="1"/>
    </row>
    <row r="442" spans="3:7">
      <c r="C442" s="1"/>
      <c r="D442" s="1"/>
      <c r="E442" s="1"/>
      <c r="F442" s="1"/>
      <c r="G442" s="1"/>
    </row>
    <row r="443" spans="3:7">
      <c r="C443" s="1"/>
      <c r="D443" s="1"/>
      <c r="E443" s="1"/>
      <c r="F443" s="1"/>
      <c r="G443" s="1"/>
    </row>
    <row r="444" spans="3:7">
      <c r="C444" s="1"/>
      <c r="D444" s="1"/>
      <c r="E444" s="1"/>
      <c r="F444" s="1"/>
      <c r="G444" s="1"/>
    </row>
    <row r="445" spans="3:7">
      <c r="C445" s="1"/>
      <c r="D445" s="1"/>
      <c r="E445" s="1"/>
      <c r="F445" s="1"/>
      <c r="G445" s="1"/>
    </row>
    <row r="446" spans="3:7">
      <c r="C446" s="1"/>
      <c r="D446" s="1"/>
      <c r="E446" s="1"/>
      <c r="F446" s="1"/>
      <c r="G446" s="1"/>
    </row>
    <row r="447" spans="3:7">
      <c r="C447" s="1"/>
      <c r="D447" s="1"/>
      <c r="E447" s="1"/>
      <c r="F447" s="1"/>
      <c r="G447" s="1"/>
    </row>
    <row r="448" spans="3:7">
      <c r="C448" s="1"/>
      <c r="D448" s="1"/>
      <c r="E448" s="1"/>
      <c r="F448" s="1"/>
      <c r="G448" s="1"/>
    </row>
    <row r="449" spans="3:7">
      <c r="C449" s="1"/>
      <c r="D449" s="1"/>
      <c r="E449" s="1"/>
      <c r="F449" s="1"/>
      <c r="G449" s="1"/>
    </row>
    <row r="450" spans="3:7">
      <c r="C450" s="1"/>
      <c r="D450" s="1"/>
      <c r="E450" s="1"/>
      <c r="F450" s="1"/>
      <c r="G450" s="1"/>
    </row>
    <row r="451" spans="3:7">
      <c r="C451" s="1"/>
      <c r="D451" s="1"/>
      <c r="E451" s="1"/>
      <c r="F451" s="1"/>
      <c r="G451" s="1"/>
    </row>
    <row r="452" spans="3:7">
      <c r="C452" s="1"/>
      <c r="D452" s="1"/>
      <c r="E452" s="1"/>
      <c r="F452" s="1"/>
      <c r="G452" s="1"/>
    </row>
    <row r="453" spans="3:7">
      <c r="C453" s="1"/>
      <c r="D453" s="1"/>
      <c r="E453" s="1"/>
      <c r="F453" s="1"/>
      <c r="G453" s="1"/>
    </row>
    <row r="454" spans="3:7">
      <c r="C454" s="1"/>
      <c r="D454" s="1"/>
      <c r="E454" s="1"/>
      <c r="F454" s="1"/>
      <c r="G454" s="1"/>
    </row>
    <row r="455" spans="3:7">
      <c r="C455" s="1"/>
      <c r="D455" s="1"/>
      <c r="E455" s="1"/>
      <c r="F455" s="1"/>
      <c r="G455" s="1"/>
    </row>
    <row r="456" spans="3:7">
      <c r="C456" s="1"/>
      <c r="D456" s="1"/>
      <c r="E456" s="1"/>
      <c r="F456" s="1"/>
      <c r="G456" s="1"/>
    </row>
    <row r="457" spans="3:7">
      <c r="C457" s="1"/>
      <c r="D457" s="1"/>
      <c r="E457" s="1"/>
      <c r="F457" s="1"/>
      <c r="G457" s="1"/>
    </row>
    <row r="458" spans="3:7">
      <c r="C458" s="1"/>
      <c r="D458" s="1"/>
      <c r="E458" s="1"/>
      <c r="F458" s="1"/>
      <c r="G458" s="1"/>
    </row>
    <row r="459" spans="3:7">
      <c r="C459" s="1"/>
      <c r="D459" s="1"/>
      <c r="E459" s="1"/>
      <c r="F459" s="1"/>
      <c r="G459" s="1"/>
    </row>
    <row r="460" spans="3:7">
      <c r="C460" s="1"/>
      <c r="D460" s="1"/>
      <c r="E460" s="1"/>
      <c r="F460" s="1"/>
      <c r="G460" s="1"/>
    </row>
    <row r="461" spans="3:7">
      <c r="C461" s="1"/>
      <c r="D461" s="1"/>
      <c r="E461" s="1"/>
      <c r="F461" s="1"/>
      <c r="G461" s="1"/>
    </row>
    <row r="462" spans="3:7">
      <c r="C462" s="1"/>
      <c r="D462" s="1"/>
      <c r="E462" s="1"/>
      <c r="F462" s="1"/>
      <c r="G462" s="1"/>
    </row>
    <row r="463" spans="3:7">
      <c r="C463" s="1"/>
      <c r="D463" s="1"/>
      <c r="E463" s="1"/>
      <c r="F463" s="1"/>
      <c r="G463" s="1"/>
    </row>
    <row r="464" spans="3:7">
      <c r="C464" s="1"/>
      <c r="D464" s="1"/>
      <c r="E464" s="1"/>
      <c r="F464" s="1"/>
      <c r="G464" s="1"/>
    </row>
    <row r="465" spans="3:7">
      <c r="C465" s="1"/>
      <c r="D465" s="1"/>
      <c r="E465" s="1"/>
      <c r="F465" s="1"/>
      <c r="G465" s="1"/>
    </row>
    <row r="466" spans="3:7">
      <c r="C466" s="1"/>
      <c r="D466" s="1"/>
      <c r="E466" s="1"/>
      <c r="F466" s="1"/>
      <c r="G466" s="1"/>
    </row>
    <row r="467" spans="3:7">
      <c r="C467" s="1"/>
      <c r="D467" s="1"/>
      <c r="E467" s="1"/>
      <c r="F467" s="1"/>
      <c r="G467" s="1"/>
    </row>
    <row r="468" spans="3:7">
      <c r="C468" s="1"/>
      <c r="D468" s="1"/>
      <c r="E468" s="1"/>
      <c r="F468" s="1"/>
      <c r="G468" s="1"/>
    </row>
    <row r="469" spans="3:7">
      <c r="C469" s="1"/>
      <c r="D469" s="1"/>
      <c r="E469" s="1"/>
      <c r="F469" s="1"/>
      <c r="G469" s="1"/>
    </row>
    <row r="470" spans="3:7">
      <c r="C470" s="1"/>
      <c r="D470" s="1"/>
      <c r="E470" s="1"/>
      <c r="F470" s="1"/>
      <c r="G470" s="1"/>
    </row>
    <row r="471" spans="3:7">
      <c r="C471" s="1"/>
      <c r="D471" s="1"/>
      <c r="E471" s="1"/>
      <c r="F471" s="1"/>
      <c r="G471" s="1"/>
    </row>
    <row r="472" spans="3:7">
      <c r="C472" s="1"/>
      <c r="D472" s="1"/>
      <c r="E472" s="1"/>
      <c r="F472" s="1"/>
      <c r="G472" s="1"/>
    </row>
    <row r="473" spans="3:7">
      <c r="C473" s="1"/>
      <c r="D473" s="1"/>
      <c r="E473" s="1"/>
      <c r="F473" s="1"/>
      <c r="G473" s="1"/>
    </row>
    <row r="474" spans="3:7">
      <c r="C474" s="1"/>
      <c r="D474" s="1"/>
      <c r="E474" s="1"/>
      <c r="F474" s="1"/>
      <c r="G474" s="1"/>
    </row>
    <row r="475" spans="3:7">
      <c r="C475" s="1"/>
      <c r="D475" s="1"/>
      <c r="E475" s="1"/>
      <c r="F475" s="1"/>
      <c r="G475" s="1"/>
    </row>
    <row r="476" spans="3:7">
      <c r="C476" s="1"/>
      <c r="D476" s="1"/>
      <c r="E476" s="1"/>
      <c r="F476" s="1"/>
      <c r="G476" s="1"/>
    </row>
    <row r="477" spans="3:7">
      <c r="C477" s="1"/>
      <c r="D477" s="1"/>
      <c r="E477" s="1"/>
      <c r="F477" s="1"/>
      <c r="G477" s="1"/>
    </row>
    <row r="478" spans="3:7">
      <c r="C478" s="1"/>
      <c r="D478" s="1"/>
      <c r="E478" s="1"/>
      <c r="F478" s="1"/>
      <c r="G478" s="1"/>
    </row>
    <row r="479" spans="3:7">
      <c r="C479" s="1"/>
      <c r="D479" s="1"/>
      <c r="E479" s="1"/>
      <c r="F479" s="1"/>
      <c r="G479" s="1"/>
    </row>
    <row r="480" spans="3:7">
      <c r="C480" s="1"/>
      <c r="D480" s="1"/>
      <c r="E480" s="1"/>
      <c r="F480" s="1"/>
      <c r="G480" s="1"/>
    </row>
    <row r="481" spans="3:7">
      <c r="C481" s="1"/>
      <c r="D481" s="1"/>
      <c r="E481" s="1"/>
      <c r="F481" s="1"/>
      <c r="G481" s="1"/>
    </row>
    <row r="482" spans="3:7">
      <c r="C482" s="1"/>
      <c r="D482" s="1"/>
      <c r="E482" s="1"/>
      <c r="F482" s="1"/>
      <c r="G482" s="1"/>
    </row>
    <row r="483" spans="3:7">
      <c r="C483" s="1"/>
      <c r="D483" s="1"/>
      <c r="E483" s="1"/>
      <c r="F483" s="1"/>
      <c r="G483" s="1"/>
    </row>
    <row r="484" spans="3:7">
      <c r="C484" s="1"/>
      <c r="D484" s="1"/>
      <c r="E484" s="1"/>
      <c r="F484" s="1"/>
      <c r="G484" s="1"/>
    </row>
    <row r="485" spans="3:7">
      <c r="C485" s="1"/>
      <c r="D485" s="1"/>
      <c r="E485" s="1"/>
      <c r="F485" s="1"/>
      <c r="G485" s="1"/>
    </row>
    <row r="486" spans="3:7">
      <c r="C486" s="1"/>
      <c r="D486" s="1"/>
      <c r="E486" s="1"/>
      <c r="F486" s="1"/>
      <c r="G486" s="1"/>
    </row>
    <row r="487" spans="3:7">
      <c r="C487" s="1"/>
      <c r="D487" s="1"/>
      <c r="E487" s="1"/>
      <c r="F487" s="1"/>
      <c r="G487" s="1"/>
    </row>
    <row r="488" spans="3:7">
      <c r="C488" s="1"/>
      <c r="D488" s="1"/>
      <c r="E488" s="1"/>
      <c r="F488" s="1"/>
      <c r="G488" s="1"/>
    </row>
    <row r="489" spans="3:7">
      <c r="C489" s="1"/>
      <c r="D489" s="1"/>
      <c r="E489" s="1"/>
      <c r="F489" s="1"/>
      <c r="G489" s="1"/>
    </row>
    <row r="490" spans="3:7">
      <c r="C490" s="1"/>
      <c r="D490" s="1"/>
      <c r="E490" s="1"/>
      <c r="F490" s="1"/>
      <c r="G490" s="1"/>
    </row>
    <row r="491" spans="3:7">
      <c r="C491" s="1"/>
      <c r="D491" s="1"/>
      <c r="E491" s="1"/>
      <c r="F491" s="1"/>
      <c r="G491" s="1"/>
    </row>
    <row r="492" spans="3:7">
      <c r="C492" s="1"/>
      <c r="D492" s="1"/>
      <c r="E492" s="1"/>
      <c r="F492" s="1"/>
      <c r="G492" s="1"/>
    </row>
    <row r="493" spans="3:7">
      <c r="C493" s="1"/>
      <c r="D493" s="1"/>
      <c r="E493" s="1"/>
      <c r="F493" s="1"/>
      <c r="G493" s="1"/>
    </row>
    <row r="494" spans="3:7">
      <c r="C494" s="1"/>
      <c r="D494" s="1"/>
      <c r="E494" s="1"/>
      <c r="F494" s="1"/>
      <c r="G494" s="1"/>
    </row>
    <row r="495" spans="3:7">
      <c r="C495" s="1"/>
      <c r="D495" s="1"/>
      <c r="E495" s="1"/>
      <c r="F495" s="1"/>
      <c r="G495" s="1"/>
    </row>
    <row r="496" spans="3:7">
      <c r="C496" s="1"/>
      <c r="D496" s="1"/>
      <c r="E496" s="1"/>
      <c r="F496" s="1"/>
      <c r="G496" s="1"/>
    </row>
    <row r="497" spans="3:7">
      <c r="C497" s="1"/>
      <c r="D497" s="1"/>
      <c r="E497" s="1"/>
      <c r="F497" s="1"/>
      <c r="G497" s="1"/>
    </row>
    <row r="498" spans="3:7">
      <c r="C498" s="1"/>
      <c r="D498" s="1"/>
      <c r="E498" s="1"/>
      <c r="F498" s="1"/>
      <c r="G498" s="1"/>
    </row>
    <row r="499" spans="3:7">
      <c r="C499" s="1"/>
      <c r="D499" s="1"/>
      <c r="E499" s="1"/>
      <c r="F499" s="1"/>
      <c r="G499" s="1"/>
    </row>
    <row r="500" spans="3:7">
      <c r="C500" s="1"/>
      <c r="D500" s="1"/>
      <c r="E500" s="1"/>
      <c r="F500" s="1"/>
      <c r="G500" s="1"/>
    </row>
    <row r="501" spans="3:7">
      <c r="C501" s="1"/>
      <c r="D501" s="1"/>
      <c r="E501" s="1"/>
      <c r="F501" s="1"/>
      <c r="G501" s="1"/>
    </row>
    <row r="502" spans="3:7">
      <c r="C502" s="1"/>
      <c r="D502" s="1"/>
      <c r="E502" s="1"/>
      <c r="F502" s="1"/>
      <c r="G502" s="1"/>
    </row>
    <row r="503" spans="3:7">
      <c r="C503" s="1"/>
      <c r="D503" s="1"/>
      <c r="E503" s="1"/>
      <c r="F503" s="1"/>
      <c r="G503" s="1"/>
    </row>
    <row r="504" spans="3:7">
      <c r="C504" s="1"/>
      <c r="D504" s="1"/>
      <c r="E504" s="1"/>
      <c r="F504" s="1"/>
      <c r="G504" s="1"/>
    </row>
    <row r="505" spans="3:7">
      <c r="C505" s="1"/>
      <c r="D505" s="1"/>
      <c r="E505" s="1"/>
      <c r="F505" s="1"/>
      <c r="G505" s="1"/>
    </row>
    <row r="506" spans="3:7">
      <c r="C506" s="1"/>
      <c r="D506" s="1"/>
      <c r="E506" s="1"/>
      <c r="F506" s="1"/>
      <c r="G506" s="1"/>
    </row>
    <row r="507" spans="3:7">
      <c r="C507" s="1"/>
      <c r="D507" s="1"/>
      <c r="E507" s="1"/>
      <c r="F507" s="1"/>
      <c r="G507" s="1"/>
    </row>
    <row r="508" spans="3:7">
      <c r="C508" s="1"/>
      <c r="D508" s="1"/>
      <c r="E508" s="1"/>
      <c r="F508" s="1"/>
      <c r="G508" s="1"/>
    </row>
    <row r="509" spans="3:7">
      <c r="C509" s="1"/>
      <c r="D509" s="1"/>
      <c r="E509" s="1"/>
      <c r="F509" s="1"/>
      <c r="G509" s="1"/>
    </row>
    <row r="510" spans="3:7">
      <c r="C510" s="1"/>
      <c r="D510" s="1"/>
      <c r="E510" s="1"/>
      <c r="F510" s="1"/>
      <c r="G510" s="1"/>
    </row>
    <row r="511" spans="3:7">
      <c r="C511" s="1"/>
      <c r="D511" s="1"/>
      <c r="E511" s="1"/>
      <c r="F511" s="1"/>
      <c r="G511" s="1"/>
    </row>
    <row r="512" spans="3:7">
      <c r="C512" s="1"/>
      <c r="D512" s="1"/>
      <c r="E512" s="1"/>
      <c r="F512" s="1"/>
      <c r="G512" s="1"/>
    </row>
    <row r="513" spans="3:7">
      <c r="C513" s="1"/>
      <c r="D513" s="1"/>
      <c r="E513" s="1"/>
      <c r="F513" s="1"/>
      <c r="G513" s="1"/>
    </row>
    <row r="514" spans="3:7">
      <c r="C514" s="1"/>
      <c r="D514" s="1"/>
      <c r="E514" s="1"/>
      <c r="F514" s="1"/>
      <c r="G514" s="1"/>
    </row>
    <row r="515" spans="3:7">
      <c r="C515" s="1"/>
      <c r="D515" s="1"/>
      <c r="E515" s="1"/>
      <c r="F515" s="1"/>
      <c r="G515" s="1"/>
    </row>
    <row r="516" spans="3:7">
      <c r="C516" s="1"/>
      <c r="D516" s="1"/>
      <c r="E516" s="1"/>
      <c r="F516" s="1"/>
      <c r="G516" s="1"/>
    </row>
    <row r="517" spans="3:7">
      <c r="C517" s="1"/>
      <c r="D517" s="1"/>
      <c r="E517" s="1"/>
      <c r="F517" s="1"/>
      <c r="G517" s="1"/>
    </row>
    <row r="518" spans="3:7">
      <c r="C518" s="1"/>
      <c r="D518" s="1"/>
      <c r="E518" s="1"/>
      <c r="F518" s="1"/>
      <c r="G518" s="1"/>
    </row>
    <row r="519" spans="3:7">
      <c r="C519" s="1"/>
      <c r="D519" s="1"/>
      <c r="E519" s="1"/>
      <c r="F519" s="1"/>
      <c r="G519" s="1"/>
    </row>
    <row r="520" spans="3:7">
      <c r="C520" s="1"/>
      <c r="D520" s="1"/>
      <c r="E520" s="1"/>
      <c r="F520" s="1"/>
      <c r="G520" s="1"/>
    </row>
    <row r="521" spans="3:7">
      <c r="C521" s="1"/>
      <c r="D521" s="1"/>
      <c r="E521" s="1"/>
      <c r="F521" s="1"/>
      <c r="G521" s="1"/>
    </row>
    <row r="522" spans="3:7">
      <c r="C522" s="1"/>
      <c r="D522" s="1"/>
      <c r="E522" s="1"/>
      <c r="F522" s="1"/>
      <c r="G522" s="1"/>
    </row>
    <row r="523" spans="3:7">
      <c r="C523" s="1"/>
      <c r="D523" s="1"/>
      <c r="E523" s="1"/>
      <c r="F523" s="1"/>
      <c r="G523" s="1"/>
    </row>
    <row r="524" spans="3:7">
      <c r="C524" s="1"/>
      <c r="D524" s="1"/>
      <c r="E524" s="1"/>
      <c r="F524" s="1"/>
      <c r="G524" s="1"/>
    </row>
    <row r="525" spans="3:7">
      <c r="C525" s="1"/>
      <c r="D525" s="1"/>
      <c r="E525" s="1"/>
      <c r="F525" s="1"/>
      <c r="G525" s="1"/>
    </row>
    <row r="526" spans="3:7">
      <c r="C526" s="1"/>
      <c r="D526" s="1"/>
      <c r="E526" s="1"/>
      <c r="F526" s="1"/>
      <c r="G526" s="1"/>
    </row>
    <row r="527" spans="3:7">
      <c r="C527" s="1"/>
      <c r="D527" s="1"/>
      <c r="E527" s="1"/>
      <c r="F527" s="1"/>
      <c r="G527" s="1"/>
    </row>
    <row r="528" spans="3:7">
      <c r="C528" s="1"/>
      <c r="D528" s="1"/>
      <c r="E528" s="1"/>
      <c r="F528" s="1"/>
      <c r="G528" s="1"/>
    </row>
    <row r="529" spans="3:7">
      <c r="C529" s="1"/>
      <c r="D529" s="1"/>
      <c r="E529" s="1"/>
      <c r="F529" s="1"/>
      <c r="G529" s="1"/>
    </row>
    <row r="530" spans="3:7">
      <c r="C530" s="1"/>
      <c r="D530" s="1"/>
      <c r="E530" s="1"/>
      <c r="F530" s="1"/>
      <c r="G530" s="1"/>
    </row>
    <row r="531" spans="3:7">
      <c r="C531" s="1"/>
      <c r="D531" s="1"/>
      <c r="E531" s="1"/>
      <c r="F531" s="1"/>
      <c r="G531" s="1"/>
    </row>
    <row r="532" spans="3:7">
      <c r="C532" s="1"/>
      <c r="D532" s="1"/>
      <c r="E532" s="1"/>
      <c r="F532" s="1"/>
      <c r="G532" s="1"/>
    </row>
    <row r="533" spans="3:7">
      <c r="C533" s="1"/>
      <c r="D533" s="1"/>
      <c r="E533" s="1"/>
      <c r="F533" s="1"/>
      <c r="G533" s="1"/>
    </row>
    <row r="534" spans="3:7">
      <c r="C534" s="1"/>
      <c r="D534" s="1"/>
      <c r="E534" s="1"/>
      <c r="F534" s="1"/>
      <c r="G534" s="1"/>
    </row>
    <row r="535" spans="3:7">
      <c r="C535" s="1"/>
      <c r="D535" s="1"/>
      <c r="E535" s="1"/>
      <c r="F535" s="1"/>
      <c r="G535" s="1"/>
    </row>
    <row r="536" spans="3:7">
      <c r="C536" s="1"/>
      <c r="D536" s="1"/>
      <c r="E536" s="1"/>
      <c r="F536" s="1"/>
      <c r="G536" s="1"/>
    </row>
    <row r="537" spans="3:7">
      <c r="C537" s="1"/>
      <c r="D537" s="1"/>
      <c r="E537" s="1"/>
      <c r="F537" s="1"/>
      <c r="G537" s="1"/>
    </row>
    <row r="538" spans="3:7">
      <c r="C538" s="1"/>
      <c r="D538" s="1"/>
      <c r="E538" s="1"/>
      <c r="F538" s="1"/>
      <c r="G538" s="1"/>
    </row>
    <row r="539" spans="3:7">
      <c r="C539" s="1"/>
      <c r="D539" s="1"/>
      <c r="E539" s="1"/>
      <c r="F539" s="1"/>
      <c r="G539" s="1"/>
    </row>
    <row r="540" spans="3:7">
      <c r="C540" s="1"/>
      <c r="D540" s="1"/>
      <c r="E540" s="1"/>
      <c r="F540" s="1"/>
      <c r="G540" s="1"/>
    </row>
    <row r="541" spans="3:7">
      <c r="C541" s="1"/>
      <c r="D541" s="1"/>
      <c r="E541" s="1"/>
      <c r="F541" s="1"/>
      <c r="G541" s="1"/>
    </row>
    <row r="542" spans="3:7">
      <c r="C542" s="1"/>
      <c r="D542" s="1"/>
      <c r="E542" s="1"/>
      <c r="F542" s="1"/>
      <c r="G542" s="1"/>
    </row>
    <row r="543" spans="3:7">
      <c r="C543" s="1"/>
      <c r="D543" s="1"/>
      <c r="E543" s="1"/>
      <c r="F543" s="1"/>
      <c r="G543" s="1"/>
    </row>
    <row r="544" spans="3:7">
      <c r="C544" s="1"/>
      <c r="D544" s="1"/>
      <c r="E544" s="1"/>
      <c r="F544" s="1"/>
      <c r="G544" s="1"/>
    </row>
    <row r="545" spans="3:7">
      <c r="C545" s="1"/>
      <c r="D545" s="1"/>
      <c r="E545" s="1"/>
      <c r="F545" s="1"/>
      <c r="G545" s="1"/>
    </row>
    <row r="546" spans="3:7">
      <c r="C546" s="1"/>
      <c r="D546" s="1"/>
      <c r="E546" s="1"/>
      <c r="F546" s="1"/>
      <c r="G546" s="1"/>
    </row>
    <row r="547" spans="3:7">
      <c r="C547" s="1"/>
      <c r="D547" s="1"/>
      <c r="E547" s="1"/>
      <c r="F547" s="1"/>
      <c r="G547" s="1"/>
    </row>
    <row r="548" spans="3:7">
      <c r="C548" s="1"/>
      <c r="D548" s="1"/>
      <c r="E548" s="1"/>
      <c r="F548" s="1"/>
      <c r="G548" s="1"/>
    </row>
    <row r="549" spans="3:7">
      <c r="C549" s="1"/>
      <c r="D549" s="1"/>
      <c r="E549" s="1"/>
      <c r="F549" s="1"/>
      <c r="G549" s="1"/>
    </row>
    <row r="550" spans="3:7">
      <c r="C550" s="1"/>
      <c r="D550" s="1"/>
      <c r="E550" s="1"/>
      <c r="F550" s="1"/>
      <c r="G550" s="1"/>
    </row>
    <row r="551" spans="3:7">
      <c r="C551" s="1"/>
      <c r="D551" s="1"/>
      <c r="E551" s="1"/>
      <c r="F551" s="1"/>
      <c r="G551" s="1"/>
    </row>
    <row r="552" spans="3:7">
      <c r="C552" s="1"/>
      <c r="D552" s="1"/>
      <c r="E552" s="1"/>
      <c r="F552" s="1"/>
      <c r="G552" s="1"/>
    </row>
    <row r="553" spans="3:7">
      <c r="C553" s="1"/>
      <c r="D553" s="1"/>
      <c r="E553" s="1"/>
      <c r="F553" s="1"/>
      <c r="G553" s="1"/>
    </row>
    <row r="554" spans="3:7">
      <c r="C554" s="1"/>
      <c r="D554" s="1"/>
      <c r="E554" s="1"/>
      <c r="F554" s="1"/>
      <c r="G554" s="1"/>
    </row>
    <row r="555" spans="3:7">
      <c r="C555" s="1"/>
      <c r="D555" s="1"/>
      <c r="E555" s="1"/>
      <c r="F555" s="1"/>
      <c r="G555" s="1"/>
    </row>
    <row r="556" spans="3:7">
      <c r="C556" s="1"/>
      <c r="D556" s="1"/>
      <c r="E556" s="1"/>
      <c r="F556" s="1"/>
      <c r="G556" s="1"/>
    </row>
    <row r="557" spans="3:7">
      <c r="C557" s="1"/>
      <c r="D557" s="1"/>
      <c r="E557" s="1"/>
      <c r="F557" s="1"/>
      <c r="G557" s="1"/>
    </row>
    <row r="558" spans="3:7">
      <c r="C558" s="1"/>
      <c r="D558" s="1"/>
      <c r="E558" s="1"/>
      <c r="F558" s="1"/>
      <c r="G558" s="1"/>
    </row>
    <row r="559" spans="3:7">
      <c r="C559" s="1"/>
      <c r="D559" s="1"/>
      <c r="E559" s="1"/>
      <c r="F559" s="1"/>
      <c r="G559" s="1"/>
    </row>
    <row r="560" spans="3:7">
      <c r="C560" s="1"/>
      <c r="D560" s="1"/>
      <c r="E560" s="1"/>
      <c r="F560" s="1"/>
      <c r="G560" s="1"/>
    </row>
    <row r="561" spans="3:7">
      <c r="C561" s="1"/>
      <c r="D561" s="1"/>
      <c r="E561" s="1"/>
      <c r="F561" s="1"/>
      <c r="G561" s="1"/>
    </row>
    <row r="562" spans="3:7">
      <c r="C562" s="1"/>
      <c r="D562" s="1"/>
      <c r="E562" s="1"/>
      <c r="F562" s="1"/>
      <c r="G562" s="1"/>
    </row>
    <row r="563" spans="3:7">
      <c r="C563" s="1"/>
      <c r="D563" s="1"/>
      <c r="E563" s="1"/>
      <c r="F563" s="1"/>
      <c r="G563" s="1"/>
    </row>
    <row r="564" spans="3:7">
      <c r="C564" s="1"/>
      <c r="D564" s="1"/>
      <c r="E564" s="1"/>
      <c r="F564" s="1"/>
      <c r="G564" s="1"/>
    </row>
    <row r="565" spans="3:7">
      <c r="C565" s="1"/>
      <c r="D565" s="1"/>
      <c r="E565" s="1"/>
      <c r="F565" s="1"/>
      <c r="G565" s="1"/>
    </row>
    <row r="566" spans="3:7">
      <c r="C566" s="1"/>
      <c r="D566" s="1"/>
      <c r="E566" s="1"/>
      <c r="F566" s="1"/>
      <c r="G566" s="1"/>
    </row>
    <row r="567" spans="3:7">
      <c r="C567" s="1"/>
      <c r="D567" s="1"/>
      <c r="E567" s="1"/>
      <c r="F567" s="1"/>
      <c r="G567" s="1"/>
    </row>
    <row r="568" spans="3:7">
      <c r="C568" s="1"/>
      <c r="D568" s="1"/>
      <c r="E568" s="1"/>
      <c r="F568" s="1"/>
      <c r="G568" s="1"/>
    </row>
    <row r="569" spans="3:7">
      <c r="C569" s="1"/>
      <c r="D569" s="1"/>
      <c r="E569" s="1"/>
      <c r="F569" s="1"/>
      <c r="G569" s="1"/>
    </row>
    <row r="570" spans="3:7">
      <c r="C570" s="1"/>
      <c r="D570" s="1"/>
      <c r="E570" s="1"/>
      <c r="F570" s="1"/>
      <c r="G570" s="1"/>
    </row>
    <row r="571" spans="3:7">
      <c r="C571" s="1"/>
      <c r="D571" s="1"/>
      <c r="E571" s="1"/>
      <c r="F571" s="1"/>
      <c r="G571" s="1"/>
    </row>
    <row r="572" spans="3:7">
      <c r="C572" s="1"/>
      <c r="D572" s="1"/>
      <c r="E572" s="1"/>
      <c r="F572" s="1"/>
      <c r="G572" s="1"/>
    </row>
    <row r="573" spans="3:7">
      <c r="C573" s="1"/>
      <c r="D573" s="1"/>
      <c r="E573" s="1"/>
      <c r="F573" s="1"/>
      <c r="G573" s="1"/>
    </row>
    <row r="574" spans="3:7">
      <c r="C574" s="1"/>
      <c r="D574" s="1"/>
      <c r="E574" s="1"/>
      <c r="F574" s="1"/>
      <c r="G574" s="1"/>
    </row>
    <row r="575" spans="3:7">
      <c r="C575" s="1"/>
      <c r="D575" s="1"/>
      <c r="E575" s="1"/>
      <c r="F575" s="1"/>
      <c r="G575" s="1"/>
    </row>
    <row r="576" spans="3:7">
      <c r="C576" s="1"/>
      <c r="D576" s="1"/>
      <c r="E576" s="1"/>
      <c r="F576" s="1"/>
      <c r="G576" s="1"/>
    </row>
    <row r="577" spans="3:7">
      <c r="C577" s="1"/>
      <c r="D577" s="1"/>
      <c r="E577" s="1"/>
      <c r="F577" s="1"/>
      <c r="G577" s="1"/>
    </row>
    <row r="578" spans="3:7">
      <c r="C578" s="1"/>
      <c r="D578" s="1"/>
      <c r="E578" s="1"/>
      <c r="F578" s="1"/>
      <c r="G578" s="1"/>
    </row>
    <row r="579" spans="3:7">
      <c r="C579" s="1"/>
      <c r="D579" s="1"/>
      <c r="E579" s="1"/>
      <c r="F579" s="1"/>
      <c r="G579" s="1"/>
    </row>
    <row r="580" spans="3:7">
      <c r="C580" s="1"/>
      <c r="D580" s="1"/>
      <c r="E580" s="1"/>
      <c r="F580" s="1"/>
      <c r="G580" s="1"/>
    </row>
    <row r="581" spans="3:7">
      <c r="C581" s="1"/>
      <c r="D581" s="1"/>
      <c r="E581" s="1"/>
      <c r="F581" s="1"/>
      <c r="G581" s="1"/>
    </row>
    <row r="582" spans="3:7">
      <c r="C582" s="1"/>
      <c r="D582" s="1"/>
      <c r="E582" s="1"/>
      <c r="F582" s="1"/>
      <c r="G582" s="1"/>
    </row>
    <row r="583" spans="3:7">
      <c r="C583" s="1"/>
      <c r="D583" s="1"/>
      <c r="E583" s="1"/>
      <c r="F583" s="1"/>
      <c r="G583" s="1"/>
    </row>
    <row r="584" spans="3:7">
      <c r="C584" s="1"/>
      <c r="D584" s="1"/>
      <c r="E584" s="1"/>
      <c r="F584" s="1"/>
      <c r="G584" s="1"/>
    </row>
    <row r="585" spans="3:7">
      <c r="C585" s="1"/>
      <c r="D585" s="1"/>
      <c r="E585" s="1"/>
      <c r="F585" s="1"/>
      <c r="G585" s="1"/>
    </row>
    <row r="586" spans="3:7">
      <c r="C586" s="1"/>
      <c r="D586" s="1"/>
      <c r="E586" s="1"/>
      <c r="F586" s="1"/>
      <c r="G586" s="1"/>
    </row>
    <row r="587" spans="3:7">
      <c r="C587" s="1"/>
      <c r="D587" s="1"/>
      <c r="E587" s="1"/>
      <c r="F587" s="1"/>
      <c r="G587" s="1"/>
    </row>
    <row r="588" spans="3:7">
      <c r="C588" s="1"/>
      <c r="D588" s="1"/>
      <c r="E588" s="1"/>
      <c r="F588" s="1"/>
      <c r="G588" s="1"/>
    </row>
    <row r="589" spans="3:7">
      <c r="C589" s="1"/>
      <c r="D589" s="1"/>
      <c r="E589" s="1"/>
      <c r="F589" s="1"/>
      <c r="G589" s="1"/>
    </row>
    <row r="590" spans="3:7">
      <c r="C590" s="1"/>
      <c r="D590" s="1"/>
      <c r="E590" s="1"/>
      <c r="F590" s="1"/>
      <c r="G590" s="1"/>
    </row>
    <row r="591" spans="3:7">
      <c r="C591" s="1"/>
      <c r="D591" s="1"/>
      <c r="E591" s="1"/>
      <c r="F591" s="1"/>
      <c r="G591" s="1"/>
    </row>
    <row r="592" spans="3:7">
      <c r="C592" s="1"/>
      <c r="D592" s="1"/>
      <c r="E592" s="1"/>
      <c r="F592" s="1"/>
      <c r="G592" s="1"/>
    </row>
    <row r="593" spans="3:7">
      <c r="C593" s="1"/>
      <c r="D593" s="1"/>
      <c r="E593" s="1"/>
      <c r="F593" s="1"/>
      <c r="G593" s="1"/>
    </row>
    <row r="594" spans="3:7">
      <c r="C594" s="1"/>
      <c r="D594" s="1"/>
      <c r="E594" s="1"/>
      <c r="F594" s="1"/>
      <c r="G594" s="1"/>
    </row>
    <row r="595" spans="3:7">
      <c r="C595" s="1"/>
      <c r="D595" s="1"/>
      <c r="E595" s="1"/>
      <c r="F595" s="1"/>
      <c r="G595" s="1"/>
    </row>
    <row r="596" spans="3:7">
      <c r="C596" s="1"/>
      <c r="D596" s="1"/>
      <c r="E596" s="1"/>
      <c r="F596" s="1"/>
      <c r="G596" s="1"/>
    </row>
    <row r="597" spans="3:7">
      <c r="C597" s="1"/>
      <c r="D597" s="1"/>
      <c r="E597" s="1"/>
      <c r="F597" s="1"/>
      <c r="G597" s="1"/>
    </row>
    <row r="598" spans="3:7">
      <c r="C598" s="1"/>
      <c r="D598" s="1"/>
      <c r="E598" s="1"/>
      <c r="F598" s="1"/>
      <c r="G598" s="1"/>
    </row>
    <row r="599" spans="3:7">
      <c r="C599" s="1"/>
      <c r="D599" s="1"/>
      <c r="E599" s="1"/>
      <c r="F599" s="1"/>
      <c r="G599" s="1"/>
    </row>
    <row r="600" spans="3:7">
      <c r="C600" s="1"/>
      <c r="D600" s="1"/>
      <c r="E600" s="1"/>
      <c r="F600" s="1"/>
      <c r="G600" s="1"/>
    </row>
    <row r="601" spans="3:7">
      <c r="C601" s="1"/>
      <c r="D601" s="1"/>
      <c r="E601" s="1"/>
      <c r="F601" s="1"/>
      <c r="G601" s="1"/>
    </row>
    <row r="602" spans="3:7">
      <c r="C602" s="1"/>
      <c r="D602" s="1"/>
      <c r="E602" s="1"/>
      <c r="F602" s="1"/>
      <c r="G602" s="1"/>
    </row>
    <row r="603" spans="3:7">
      <c r="C603" s="1"/>
      <c r="D603" s="1"/>
      <c r="E603" s="1"/>
      <c r="F603" s="1"/>
      <c r="G603" s="1"/>
    </row>
    <row r="604" spans="3:7">
      <c r="C604" s="1"/>
      <c r="D604" s="1"/>
      <c r="E604" s="1"/>
      <c r="F604" s="1"/>
      <c r="G604" s="1"/>
    </row>
    <row r="605" spans="3:7">
      <c r="C605" s="1"/>
      <c r="D605" s="1"/>
      <c r="E605" s="1"/>
      <c r="F605" s="1"/>
      <c r="G605" s="1"/>
    </row>
    <row r="606" spans="3:7">
      <c r="C606" s="1"/>
      <c r="D606" s="1"/>
      <c r="E606" s="1"/>
      <c r="F606" s="1"/>
      <c r="G606" s="1"/>
    </row>
    <row r="607" spans="3:7">
      <c r="C607" s="1"/>
      <c r="D607" s="1"/>
      <c r="E607" s="1"/>
      <c r="F607" s="1"/>
      <c r="G607" s="1"/>
    </row>
    <row r="608" spans="3:7">
      <c r="C608" s="1"/>
      <c r="D608" s="1"/>
      <c r="E608" s="1"/>
      <c r="F608" s="1"/>
      <c r="G608" s="1"/>
    </row>
    <row r="609" spans="3:7">
      <c r="C609" s="1"/>
      <c r="D609" s="1"/>
      <c r="E609" s="1"/>
      <c r="F609" s="1"/>
      <c r="G609" s="1"/>
    </row>
    <row r="610" spans="3:7">
      <c r="C610" s="1"/>
      <c r="D610" s="1"/>
      <c r="E610" s="1"/>
      <c r="F610" s="1"/>
      <c r="G610" s="1"/>
    </row>
    <row r="611" spans="3:7">
      <c r="C611" s="1"/>
      <c r="D611" s="1"/>
      <c r="E611" s="1"/>
      <c r="F611" s="1"/>
      <c r="G611" s="1"/>
    </row>
    <row r="612" spans="3:7">
      <c r="C612" s="1"/>
      <c r="D612" s="1"/>
      <c r="E612" s="1"/>
      <c r="F612" s="1"/>
      <c r="G612" s="1"/>
    </row>
    <row r="613" spans="3:7">
      <c r="C613" s="1"/>
      <c r="D613" s="1"/>
      <c r="E613" s="1"/>
      <c r="F613" s="1"/>
      <c r="G613" s="1"/>
    </row>
    <row r="614" spans="3:7">
      <c r="C614" s="1"/>
      <c r="D614" s="1"/>
      <c r="E614" s="1"/>
      <c r="F614" s="1"/>
      <c r="G614" s="1"/>
    </row>
    <row r="615" spans="3:7">
      <c r="C615" s="1"/>
      <c r="D615" s="1"/>
      <c r="E615" s="1"/>
      <c r="F615" s="1"/>
      <c r="G615" s="1"/>
    </row>
    <row r="616" spans="3:7">
      <c r="C616" s="1"/>
      <c r="D616" s="1"/>
      <c r="E616" s="1"/>
      <c r="F616" s="1"/>
      <c r="G616" s="1"/>
    </row>
    <row r="617" spans="3:7">
      <c r="C617" s="1"/>
      <c r="D617" s="1"/>
      <c r="E617" s="1"/>
      <c r="F617" s="1"/>
      <c r="G617" s="1"/>
    </row>
    <row r="618" spans="3:7">
      <c r="C618" s="1"/>
      <c r="D618" s="1"/>
      <c r="E618" s="1"/>
      <c r="F618" s="1"/>
      <c r="G618" s="1"/>
    </row>
    <row r="619" spans="3:7">
      <c r="C619" s="1"/>
      <c r="D619" s="1"/>
      <c r="E619" s="1"/>
      <c r="F619" s="1"/>
      <c r="G619" s="1"/>
    </row>
    <row r="620" spans="3:7">
      <c r="C620" s="1"/>
      <c r="D620" s="1"/>
      <c r="E620" s="1"/>
      <c r="F620" s="1"/>
      <c r="G620" s="1"/>
    </row>
    <row r="621" spans="3:7">
      <c r="C621" s="1"/>
      <c r="D621" s="1"/>
      <c r="E621" s="1"/>
      <c r="F621" s="1"/>
      <c r="G621" s="1"/>
    </row>
    <row r="622" spans="3:7">
      <c r="C622" s="1"/>
      <c r="D622" s="1"/>
      <c r="E622" s="1"/>
      <c r="F622" s="1"/>
      <c r="G622" s="1"/>
    </row>
    <row r="623" spans="3:7">
      <c r="C623" s="1"/>
      <c r="D623" s="1"/>
      <c r="E623" s="1"/>
      <c r="F623" s="1"/>
      <c r="G623" s="1"/>
    </row>
    <row r="624" spans="3:7">
      <c r="C624" s="1"/>
      <c r="D624" s="1"/>
      <c r="E624" s="1"/>
      <c r="F624" s="1"/>
      <c r="G624" s="1"/>
    </row>
    <row r="625" spans="3:7">
      <c r="C625" s="1"/>
      <c r="D625" s="1"/>
      <c r="E625" s="1"/>
      <c r="F625" s="1"/>
      <c r="G625" s="1"/>
    </row>
    <row r="626" spans="3:7">
      <c r="C626" s="1"/>
      <c r="D626" s="1"/>
      <c r="E626" s="1"/>
      <c r="F626" s="1"/>
      <c r="G626" s="1"/>
    </row>
    <row r="627" spans="3:7">
      <c r="C627" s="1"/>
      <c r="D627" s="1"/>
      <c r="E627" s="1"/>
      <c r="F627" s="1"/>
      <c r="G627" s="1"/>
    </row>
    <row r="628" spans="3:7">
      <c r="C628" s="1"/>
      <c r="D628" s="1"/>
      <c r="E628" s="1"/>
      <c r="F628" s="1"/>
      <c r="G628" s="1"/>
    </row>
    <row r="629" spans="3:7">
      <c r="C629" s="1"/>
      <c r="D629" s="1"/>
      <c r="E629" s="1"/>
      <c r="F629" s="1"/>
      <c r="G629" s="1"/>
    </row>
    <row r="630" spans="3:7">
      <c r="C630" s="1"/>
      <c r="D630" s="1"/>
      <c r="E630" s="1"/>
      <c r="F630" s="1"/>
      <c r="G630" s="1"/>
    </row>
    <row r="631" spans="3:7">
      <c r="C631" s="1"/>
      <c r="D631" s="1"/>
      <c r="E631" s="1"/>
      <c r="F631" s="1"/>
      <c r="G631" s="1"/>
    </row>
    <row r="632" spans="3:7">
      <c r="C632" s="1"/>
      <c r="D632" s="1"/>
      <c r="E632" s="1"/>
      <c r="F632" s="1"/>
      <c r="G632" s="1"/>
    </row>
    <row r="633" spans="3:7">
      <c r="C633" s="1"/>
      <c r="D633" s="1"/>
      <c r="E633" s="1"/>
      <c r="F633" s="1"/>
      <c r="G633" s="1"/>
    </row>
    <row r="634" spans="3:7">
      <c r="C634" s="1"/>
      <c r="D634" s="1"/>
      <c r="E634" s="1"/>
      <c r="F634" s="1"/>
      <c r="G634" s="1"/>
    </row>
    <row r="635" spans="3:7">
      <c r="C635" s="1"/>
      <c r="D635" s="1"/>
      <c r="E635" s="1"/>
      <c r="F635" s="1"/>
      <c r="G635" s="1"/>
    </row>
    <row r="636" spans="3:7">
      <c r="C636" s="1"/>
      <c r="D636" s="1"/>
      <c r="E636" s="1"/>
      <c r="F636" s="1"/>
      <c r="G636" s="1"/>
    </row>
    <row r="637" spans="3:7">
      <c r="C637" s="1"/>
      <c r="D637" s="1"/>
      <c r="E637" s="1"/>
      <c r="F637" s="1"/>
      <c r="G637" s="1"/>
    </row>
    <row r="638" spans="3:7">
      <c r="C638" s="1"/>
      <c r="D638" s="1"/>
      <c r="E638" s="1"/>
      <c r="F638" s="1"/>
      <c r="G638" s="1"/>
    </row>
    <row r="639" spans="3:7">
      <c r="C639" s="1"/>
      <c r="D639" s="1"/>
      <c r="E639" s="1"/>
      <c r="F639" s="1"/>
      <c r="G639" s="1"/>
    </row>
    <row r="640" spans="3:7">
      <c r="C640" s="1"/>
      <c r="D640" s="1"/>
      <c r="E640" s="1"/>
      <c r="F640" s="1"/>
      <c r="G640" s="1"/>
    </row>
    <row r="641" spans="3:7">
      <c r="C641" s="1"/>
      <c r="D641" s="1"/>
      <c r="E641" s="1"/>
      <c r="F641" s="1"/>
      <c r="G641" s="1"/>
    </row>
    <row r="642" spans="3:7">
      <c r="C642" s="1"/>
      <c r="D642" s="1"/>
      <c r="E642" s="1"/>
      <c r="F642" s="1"/>
      <c r="G642" s="1"/>
    </row>
    <row r="643" spans="3:7">
      <c r="C643" s="1"/>
      <c r="D643" s="1"/>
      <c r="E643" s="1"/>
      <c r="F643" s="1"/>
      <c r="G643" s="1"/>
    </row>
    <row r="644" spans="3:7">
      <c r="C644" s="1"/>
      <c r="D644" s="1"/>
      <c r="E644" s="1"/>
      <c r="F644" s="1"/>
      <c r="G644" s="1"/>
    </row>
    <row r="645" spans="3:7">
      <c r="C645" s="1"/>
      <c r="D645" s="1"/>
      <c r="E645" s="1"/>
      <c r="F645" s="1"/>
      <c r="G645" s="1"/>
    </row>
    <row r="646" spans="3:7">
      <c r="C646" s="1"/>
      <c r="D646" s="1"/>
      <c r="E646" s="1"/>
      <c r="F646" s="1"/>
      <c r="G646" s="1"/>
    </row>
    <row r="647" spans="3:7">
      <c r="C647" s="1"/>
      <c r="D647" s="1"/>
      <c r="E647" s="1"/>
      <c r="F647" s="1"/>
      <c r="G647" s="1"/>
    </row>
    <row r="648" spans="3:7">
      <c r="C648" s="1"/>
      <c r="D648" s="1"/>
      <c r="E648" s="1"/>
      <c r="F648" s="1"/>
      <c r="G648" s="1"/>
    </row>
    <row r="649" spans="3:7">
      <c r="C649" s="1"/>
      <c r="D649" s="1"/>
      <c r="E649" s="1"/>
      <c r="F649" s="1"/>
      <c r="G649" s="1"/>
    </row>
    <row r="650" spans="3:7">
      <c r="C650" s="1"/>
      <c r="D650" s="1"/>
      <c r="E650" s="1"/>
      <c r="F650" s="1"/>
      <c r="G650" s="1"/>
    </row>
    <row r="651" spans="3:7">
      <c r="C651" s="1"/>
      <c r="D651" s="1"/>
      <c r="E651" s="1"/>
      <c r="F651" s="1"/>
      <c r="G651" s="1"/>
    </row>
    <row r="652" spans="3:7">
      <c r="C652" s="1"/>
      <c r="D652" s="1"/>
      <c r="E652" s="1"/>
      <c r="F652" s="1"/>
      <c r="G652" s="1"/>
    </row>
    <row r="653" spans="3:7">
      <c r="C653" s="1"/>
      <c r="D653" s="1"/>
      <c r="E653" s="1"/>
      <c r="F653" s="1"/>
      <c r="G653" s="1"/>
    </row>
    <row r="654" spans="3:7">
      <c r="C654" s="1"/>
      <c r="D654" s="1"/>
      <c r="E654" s="1"/>
      <c r="F654" s="1"/>
      <c r="G654" s="1"/>
    </row>
    <row r="655" spans="3:7">
      <c r="C655" s="1"/>
      <c r="D655" s="1"/>
      <c r="E655" s="1"/>
      <c r="F655" s="1"/>
      <c r="G655" s="1"/>
    </row>
    <row r="656" spans="3:7">
      <c r="C656" s="1"/>
      <c r="D656" s="1"/>
      <c r="E656" s="1"/>
      <c r="F656" s="1"/>
      <c r="G656" s="1"/>
    </row>
    <row r="657" spans="3:7">
      <c r="C657" s="1"/>
      <c r="D657" s="1"/>
      <c r="E657" s="1"/>
      <c r="F657" s="1"/>
      <c r="G657" s="1"/>
    </row>
    <row r="658" spans="3:7">
      <c r="C658" s="1"/>
      <c r="D658" s="1"/>
      <c r="E658" s="1"/>
      <c r="F658" s="1"/>
      <c r="G658" s="1"/>
    </row>
    <row r="659" spans="3:7">
      <c r="C659" s="1"/>
      <c r="D659" s="1"/>
      <c r="E659" s="1"/>
      <c r="F659" s="1"/>
      <c r="G659" s="1"/>
    </row>
    <row r="660" spans="3:7">
      <c r="C660" s="1"/>
      <c r="D660" s="1"/>
      <c r="E660" s="1"/>
      <c r="F660" s="1"/>
      <c r="G660" s="1"/>
    </row>
    <row r="661" spans="3:7">
      <c r="C661" s="1"/>
      <c r="D661" s="1"/>
      <c r="E661" s="1"/>
      <c r="F661" s="1"/>
      <c r="G661" s="1"/>
    </row>
    <row r="662" spans="3:7">
      <c r="C662" s="1"/>
      <c r="D662" s="1"/>
      <c r="E662" s="1"/>
      <c r="F662" s="1"/>
      <c r="G662" s="1"/>
    </row>
    <row r="663" spans="3:7">
      <c r="C663" s="1"/>
      <c r="D663" s="1"/>
      <c r="E663" s="1"/>
      <c r="F663" s="1"/>
      <c r="G663" s="1"/>
    </row>
    <row r="664" spans="3:7">
      <c r="C664" s="1"/>
      <c r="D664" s="1"/>
      <c r="E664" s="1"/>
      <c r="F664" s="1"/>
      <c r="G664" s="1"/>
    </row>
    <row r="665" spans="3:7">
      <c r="C665" s="1"/>
      <c r="D665" s="1"/>
      <c r="E665" s="1"/>
      <c r="F665" s="1"/>
      <c r="G665" s="1"/>
    </row>
    <row r="666" spans="3:7">
      <c r="C666" s="1"/>
      <c r="D666" s="1"/>
      <c r="E666" s="1"/>
      <c r="F666" s="1"/>
      <c r="G666" s="1"/>
    </row>
    <row r="667" spans="3:7">
      <c r="C667" s="1"/>
      <c r="D667" s="1"/>
      <c r="E667" s="1"/>
      <c r="F667" s="1"/>
      <c r="G667" s="1"/>
    </row>
    <row r="668" spans="3:7">
      <c r="C668" s="1"/>
      <c r="D668" s="1"/>
      <c r="E668" s="1"/>
      <c r="F668" s="1"/>
      <c r="G668" s="1"/>
    </row>
    <row r="669" spans="3:7">
      <c r="C669" s="1"/>
      <c r="D669" s="1"/>
      <c r="E669" s="1"/>
      <c r="F669" s="1"/>
      <c r="G669" s="1"/>
    </row>
    <row r="670" spans="3:7">
      <c r="C670" s="1"/>
      <c r="D670" s="1"/>
      <c r="E670" s="1"/>
      <c r="F670" s="1"/>
      <c r="G670" s="1"/>
    </row>
    <row r="671" spans="3:7">
      <c r="C671" s="1"/>
      <c r="D671" s="1"/>
      <c r="E671" s="1"/>
      <c r="F671" s="1"/>
      <c r="G671" s="1"/>
    </row>
    <row r="672" spans="3:7">
      <c r="C672" s="1"/>
      <c r="D672" s="1"/>
      <c r="E672" s="1"/>
      <c r="F672" s="1"/>
      <c r="G672" s="1"/>
    </row>
    <row r="673" spans="3:7">
      <c r="C673" s="1"/>
      <c r="D673" s="1"/>
      <c r="E673" s="1"/>
      <c r="F673" s="1"/>
      <c r="G673" s="1"/>
    </row>
    <row r="674" spans="3:7">
      <c r="C674" s="1"/>
      <c r="D674" s="1"/>
      <c r="E674" s="1"/>
      <c r="F674" s="1"/>
      <c r="G674" s="1"/>
    </row>
    <row r="675" spans="3:7">
      <c r="C675" s="1"/>
      <c r="D675" s="1"/>
      <c r="E675" s="1"/>
      <c r="F675" s="1"/>
      <c r="G675" s="1"/>
    </row>
    <row r="676" spans="3:7">
      <c r="C676" s="1"/>
      <c r="D676" s="1"/>
      <c r="E676" s="1"/>
      <c r="F676" s="1"/>
      <c r="G676" s="1"/>
    </row>
    <row r="677" spans="3:7">
      <c r="C677" s="1"/>
      <c r="D677" s="1"/>
      <c r="E677" s="1"/>
      <c r="F677" s="1"/>
      <c r="G677" s="1"/>
    </row>
    <row r="678" spans="3:7">
      <c r="C678" s="1"/>
      <c r="D678" s="1"/>
      <c r="E678" s="1"/>
      <c r="F678" s="1"/>
      <c r="G678" s="1"/>
    </row>
    <row r="679" spans="3:7">
      <c r="C679" s="1"/>
      <c r="D679" s="1"/>
      <c r="E679" s="1"/>
      <c r="F679" s="1"/>
      <c r="G679" s="1"/>
    </row>
    <row r="680" spans="3:7">
      <c r="C680" s="1"/>
      <c r="D680" s="1"/>
      <c r="E680" s="1"/>
      <c r="F680" s="1"/>
      <c r="G680" s="1"/>
    </row>
    <row r="681" spans="3:7">
      <c r="C681" s="1"/>
      <c r="D681" s="1"/>
      <c r="E681" s="1"/>
      <c r="F681" s="1"/>
      <c r="G681" s="1"/>
    </row>
    <row r="682" spans="3:7">
      <c r="C682" s="1"/>
      <c r="D682" s="1"/>
      <c r="E682" s="1"/>
      <c r="F682" s="1"/>
      <c r="G682" s="1"/>
    </row>
    <row r="683" spans="3:7">
      <c r="C683" s="1"/>
      <c r="D683" s="1"/>
      <c r="E683" s="1"/>
      <c r="F683" s="1"/>
      <c r="G683" s="1"/>
    </row>
    <row r="684" spans="3:7">
      <c r="C684" s="1"/>
      <c r="D684" s="1"/>
      <c r="E684" s="1"/>
      <c r="F684" s="1"/>
      <c r="G684" s="1"/>
    </row>
    <row r="685" spans="3:7">
      <c r="C685" s="1"/>
      <c r="D685" s="1"/>
      <c r="E685" s="1"/>
      <c r="F685" s="1"/>
      <c r="G685" s="1"/>
    </row>
    <row r="686" spans="3:7">
      <c r="C686" s="1"/>
      <c r="D686" s="1"/>
      <c r="E686" s="1"/>
      <c r="F686" s="1"/>
      <c r="G686" s="1"/>
    </row>
    <row r="687" spans="3:7">
      <c r="C687" s="1"/>
      <c r="D687" s="1"/>
      <c r="E687" s="1"/>
      <c r="F687" s="1"/>
      <c r="G687" s="1"/>
    </row>
    <row r="688" spans="3:7">
      <c r="C688" s="1"/>
      <c r="D688" s="1"/>
      <c r="E688" s="1"/>
      <c r="F688" s="1"/>
      <c r="G688" s="1"/>
    </row>
    <row r="689" spans="2:7">
      <c r="C689" s="1"/>
      <c r="D689" s="1"/>
      <c r="E689" s="1"/>
      <c r="F689" s="1"/>
      <c r="G689" s="1"/>
    </row>
    <row r="690" spans="2:7">
      <c r="C690" s="1"/>
      <c r="D690" s="1"/>
      <c r="E690" s="1"/>
      <c r="F690" s="1"/>
      <c r="G690" s="1"/>
    </row>
    <row r="691" spans="2:7">
      <c r="C691" s="1"/>
      <c r="D691" s="1"/>
      <c r="E691" s="1"/>
      <c r="F691" s="1"/>
      <c r="G691" s="1"/>
    </row>
    <row r="692" spans="2:7">
      <c r="C692" s="1"/>
      <c r="D692" s="1"/>
      <c r="E692" s="1"/>
      <c r="F692" s="1"/>
      <c r="G692" s="1"/>
    </row>
    <row r="693" spans="2:7">
      <c r="C693" s="1"/>
      <c r="D693" s="1"/>
      <c r="E693" s="1"/>
      <c r="F693" s="1"/>
      <c r="G693" s="1"/>
    </row>
    <row r="694" spans="2:7">
      <c r="C694" s="1"/>
      <c r="D694" s="1"/>
      <c r="E694" s="1"/>
      <c r="F694" s="1"/>
      <c r="G694" s="1"/>
    </row>
    <row r="695" spans="2:7">
      <c r="C695" s="1"/>
      <c r="D695" s="1"/>
      <c r="E695" s="1"/>
      <c r="F695" s="1"/>
      <c r="G695" s="1"/>
    </row>
    <row r="696" spans="2:7">
      <c r="C696" s="1"/>
      <c r="D696" s="1"/>
      <c r="E696" s="1"/>
      <c r="F696" s="1"/>
      <c r="G696" s="1"/>
    </row>
    <row r="697" spans="2:7">
      <c r="B697" s="41"/>
      <c r="C697" s="1"/>
      <c r="D697" s="1"/>
      <c r="E697" s="1"/>
      <c r="F697" s="1"/>
      <c r="G697" s="1"/>
    </row>
    <row r="698" spans="2:7">
      <c r="B698" s="41"/>
      <c r="C698" s="1"/>
      <c r="D698" s="1"/>
      <c r="E698" s="1"/>
      <c r="F698" s="1"/>
      <c r="G698" s="1"/>
    </row>
    <row r="699" spans="2:7">
      <c r="B699" s="3"/>
      <c r="C699" s="1"/>
      <c r="D699" s="1"/>
      <c r="E699" s="1"/>
      <c r="F699" s="1"/>
      <c r="G699" s="1"/>
    </row>
    <row r="700" spans="2:7">
      <c r="C700" s="1"/>
      <c r="D700" s="1"/>
      <c r="E700" s="1"/>
      <c r="F700" s="1"/>
      <c r="G700" s="1"/>
    </row>
    <row r="701" spans="2:7">
      <c r="C701" s="1"/>
      <c r="D701" s="1"/>
      <c r="E701" s="1"/>
      <c r="F701" s="1"/>
      <c r="G701" s="1"/>
    </row>
    <row r="702" spans="2:7">
      <c r="C702" s="1"/>
      <c r="D702" s="1"/>
      <c r="E702" s="1"/>
      <c r="F702" s="1"/>
      <c r="G702" s="1"/>
    </row>
    <row r="703" spans="2:7">
      <c r="C703" s="1"/>
      <c r="D703" s="1"/>
      <c r="E703" s="1"/>
      <c r="F703" s="1"/>
      <c r="G703" s="1"/>
    </row>
    <row r="704" spans="2:7">
      <c r="C704" s="1"/>
      <c r="D704" s="1"/>
      <c r="E704" s="1"/>
      <c r="F704" s="1"/>
      <c r="G704" s="1"/>
    </row>
    <row r="705" spans="3:7">
      <c r="C705" s="1"/>
      <c r="D705" s="1"/>
      <c r="E705" s="1"/>
      <c r="F705" s="1"/>
      <c r="G705" s="1"/>
    </row>
    <row r="706" spans="3:7">
      <c r="C706" s="1"/>
      <c r="D706" s="1"/>
      <c r="E706" s="1"/>
      <c r="F706" s="1"/>
      <c r="G706" s="1"/>
    </row>
    <row r="707" spans="3:7">
      <c r="C707" s="1"/>
      <c r="D707" s="1"/>
      <c r="E707" s="1"/>
      <c r="F707" s="1"/>
      <c r="G707" s="1"/>
    </row>
    <row r="708" spans="3:7">
      <c r="C708" s="1"/>
      <c r="D708" s="1"/>
      <c r="E708" s="1"/>
      <c r="F708" s="1"/>
      <c r="G708" s="1"/>
    </row>
    <row r="709" spans="3:7">
      <c r="C709" s="1"/>
      <c r="D709" s="1"/>
      <c r="E709" s="1"/>
      <c r="F709" s="1"/>
      <c r="G709" s="1"/>
    </row>
    <row r="710" spans="3:7">
      <c r="C710" s="1"/>
      <c r="D710" s="1"/>
      <c r="E710" s="1"/>
      <c r="F710" s="1"/>
      <c r="G710" s="1"/>
    </row>
    <row r="711" spans="3:7">
      <c r="C711" s="1"/>
      <c r="D711" s="1"/>
      <c r="E711" s="1"/>
      <c r="F711" s="1"/>
      <c r="G711" s="1"/>
    </row>
    <row r="712" spans="3:7">
      <c r="C712" s="1"/>
      <c r="D712" s="1"/>
      <c r="E712" s="1"/>
      <c r="F712" s="1"/>
      <c r="G712" s="1"/>
    </row>
    <row r="713" spans="3:7">
      <c r="E713" s="1"/>
    </row>
  </sheetData>
  <sheetProtection sheet="1" objects="1" scenarios="1"/>
  <mergeCells count="2">
    <mergeCell ref="B7:T7"/>
    <mergeCell ref="B6:T6"/>
  </mergeCells>
  <phoneticPr fontId="3" type="noConversion"/>
  <dataValidations count="3">
    <dataValidation allowBlank="1" showInputMessage="1" showErrorMessage="1" sqref="A1 B31:B33 B14:B15" xr:uid="{00000000-0002-0000-0300-000000000000}"/>
    <dataValidation type="list" allowBlank="1" showInputMessage="1" showErrorMessage="1" sqref="E205:E712" xr:uid="{00000000-0002-0000-0300-000001000000}">
      <formula1>#REF!</formula1>
    </dataValidation>
    <dataValidation type="list" allowBlank="1" showInputMessage="1" showErrorMessage="1" sqref="I12:I32 I34:I487 G12:G32 G34:G705 L12:L487 E12:E32 E34:E204" xr:uid="{00000000-0002-0000-0300-000002000000}">
      <formula1>#REF!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>
    <tabColor indexed="44"/>
    <pageSetUpPr fitToPage="1"/>
  </sheetPr>
  <dimension ref="B1:U830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63.140625" style="2" bestFit="1" customWidth="1"/>
    <col min="4" max="4" width="5.42578125" style="2" bestFit="1" customWidth="1"/>
    <col min="5" max="5" width="4.5703125" style="2" bestFit="1" customWidth="1"/>
    <col min="6" max="6" width="5.7109375" style="2" bestFit="1" customWidth="1"/>
    <col min="7" max="7" width="8.5703125" style="1" customWidth="1"/>
    <col min="8" max="8" width="4.5703125" style="1" bestFit="1" customWidth="1"/>
    <col min="9" max="9" width="7.85546875" style="1" bestFit="1" customWidth="1"/>
    <col min="10" max="10" width="7.140625" style="1" bestFit="1" customWidth="1"/>
    <col min="11" max="11" width="5.140625" style="1" bestFit="1" customWidth="1"/>
    <col min="12" max="12" width="5.28515625" style="1" bestFit="1" customWidth="1"/>
    <col min="13" max="13" width="6.7109375" style="1" bestFit="1" customWidth="1"/>
    <col min="14" max="14" width="7.5703125" style="1" bestFit="1" customWidth="1"/>
    <col min="15" max="15" width="7" style="1" bestFit="1" customWidth="1"/>
    <col min="16" max="16" width="6.42578125" style="1" bestFit="1" customWidth="1"/>
    <col min="17" max="17" width="8.28515625" style="1" bestFit="1" customWidth="1"/>
    <col min="18" max="18" width="6.85546875" style="1" bestFit="1" customWidth="1"/>
    <col min="19" max="19" width="11.28515625" style="1" bestFit="1" customWidth="1"/>
    <col min="20" max="20" width="11.85546875" style="1" bestFit="1" customWidth="1"/>
    <col min="21" max="21" width="9" style="1" bestFit="1" customWidth="1"/>
    <col min="22" max="16384" width="9.140625" style="1"/>
  </cols>
  <sheetData>
    <row r="1" spans="2:21">
      <c r="B1" s="46" t="s">
        <v>124</v>
      </c>
      <c r="C1" s="67" t="s" vm="1">
        <v>201</v>
      </c>
    </row>
    <row r="2" spans="2:21">
      <c r="B2" s="46" t="s">
        <v>123</v>
      </c>
      <c r="C2" s="67" t="s">
        <v>202</v>
      </c>
    </row>
    <row r="3" spans="2:21">
      <c r="B3" s="46" t="s">
        <v>125</v>
      </c>
      <c r="C3" s="67" t="s">
        <v>203</v>
      </c>
    </row>
    <row r="4" spans="2:21">
      <c r="B4" s="46" t="s">
        <v>126</v>
      </c>
      <c r="C4" s="67">
        <v>12147</v>
      </c>
    </row>
    <row r="6" spans="2:21" ht="26.25" customHeight="1">
      <c r="B6" s="129" t="s">
        <v>151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1"/>
    </row>
    <row r="7" spans="2:21" ht="26.25" customHeight="1">
      <c r="B7" s="129" t="s">
        <v>70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1"/>
    </row>
    <row r="8" spans="2:21" s="3" customFormat="1" ht="78.75">
      <c r="B8" s="21" t="s">
        <v>94</v>
      </c>
      <c r="C8" s="29" t="s">
        <v>34</v>
      </c>
      <c r="D8" s="29" t="s">
        <v>98</v>
      </c>
      <c r="E8" s="29" t="s">
        <v>167</v>
      </c>
      <c r="F8" s="29" t="s">
        <v>96</v>
      </c>
      <c r="G8" s="29" t="s">
        <v>48</v>
      </c>
      <c r="H8" s="29" t="s">
        <v>14</v>
      </c>
      <c r="I8" s="29" t="s">
        <v>49</v>
      </c>
      <c r="J8" s="29" t="s">
        <v>83</v>
      </c>
      <c r="K8" s="29" t="s">
        <v>17</v>
      </c>
      <c r="L8" s="29" t="s">
        <v>82</v>
      </c>
      <c r="M8" s="29" t="s">
        <v>16</v>
      </c>
      <c r="N8" s="29" t="s">
        <v>18</v>
      </c>
      <c r="O8" s="12" t="s">
        <v>179</v>
      </c>
      <c r="P8" s="29" t="s">
        <v>178</v>
      </c>
      <c r="Q8" s="29" t="s">
        <v>193</v>
      </c>
      <c r="R8" s="29" t="s">
        <v>45</v>
      </c>
      <c r="S8" s="12" t="s">
        <v>44</v>
      </c>
      <c r="T8" s="29" t="s">
        <v>127</v>
      </c>
      <c r="U8" s="13" t="s">
        <v>129</v>
      </c>
    </row>
    <row r="9" spans="2:21" s="3" customFormat="1" ht="25.5">
      <c r="B9" s="14"/>
      <c r="C9" s="15"/>
      <c r="D9" s="15"/>
      <c r="E9" s="15"/>
      <c r="F9" s="15"/>
      <c r="G9" s="15"/>
      <c r="H9" s="31"/>
      <c r="I9" s="31"/>
      <c r="J9" s="31" t="s">
        <v>21</v>
      </c>
      <c r="K9" s="31" t="s">
        <v>20</v>
      </c>
      <c r="L9" s="31"/>
      <c r="M9" s="31" t="s">
        <v>19</v>
      </c>
      <c r="N9" s="31" t="s">
        <v>19</v>
      </c>
      <c r="O9" s="31" t="s">
        <v>186</v>
      </c>
      <c r="P9" s="31"/>
      <c r="Q9" s="15" t="s">
        <v>182</v>
      </c>
      <c r="R9" s="31" t="s">
        <v>182</v>
      </c>
      <c r="S9" s="15" t="s">
        <v>19</v>
      </c>
      <c r="T9" s="31" t="s">
        <v>182</v>
      </c>
      <c r="U9" s="16" t="s">
        <v>19</v>
      </c>
    </row>
    <row r="10" spans="2:21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33" t="s">
        <v>13</v>
      </c>
      <c r="Q10" s="40" t="s">
        <v>92</v>
      </c>
      <c r="R10" s="18" t="s">
        <v>93</v>
      </c>
      <c r="S10" s="18" t="s">
        <v>130</v>
      </c>
      <c r="T10" s="18" t="s">
        <v>168</v>
      </c>
      <c r="U10" s="19" t="s">
        <v>188</v>
      </c>
    </row>
    <row r="11" spans="2:21" s="4" customFormat="1" ht="18" customHeight="1">
      <c r="B11" s="106" t="s">
        <v>1889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107">
        <v>0</v>
      </c>
      <c r="S11" s="68"/>
      <c r="T11" s="108">
        <v>0</v>
      </c>
      <c r="U11" s="108">
        <v>0</v>
      </c>
    </row>
    <row r="12" spans="2:21">
      <c r="B12" s="104" t="s">
        <v>194</v>
      </c>
      <c r="C12" s="109"/>
      <c r="D12" s="109"/>
      <c r="E12" s="109"/>
      <c r="F12" s="109"/>
      <c r="G12" s="109"/>
      <c r="H12" s="109"/>
      <c r="I12" s="109"/>
      <c r="J12" s="109"/>
      <c r="K12" s="109"/>
      <c r="L12" s="68"/>
      <c r="M12" s="68"/>
      <c r="N12" s="68"/>
      <c r="O12" s="68"/>
      <c r="P12" s="68"/>
      <c r="Q12" s="68"/>
      <c r="R12" s="68"/>
      <c r="S12" s="68"/>
      <c r="T12" s="68"/>
      <c r="U12" s="68"/>
    </row>
    <row r="13" spans="2:21">
      <c r="B13" s="104" t="s">
        <v>91</v>
      </c>
      <c r="C13" s="109"/>
      <c r="D13" s="109"/>
      <c r="E13" s="109"/>
      <c r="F13" s="109"/>
      <c r="G13" s="109"/>
      <c r="H13" s="109"/>
      <c r="I13" s="109"/>
      <c r="J13" s="109"/>
      <c r="K13" s="109"/>
      <c r="L13" s="68"/>
      <c r="M13" s="68"/>
      <c r="N13" s="68"/>
      <c r="O13" s="68"/>
      <c r="P13" s="68"/>
      <c r="Q13" s="68"/>
      <c r="R13" s="68"/>
      <c r="S13" s="68"/>
      <c r="T13" s="68"/>
      <c r="U13" s="68"/>
    </row>
    <row r="14" spans="2:21">
      <c r="B14" s="104" t="s">
        <v>177</v>
      </c>
      <c r="C14" s="109"/>
      <c r="D14" s="109"/>
      <c r="E14" s="109"/>
      <c r="F14" s="109"/>
      <c r="G14" s="109"/>
      <c r="H14" s="109"/>
      <c r="I14" s="109"/>
      <c r="J14" s="109"/>
      <c r="K14" s="109"/>
      <c r="L14" s="68"/>
      <c r="M14" s="68"/>
      <c r="N14" s="68"/>
      <c r="O14" s="68"/>
      <c r="P14" s="68"/>
      <c r="Q14" s="68"/>
      <c r="R14" s="68"/>
      <c r="S14" s="68"/>
      <c r="T14" s="68"/>
      <c r="U14" s="68"/>
    </row>
    <row r="15" spans="2:21">
      <c r="B15" s="104" t="s">
        <v>185</v>
      </c>
      <c r="C15" s="109"/>
      <c r="D15" s="109"/>
      <c r="E15" s="109"/>
      <c r="F15" s="109"/>
      <c r="G15" s="109"/>
      <c r="H15" s="109"/>
      <c r="I15" s="109"/>
      <c r="J15" s="109"/>
      <c r="K15" s="109"/>
      <c r="L15" s="68"/>
      <c r="M15" s="68"/>
      <c r="N15" s="68"/>
      <c r="O15" s="68"/>
      <c r="P15" s="68"/>
      <c r="Q15" s="68"/>
      <c r="R15" s="68"/>
      <c r="S15" s="68"/>
      <c r="T15" s="68"/>
      <c r="U15" s="68"/>
    </row>
    <row r="16" spans="2:21">
      <c r="B16" s="138" t="s">
        <v>190</v>
      </c>
      <c r="C16" s="138"/>
      <c r="D16" s="138"/>
      <c r="E16" s="138"/>
      <c r="F16" s="138"/>
      <c r="G16" s="138"/>
      <c r="H16" s="138"/>
      <c r="I16" s="138"/>
      <c r="J16" s="138"/>
      <c r="K16" s="138"/>
      <c r="L16" s="68"/>
      <c r="M16" s="68"/>
      <c r="N16" s="68"/>
      <c r="O16" s="68"/>
      <c r="P16" s="68"/>
      <c r="Q16" s="68"/>
      <c r="R16" s="68"/>
      <c r="S16" s="68"/>
      <c r="T16" s="68"/>
      <c r="U16" s="68"/>
    </row>
    <row r="17" spans="2:21"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</row>
    <row r="18" spans="2:21"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</row>
    <row r="19" spans="2:21"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</row>
    <row r="20" spans="2:21"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</row>
    <row r="21" spans="2:21"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</row>
    <row r="22" spans="2:21"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</row>
    <row r="23" spans="2:21"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</row>
    <row r="24" spans="2:21"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</row>
    <row r="25" spans="2:21"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</row>
    <row r="26" spans="2:21"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</row>
    <row r="27" spans="2:21"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</row>
    <row r="28" spans="2:21"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</row>
    <row r="29" spans="2:21"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</row>
    <row r="30" spans="2:21"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</row>
    <row r="31" spans="2:21"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</row>
    <row r="32" spans="2:21"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</row>
    <row r="33" spans="2:21"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</row>
    <row r="34" spans="2:21"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</row>
    <row r="35" spans="2:21"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</row>
    <row r="36" spans="2:21"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</row>
    <row r="37" spans="2:21"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</row>
    <row r="38" spans="2:21"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</row>
    <row r="39" spans="2:21"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</row>
    <row r="40" spans="2:21"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</row>
    <row r="41" spans="2:21"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</row>
    <row r="42" spans="2:21"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</row>
    <row r="43" spans="2:21"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</row>
    <row r="44" spans="2:21"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</row>
    <row r="45" spans="2:21"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</row>
    <row r="46" spans="2:21"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</row>
    <row r="47" spans="2:21"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</row>
    <row r="48" spans="2:21"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</row>
    <row r="49" spans="2:21"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</row>
    <row r="50" spans="2:21"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</row>
    <row r="51" spans="2:21"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</row>
    <row r="52" spans="2:21"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</row>
    <row r="53" spans="2:21"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</row>
    <row r="54" spans="2:21"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</row>
    <row r="55" spans="2:21"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</row>
    <row r="56" spans="2:21"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</row>
    <row r="57" spans="2:21"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</row>
    <row r="58" spans="2:21"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</row>
    <row r="59" spans="2:21"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</row>
    <row r="60" spans="2:21"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</row>
    <row r="61" spans="2:21"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</row>
    <row r="62" spans="2:21"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</row>
    <row r="63" spans="2:21"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</row>
    <row r="64" spans="2:21"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</row>
    <row r="65" spans="2:21"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</row>
    <row r="66" spans="2:21"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</row>
    <row r="67" spans="2:21"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</row>
    <row r="68" spans="2:21"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</row>
    <row r="69" spans="2:21"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</row>
    <row r="70" spans="2:21"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</row>
    <row r="71" spans="2:21"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</row>
    <row r="72" spans="2:21"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</row>
    <row r="73" spans="2:21"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</row>
    <row r="74" spans="2:21"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</row>
    <row r="75" spans="2:21"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</row>
    <row r="76" spans="2:21"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</row>
    <row r="77" spans="2:21"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</row>
    <row r="78" spans="2:21"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</row>
    <row r="79" spans="2:21"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</row>
    <row r="80" spans="2:21"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</row>
    <row r="81" spans="2:21"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</row>
    <row r="82" spans="2:21"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</row>
    <row r="83" spans="2:21"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</row>
    <row r="84" spans="2:21"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</row>
    <row r="85" spans="2:21"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</row>
    <row r="86" spans="2:21"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</row>
    <row r="87" spans="2:21"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</row>
    <row r="88" spans="2:21"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</row>
    <row r="89" spans="2:21"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</row>
    <row r="90" spans="2:21"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</row>
    <row r="91" spans="2:21"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</row>
    <row r="92" spans="2:21"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</row>
    <row r="93" spans="2:21"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</row>
    <row r="94" spans="2:21"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</row>
    <row r="95" spans="2:21"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</row>
    <row r="96" spans="2:21"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</row>
    <row r="97" spans="2:21"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</row>
    <row r="98" spans="2:21"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</row>
    <row r="99" spans="2:21"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</row>
    <row r="100" spans="2:21"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</row>
    <row r="101" spans="2:21"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</row>
    <row r="102" spans="2:21"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</row>
    <row r="103" spans="2:21"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</row>
    <row r="104" spans="2:21"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</row>
    <row r="105" spans="2:21"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</row>
    <row r="106" spans="2:21"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</row>
    <row r="107" spans="2:21"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</row>
    <row r="108" spans="2:21"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</row>
    <row r="109" spans="2:21"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68"/>
      <c r="T109" s="68"/>
      <c r="U109" s="68"/>
    </row>
    <row r="110" spans="2:21"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</row>
    <row r="111" spans="2:21">
      <c r="B111" s="102"/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</row>
    <row r="112" spans="2:21">
      <c r="B112" s="102"/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</row>
    <row r="113" spans="2:21">
      <c r="B113" s="102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</row>
    <row r="114" spans="2:21">
      <c r="B114" s="102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</row>
    <row r="115" spans="2:21">
      <c r="B115" s="102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</row>
    <row r="116" spans="2:21">
      <c r="B116" s="102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</row>
    <row r="117" spans="2:21">
      <c r="B117" s="102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</row>
    <row r="118" spans="2:21">
      <c r="B118" s="102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</row>
    <row r="119" spans="2:21">
      <c r="B119" s="102"/>
      <c r="C119" s="103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</row>
    <row r="120" spans="2:21">
      <c r="B120" s="102"/>
      <c r="C120" s="103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</row>
    <row r="121" spans="2:21">
      <c r="B121" s="102"/>
      <c r="C121" s="103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</row>
    <row r="122" spans="2:21">
      <c r="B122" s="102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</row>
    <row r="123" spans="2:21">
      <c r="B123" s="102"/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</row>
    <row r="124" spans="2:21">
      <c r="B124" s="102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</row>
    <row r="125" spans="2:21">
      <c r="B125" s="102"/>
      <c r="C125" s="103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</row>
    <row r="126" spans="2:21">
      <c r="B126" s="102"/>
      <c r="C126" s="103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</row>
    <row r="127" spans="2:21">
      <c r="B127" s="102"/>
      <c r="C127" s="103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</row>
    <row r="128" spans="2:21">
      <c r="B128" s="102"/>
      <c r="C128" s="103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</row>
    <row r="129" spans="2:21">
      <c r="B129" s="102"/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</row>
    <row r="130" spans="2:21">
      <c r="B130" s="102"/>
      <c r="C130" s="103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</row>
    <row r="131" spans="2:21">
      <c r="B131" s="102"/>
      <c r="C131" s="103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</row>
    <row r="132" spans="2:21">
      <c r="B132" s="102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</row>
    <row r="133" spans="2:21">
      <c r="B133" s="102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</row>
    <row r="134" spans="2:21">
      <c r="B134" s="102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</row>
    <row r="135" spans="2:21">
      <c r="B135" s="102"/>
      <c r="C135" s="103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</row>
    <row r="136" spans="2:21">
      <c r="B136" s="102"/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</row>
    <row r="137" spans="2:21">
      <c r="B137" s="102"/>
      <c r="C137" s="103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</row>
    <row r="138" spans="2:21">
      <c r="B138" s="102"/>
      <c r="C138" s="103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</row>
    <row r="139" spans="2:21">
      <c r="B139" s="102"/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</row>
    <row r="140" spans="2:21">
      <c r="B140" s="102"/>
      <c r="C140" s="103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</row>
    <row r="141" spans="2:21">
      <c r="B141" s="102"/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</row>
    <row r="142" spans="2:21">
      <c r="B142" s="102"/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</row>
    <row r="143" spans="2:21">
      <c r="B143" s="102"/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</row>
    <row r="144" spans="2:21">
      <c r="B144" s="102"/>
      <c r="C144" s="103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</row>
    <row r="145" spans="2:21">
      <c r="B145" s="102"/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</row>
    <row r="146" spans="2:21">
      <c r="B146" s="102"/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</row>
    <row r="147" spans="2:21">
      <c r="B147" s="102"/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</row>
    <row r="148" spans="2:21">
      <c r="B148" s="102"/>
      <c r="C148" s="103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</row>
    <row r="149" spans="2:21">
      <c r="B149" s="102"/>
      <c r="C149" s="103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</row>
    <row r="150" spans="2:21">
      <c r="B150" s="102"/>
      <c r="C150" s="103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</row>
    <row r="151" spans="2:21">
      <c r="B151" s="102"/>
      <c r="C151" s="103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</row>
    <row r="152" spans="2:21">
      <c r="B152" s="102"/>
      <c r="C152" s="103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</row>
    <row r="153" spans="2:21">
      <c r="B153" s="102"/>
      <c r="C153" s="103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</row>
    <row r="154" spans="2:21">
      <c r="B154" s="102"/>
      <c r="C154" s="103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</row>
    <row r="155" spans="2:21">
      <c r="B155" s="102"/>
      <c r="C155" s="103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</row>
    <row r="156" spans="2:21">
      <c r="B156" s="102"/>
      <c r="C156" s="103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</row>
    <row r="157" spans="2:21">
      <c r="B157" s="102"/>
      <c r="C157" s="103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</row>
    <row r="158" spans="2:21">
      <c r="B158" s="102"/>
      <c r="C158" s="103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</row>
    <row r="159" spans="2:21">
      <c r="B159" s="102"/>
      <c r="C159" s="103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</row>
    <row r="160" spans="2:21">
      <c r="B160" s="102"/>
      <c r="C160" s="103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</row>
    <row r="161" spans="2:21">
      <c r="B161" s="102"/>
      <c r="C161" s="103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</row>
    <row r="162" spans="2:21">
      <c r="B162" s="102"/>
      <c r="C162" s="103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</row>
    <row r="163" spans="2:21">
      <c r="B163" s="102"/>
      <c r="C163" s="103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</row>
    <row r="164" spans="2:21">
      <c r="B164" s="102"/>
      <c r="C164" s="103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</row>
    <row r="165" spans="2:21">
      <c r="B165" s="102"/>
      <c r="C165" s="103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</row>
    <row r="166" spans="2:21">
      <c r="B166" s="102"/>
      <c r="C166" s="103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</row>
    <row r="167" spans="2:21">
      <c r="B167" s="102"/>
      <c r="C167" s="103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</row>
    <row r="168" spans="2:21">
      <c r="B168" s="102"/>
      <c r="C168" s="103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</row>
    <row r="169" spans="2:21">
      <c r="B169" s="102"/>
      <c r="C169" s="103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</row>
    <row r="170" spans="2:21">
      <c r="B170" s="102"/>
      <c r="C170" s="103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</row>
    <row r="171" spans="2:21">
      <c r="B171" s="102"/>
      <c r="C171" s="103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</row>
    <row r="172" spans="2:21">
      <c r="B172" s="102"/>
      <c r="C172" s="103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</row>
    <row r="173" spans="2:21">
      <c r="B173" s="102"/>
      <c r="C173" s="103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</row>
    <row r="174" spans="2:21">
      <c r="B174" s="102"/>
      <c r="C174" s="103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</row>
    <row r="175" spans="2:21">
      <c r="B175" s="102"/>
      <c r="C175" s="103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</row>
    <row r="176" spans="2:21">
      <c r="B176" s="102"/>
      <c r="C176" s="103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</row>
    <row r="177" spans="2:21">
      <c r="B177" s="102"/>
      <c r="C177" s="103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</row>
    <row r="178" spans="2:21">
      <c r="B178" s="102"/>
      <c r="C178" s="103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</row>
    <row r="179" spans="2:21">
      <c r="B179" s="102"/>
      <c r="C179" s="103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</row>
    <row r="180" spans="2:21">
      <c r="B180" s="102"/>
      <c r="C180" s="103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</row>
    <row r="181" spans="2:21">
      <c r="B181" s="102"/>
      <c r="C181" s="103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</row>
    <row r="182" spans="2:21">
      <c r="B182" s="102"/>
      <c r="C182" s="103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</row>
    <row r="183" spans="2:21">
      <c r="B183" s="102"/>
      <c r="C183" s="103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</row>
    <row r="184" spans="2:21">
      <c r="B184" s="102"/>
      <c r="C184" s="103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</row>
    <row r="185" spans="2:21">
      <c r="B185" s="102"/>
      <c r="C185" s="103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</row>
    <row r="186" spans="2:21">
      <c r="B186" s="102"/>
      <c r="C186" s="103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</row>
    <row r="187" spans="2:21">
      <c r="B187" s="102"/>
      <c r="C187" s="103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</row>
    <row r="188" spans="2:21">
      <c r="B188" s="102"/>
      <c r="C188" s="103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</row>
    <row r="189" spans="2:21">
      <c r="B189" s="102"/>
      <c r="C189" s="103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</row>
    <row r="190" spans="2:21">
      <c r="B190" s="102"/>
      <c r="C190" s="103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</row>
    <row r="191" spans="2:21">
      <c r="B191" s="102"/>
      <c r="C191" s="103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</row>
    <row r="192" spans="2:21">
      <c r="B192" s="102"/>
      <c r="C192" s="103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</row>
    <row r="193" spans="2:21">
      <c r="B193" s="102"/>
      <c r="C193" s="103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</row>
    <row r="194" spans="2:21">
      <c r="B194" s="102"/>
      <c r="C194" s="103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</row>
    <row r="195" spans="2:21">
      <c r="B195" s="102"/>
      <c r="C195" s="103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</row>
    <row r="196" spans="2:21">
      <c r="B196" s="102"/>
      <c r="C196" s="103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</row>
    <row r="197" spans="2:21">
      <c r="B197" s="102"/>
      <c r="C197" s="103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</row>
    <row r="198" spans="2:21">
      <c r="B198" s="102"/>
      <c r="C198" s="103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</row>
    <row r="199" spans="2:21">
      <c r="B199" s="102"/>
      <c r="C199" s="103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</row>
    <row r="200" spans="2:21">
      <c r="B200" s="102"/>
      <c r="C200" s="103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</row>
    <row r="201" spans="2:21">
      <c r="B201" s="102"/>
      <c r="C201" s="103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</row>
    <row r="202" spans="2:21">
      <c r="B202" s="102"/>
      <c r="C202" s="103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</row>
    <row r="203" spans="2:21">
      <c r="B203" s="102"/>
      <c r="C203" s="103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</row>
    <row r="204" spans="2:21">
      <c r="B204" s="102"/>
      <c r="C204" s="103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</row>
    <row r="205" spans="2:21">
      <c r="B205" s="102"/>
      <c r="C205" s="103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</row>
    <row r="206" spans="2:21">
      <c r="B206" s="102"/>
      <c r="C206" s="103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</row>
    <row r="207" spans="2:21">
      <c r="B207" s="102"/>
      <c r="C207" s="103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</row>
    <row r="208" spans="2:21">
      <c r="B208" s="102"/>
      <c r="C208" s="103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</row>
    <row r="209" spans="2:21">
      <c r="B209" s="102"/>
      <c r="C209" s="103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</row>
    <row r="210" spans="2:21">
      <c r="B210" s="102"/>
      <c r="C210" s="103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</row>
    <row r="211" spans="2:21">
      <c r="B211" s="102"/>
      <c r="C211" s="103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</row>
    <row r="212" spans="2:21">
      <c r="B212" s="102"/>
      <c r="C212" s="103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</row>
    <row r="213" spans="2:21">
      <c r="B213" s="102"/>
      <c r="C213" s="103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</row>
    <row r="214" spans="2:21">
      <c r="B214" s="102"/>
      <c r="C214" s="103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</row>
    <row r="215" spans="2:21">
      <c r="B215" s="102"/>
      <c r="C215" s="103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</row>
    <row r="216" spans="2:21">
      <c r="B216" s="102"/>
      <c r="C216" s="103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</row>
    <row r="217" spans="2:21">
      <c r="B217" s="102"/>
      <c r="C217" s="103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</row>
    <row r="218" spans="2:21">
      <c r="B218" s="102"/>
      <c r="C218" s="103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</row>
    <row r="219" spans="2:21">
      <c r="B219" s="102"/>
      <c r="C219" s="103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</row>
    <row r="220" spans="2:21">
      <c r="B220" s="102"/>
      <c r="C220" s="103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</row>
    <row r="221" spans="2:21">
      <c r="B221" s="102"/>
      <c r="C221" s="103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</row>
    <row r="222" spans="2:21">
      <c r="B222" s="102"/>
      <c r="C222" s="103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</row>
    <row r="223" spans="2:21">
      <c r="B223" s="102"/>
      <c r="C223" s="103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</row>
    <row r="224" spans="2:21">
      <c r="B224" s="102"/>
      <c r="C224" s="103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</row>
    <row r="225" spans="2:21">
      <c r="B225" s="102"/>
      <c r="C225" s="103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</row>
    <row r="226" spans="2:21">
      <c r="B226" s="102"/>
      <c r="C226" s="103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</row>
    <row r="227" spans="2:21">
      <c r="B227" s="102"/>
      <c r="C227" s="103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</row>
    <row r="228" spans="2:21">
      <c r="B228" s="102"/>
      <c r="C228" s="103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</row>
    <row r="229" spans="2:21">
      <c r="B229" s="102"/>
      <c r="C229" s="103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</row>
    <row r="230" spans="2:21">
      <c r="B230" s="102"/>
      <c r="C230" s="103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</row>
    <row r="231" spans="2:21">
      <c r="B231" s="102"/>
      <c r="C231" s="103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</row>
    <row r="232" spans="2:21">
      <c r="B232" s="102"/>
      <c r="C232" s="103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</row>
    <row r="233" spans="2:21">
      <c r="B233" s="102"/>
      <c r="C233" s="103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</row>
    <row r="234" spans="2:21">
      <c r="B234" s="102"/>
      <c r="C234" s="103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</row>
    <row r="235" spans="2:21">
      <c r="B235" s="102"/>
      <c r="C235" s="103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</row>
    <row r="236" spans="2:21">
      <c r="B236" s="102"/>
      <c r="C236" s="103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</row>
    <row r="237" spans="2:21">
      <c r="B237" s="102"/>
      <c r="C237" s="103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</row>
    <row r="238" spans="2:21">
      <c r="B238" s="102"/>
      <c r="C238" s="103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  <c r="U238" s="103"/>
    </row>
    <row r="239" spans="2:21">
      <c r="B239" s="102"/>
      <c r="C239" s="103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</row>
    <row r="240" spans="2:21">
      <c r="B240" s="102"/>
      <c r="C240" s="103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</row>
    <row r="241" spans="2:21">
      <c r="B241" s="102"/>
      <c r="C241" s="103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</row>
    <row r="242" spans="2:21">
      <c r="B242" s="102"/>
      <c r="C242" s="103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</row>
    <row r="243" spans="2:21">
      <c r="B243" s="102"/>
      <c r="C243" s="103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</row>
    <row r="244" spans="2:21">
      <c r="B244" s="102"/>
      <c r="C244" s="103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</row>
    <row r="245" spans="2:21">
      <c r="B245" s="102"/>
      <c r="C245" s="103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</row>
    <row r="246" spans="2:21">
      <c r="B246" s="102"/>
      <c r="C246" s="103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</row>
    <row r="247" spans="2:21">
      <c r="B247" s="102"/>
      <c r="C247" s="103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</row>
    <row r="248" spans="2:21">
      <c r="B248" s="102"/>
      <c r="C248" s="103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  <c r="U248" s="103"/>
    </row>
    <row r="249" spans="2:21">
      <c r="B249" s="102"/>
      <c r="C249" s="103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</row>
    <row r="250" spans="2:21">
      <c r="B250" s="102"/>
      <c r="C250" s="103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</row>
    <row r="251" spans="2:21">
      <c r="B251" s="102"/>
      <c r="C251" s="103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  <c r="U251" s="103"/>
    </row>
    <row r="252" spans="2:21">
      <c r="B252" s="102"/>
      <c r="C252" s="103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  <c r="U252" s="103"/>
    </row>
    <row r="253" spans="2:21">
      <c r="B253" s="102"/>
      <c r="C253" s="103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</row>
    <row r="254" spans="2:21">
      <c r="B254" s="102"/>
      <c r="C254" s="103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  <c r="U254" s="103"/>
    </row>
    <row r="255" spans="2:21">
      <c r="B255" s="102"/>
      <c r="C255" s="103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  <c r="U255" s="103"/>
    </row>
    <row r="256" spans="2:21">
      <c r="B256" s="102"/>
      <c r="C256" s="103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  <c r="U256" s="103"/>
    </row>
    <row r="257" spans="2:21">
      <c r="B257" s="102"/>
      <c r="C257" s="103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  <c r="U257" s="103"/>
    </row>
    <row r="258" spans="2:21">
      <c r="B258" s="102"/>
      <c r="C258" s="103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  <c r="U258" s="103"/>
    </row>
    <row r="259" spans="2:21">
      <c r="B259" s="102"/>
      <c r="C259" s="103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  <c r="U259" s="103"/>
    </row>
    <row r="260" spans="2:21">
      <c r="B260" s="102"/>
      <c r="C260" s="103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  <c r="U260" s="103"/>
    </row>
    <row r="261" spans="2:21">
      <c r="B261" s="102"/>
      <c r="C261" s="103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  <c r="U261" s="103"/>
    </row>
    <row r="262" spans="2:21">
      <c r="B262" s="102"/>
      <c r="C262" s="103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  <c r="U262" s="103"/>
    </row>
    <row r="263" spans="2:21">
      <c r="B263" s="102"/>
      <c r="C263" s="103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  <c r="U263" s="103"/>
    </row>
    <row r="264" spans="2:21">
      <c r="B264" s="102"/>
      <c r="C264" s="103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  <c r="U264" s="103"/>
    </row>
    <row r="265" spans="2:21">
      <c r="B265" s="102"/>
      <c r="C265" s="103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  <c r="U265" s="103"/>
    </row>
    <row r="266" spans="2:21">
      <c r="B266" s="102"/>
      <c r="C266" s="103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  <c r="U266" s="103"/>
    </row>
    <row r="267" spans="2:21">
      <c r="B267" s="102"/>
      <c r="C267" s="103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  <c r="U267" s="103"/>
    </row>
    <row r="268" spans="2:21">
      <c r="B268" s="102"/>
      <c r="C268" s="103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  <c r="U268" s="103"/>
    </row>
    <row r="269" spans="2:21">
      <c r="B269" s="102"/>
      <c r="C269" s="103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  <c r="U269" s="103"/>
    </row>
    <row r="270" spans="2:21">
      <c r="B270" s="102"/>
      <c r="C270" s="103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  <c r="U270" s="103"/>
    </row>
    <row r="271" spans="2:21">
      <c r="B271" s="102"/>
      <c r="C271" s="103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  <c r="U271" s="103"/>
    </row>
    <row r="272" spans="2:21">
      <c r="B272" s="102"/>
      <c r="C272" s="103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  <c r="U272" s="103"/>
    </row>
    <row r="273" spans="2:21">
      <c r="B273" s="102"/>
      <c r="C273" s="103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</row>
    <row r="274" spans="2:21">
      <c r="B274" s="102"/>
      <c r="C274" s="103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  <c r="U274" s="103"/>
    </row>
    <row r="275" spans="2:21">
      <c r="B275" s="102"/>
      <c r="C275" s="103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</row>
    <row r="276" spans="2:21">
      <c r="B276" s="102"/>
      <c r="C276" s="103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</row>
    <row r="277" spans="2:21">
      <c r="B277" s="102"/>
      <c r="C277" s="103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</row>
    <row r="278" spans="2:21">
      <c r="B278" s="102"/>
      <c r="C278" s="103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</row>
    <row r="279" spans="2:21">
      <c r="B279" s="102"/>
      <c r="C279" s="103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</row>
    <row r="280" spans="2:21">
      <c r="B280" s="102"/>
      <c r="C280" s="103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</row>
    <row r="281" spans="2:21">
      <c r="B281" s="102"/>
      <c r="C281" s="103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  <c r="U281" s="103"/>
    </row>
    <row r="282" spans="2:21">
      <c r="B282" s="102"/>
      <c r="C282" s="103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  <c r="U282" s="103"/>
    </row>
    <row r="283" spans="2:21">
      <c r="B283" s="102"/>
      <c r="C283" s="103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  <c r="U283" s="103"/>
    </row>
    <row r="284" spans="2:21">
      <c r="B284" s="102"/>
      <c r="C284" s="103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  <c r="U284" s="103"/>
    </row>
    <row r="285" spans="2:21">
      <c r="B285" s="102"/>
      <c r="C285" s="103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  <c r="U285" s="103"/>
    </row>
    <row r="286" spans="2:21">
      <c r="B286" s="102"/>
      <c r="C286" s="103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  <c r="U286" s="103"/>
    </row>
    <row r="287" spans="2:21">
      <c r="B287" s="102"/>
      <c r="C287" s="103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  <c r="U287" s="103"/>
    </row>
    <row r="288" spans="2:21">
      <c r="B288" s="102"/>
      <c r="C288" s="103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  <c r="U288" s="103"/>
    </row>
    <row r="289" spans="2:21">
      <c r="B289" s="102"/>
      <c r="C289" s="103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  <c r="U289" s="103"/>
    </row>
    <row r="290" spans="2:21">
      <c r="B290" s="102"/>
      <c r="C290" s="103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  <c r="U290" s="103"/>
    </row>
    <row r="291" spans="2:21">
      <c r="B291" s="102"/>
      <c r="C291" s="103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  <c r="U291" s="103"/>
    </row>
    <row r="292" spans="2:21">
      <c r="B292" s="102"/>
      <c r="C292" s="103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  <c r="U292" s="103"/>
    </row>
    <row r="293" spans="2:21">
      <c r="B293" s="102"/>
      <c r="C293" s="103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  <c r="U293" s="103"/>
    </row>
    <row r="294" spans="2:21">
      <c r="B294" s="102"/>
      <c r="C294" s="103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  <c r="U294" s="103"/>
    </row>
    <row r="295" spans="2:21">
      <c r="B295" s="102"/>
      <c r="C295" s="103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  <c r="U295" s="103"/>
    </row>
    <row r="296" spans="2:21">
      <c r="B296" s="102"/>
      <c r="C296" s="103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  <c r="U296" s="103"/>
    </row>
    <row r="297" spans="2:21">
      <c r="B297" s="102"/>
      <c r="C297" s="103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  <c r="U297" s="103"/>
    </row>
    <row r="298" spans="2:21">
      <c r="B298" s="102"/>
      <c r="C298" s="103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</row>
    <row r="299" spans="2:21">
      <c r="B299" s="102"/>
      <c r="C299" s="103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  <c r="T299" s="103"/>
      <c r="U299" s="103"/>
    </row>
    <row r="300" spans="2:21">
      <c r="B300" s="102"/>
      <c r="C300" s="103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</row>
    <row r="301" spans="2:21">
      <c r="B301" s="102"/>
      <c r="C301" s="103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  <c r="U301" s="103"/>
    </row>
    <row r="302" spans="2:21">
      <c r="B302" s="102"/>
      <c r="C302" s="103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  <c r="U302" s="103"/>
    </row>
    <row r="303" spans="2:21">
      <c r="B303" s="102"/>
      <c r="C303" s="103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  <c r="U303" s="103"/>
    </row>
    <row r="304" spans="2:21">
      <c r="B304" s="102"/>
      <c r="C304" s="103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  <c r="U304" s="103"/>
    </row>
    <row r="305" spans="2:21">
      <c r="B305" s="102"/>
      <c r="C305" s="103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  <c r="U305" s="103"/>
    </row>
    <row r="306" spans="2:21">
      <c r="B306" s="102"/>
      <c r="C306" s="103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  <c r="U306" s="103"/>
    </row>
    <row r="307" spans="2:21">
      <c r="B307" s="102"/>
      <c r="C307" s="103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  <c r="U307" s="103"/>
    </row>
    <row r="308" spans="2:21">
      <c r="B308" s="102"/>
      <c r="C308" s="103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  <c r="U308" s="103"/>
    </row>
    <row r="309" spans="2:21">
      <c r="B309" s="102"/>
      <c r="C309" s="103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  <c r="U309" s="103"/>
    </row>
    <row r="310" spans="2:21">
      <c r="B310" s="102"/>
      <c r="C310" s="103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  <c r="U310" s="103"/>
    </row>
    <row r="311" spans="2:21">
      <c r="B311" s="102"/>
      <c r="C311" s="103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  <c r="U311" s="103"/>
    </row>
    <row r="312" spans="2:21">
      <c r="B312" s="102"/>
      <c r="C312" s="103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  <c r="U312" s="103"/>
    </row>
    <row r="313" spans="2:21">
      <c r="B313" s="102"/>
      <c r="C313" s="103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  <c r="U313" s="103"/>
    </row>
    <row r="314" spans="2:21">
      <c r="B314" s="102"/>
      <c r="C314" s="103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  <c r="U314" s="103"/>
    </row>
    <row r="315" spans="2:21">
      <c r="B315" s="102"/>
      <c r="C315" s="103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  <c r="U315" s="103"/>
    </row>
    <row r="316" spans="2:21">
      <c r="B316" s="102"/>
      <c r="C316" s="103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  <c r="U316" s="103"/>
    </row>
    <row r="317" spans="2:21">
      <c r="B317" s="102"/>
      <c r="C317" s="103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  <c r="U317" s="103"/>
    </row>
    <row r="318" spans="2:21">
      <c r="B318" s="102"/>
      <c r="C318" s="103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  <c r="U318" s="103"/>
    </row>
    <row r="319" spans="2:21">
      <c r="B319" s="102"/>
      <c r="C319" s="103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  <c r="U319" s="103"/>
    </row>
    <row r="320" spans="2:21">
      <c r="B320" s="102"/>
      <c r="C320" s="103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  <c r="U320" s="103"/>
    </row>
    <row r="321" spans="2:21">
      <c r="B321" s="102"/>
      <c r="C321" s="103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  <c r="U321" s="103"/>
    </row>
    <row r="322" spans="2:21">
      <c r="B322" s="102"/>
      <c r="C322" s="103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  <c r="U322" s="103"/>
    </row>
    <row r="323" spans="2:21">
      <c r="B323" s="102"/>
      <c r="C323" s="103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  <c r="U323" s="103"/>
    </row>
    <row r="324" spans="2:21">
      <c r="B324" s="102"/>
      <c r="C324" s="103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  <c r="U324" s="103"/>
    </row>
    <row r="325" spans="2:21">
      <c r="B325" s="102"/>
      <c r="C325" s="103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  <c r="U325" s="103"/>
    </row>
    <row r="326" spans="2:21">
      <c r="B326" s="102"/>
      <c r="C326" s="103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  <c r="U326" s="103"/>
    </row>
    <row r="327" spans="2:21">
      <c r="B327" s="102"/>
      <c r="C327" s="103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  <c r="U327" s="103"/>
    </row>
    <row r="328" spans="2:21">
      <c r="B328" s="102"/>
      <c r="C328" s="103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  <c r="U328" s="103"/>
    </row>
    <row r="329" spans="2:21">
      <c r="B329" s="102"/>
      <c r="C329" s="103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  <c r="U329" s="103"/>
    </row>
    <row r="330" spans="2:21">
      <c r="B330" s="102"/>
      <c r="C330" s="103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  <c r="U330" s="103"/>
    </row>
    <row r="331" spans="2:21">
      <c r="B331" s="102"/>
      <c r="C331" s="103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  <c r="U331" s="103"/>
    </row>
    <row r="332" spans="2:21">
      <c r="B332" s="102"/>
      <c r="C332" s="103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  <c r="U332" s="103"/>
    </row>
    <row r="333" spans="2:21">
      <c r="B333" s="102"/>
      <c r="C333" s="103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  <c r="U333" s="103"/>
    </row>
    <row r="334" spans="2:21">
      <c r="B334" s="102"/>
      <c r="C334" s="103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  <c r="U334" s="103"/>
    </row>
    <row r="335" spans="2:21">
      <c r="B335" s="102"/>
      <c r="C335" s="103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  <c r="U335" s="103"/>
    </row>
    <row r="336" spans="2:21">
      <c r="B336" s="102"/>
      <c r="C336" s="103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  <c r="U336" s="103"/>
    </row>
    <row r="337" spans="2:21">
      <c r="B337" s="102"/>
      <c r="C337" s="103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  <c r="U337" s="103"/>
    </row>
    <row r="338" spans="2:21">
      <c r="B338" s="102"/>
      <c r="C338" s="103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  <c r="U338" s="103"/>
    </row>
    <row r="339" spans="2:21">
      <c r="B339" s="102"/>
      <c r="C339" s="103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  <c r="U339" s="103"/>
    </row>
    <row r="340" spans="2:21">
      <c r="B340" s="102"/>
      <c r="C340" s="103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3"/>
      <c r="U340" s="103"/>
    </row>
    <row r="341" spans="2:21">
      <c r="B341" s="102"/>
      <c r="C341" s="103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  <c r="T341" s="103"/>
      <c r="U341" s="103"/>
    </row>
    <row r="342" spans="2:21">
      <c r="B342" s="102"/>
      <c r="C342" s="103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  <c r="U342" s="103"/>
    </row>
    <row r="343" spans="2:21">
      <c r="B343" s="102"/>
      <c r="C343" s="103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103"/>
      <c r="T343" s="103"/>
      <c r="U343" s="103"/>
    </row>
    <row r="344" spans="2:21">
      <c r="B344" s="102"/>
      <c r="C344" s="103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103"/>
      <c r="T344" s="103"/>
      <c r="U344" s="103"/>
    </row>
    <row r="345" spans="2:21">
      <c r="B345" s="102"/>
      <c r="C345" s="103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  <c r="T345" s="103"/>
      <c r="U345" s="103"/>
    </row>
    <row r="346" spans="2:21">
      <c r="B346" s="102"/>
      <c r="C346" s="103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103"/>
      <c r="T346" s="103"/>
      <c r="U346" s="103"/>
    </row>
    <row r="347" spans="2:21">
      <c r="B347" s="102"/>
      <c r="C347" s="103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  <c r="U347" s="103"/>
    </row>
    <row r="348" spans="2:21">
      <c r="B348" s="102"/>
      <c r="C348" s="103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103"/>
      <c r="T348" s="103"/>
      <c r="U348" s="103"/>
    </row>
    <row r="349" spans="2:21">
      <c r="B349" s="102"/>
      <c r="C349" s="103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  <c r="U349" s="103"/>
    </row>
    <row r="350" spans="2:21">
      <c r="B350" s="102"/>
      <c r="C350" s="103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103"/>
      <c r="T350" s="103"/>
      <c r="U350" s="103"/>
    </row>
    <row r="351" spans="2:21">
      <c r="B351" s="102"/>
      <c r="C351" s="103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  <c r="U351" s="103"/>
    </row>
    <row r="352" spans="2:21">
      <c r="B352" s="102"/>
      <c r="C352" s="103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  <c r="T352" s="103"/>
      <c r="U352" s="103"/>
    </row>
    <row r="353" spans="2:21">
      <c r="B353" s="102"/>
      <c r="C353" s="103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  <c r="T353" s="103"/>
      <c r="U353" s="103"/>
    </row>
    <row r="354" spans="2:21">
      <c r="B354" s="102"/>
      <c r="C354" s="103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  <c r="U354" s="103"/>
    </row>
    <row r="355" spans="2:21">
      <c r="B355" s="102"/>
      <c r="C355" s="103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  <c r="U355" s="103"/>
    </row>
    <row r="356" spans="2:21">
      <c r="B356" s="102"/>
      <c r="C356" s="103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  <c r="U356" s="103"/>
    </row>
    <row r="357" spans="2:21">
      <c r="B357" s="102"/>
      <c r="C357" s="103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103"/>
      <c r="T357" s="103"/>
      <c r="U357" s="103"/>
    </row>
    <row r="358" spans="2:21">
      <c r="B358" s="102"/>
      <c r="C358" s="103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3"/>
      <c r="U358" s="103"/>
    </row>
    <row r="359" spans="2:21">
      <c r="B359" s="102"/>
      <c r="C359" s="103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103"/>
      <c r="T359" s="103"/>
      <c r="U359" s="103"/>
    </row>
    <row r="360" spans="2:21">
      <c r="B360" s="102"/>
      <c r="C360" s="103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103"/>
      <c r="T360" s="103"/>
      <c r="U360" s="103"/>
    </row>
    <row r="361" spans="2:21">
      <c r="B361" s="102"/>
      <c r="C361" s="103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  <c r="T361" s="103"/>
      <c r="U361" s="103"/>
    </row>
    <row r="362" spans="2:21">
      <c r="B362" s="102"/>
      <c r="C362" s="103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  <c r="T362" s="103"/>
      <c r="U362" s="103"/>
    </row>
    <row r="363" spans="2:21">
      <c r="B363" s="102"/>
      <c r="C363" s="103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  <c r="T363" s="103"/>
      <c r="U363" s="103"/>
    </row>
    <row r="364" spans="2:21">
      <c r="B364" s="102"/>
      <c r="C364" s="103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  <c r="T364" s="103"/>
      <c r="U364" s="103"/>
    </row>
    <row r="365" spans="2:21">
      <c r="B365" s="102"/>
      <c r="C365" s="103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  <c r="U365" s="103"/>
    </row>
    <row r="366" spans="2:21">
      <c r="B366" s="102"/>
      <c r="C366" s="103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  <c r="U366" s="103"/>
    </row>
    <row r="367" spans="2:21">
      <c r="B367" s="102"/>
      <c r="C367" s="103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3"/>
      <c r="U367" s="103"/>
    </row>
    <row r="368" spans="2:21">
      <c r="B368" s="102"/>
      <c r="C368" s="103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  <c r="T368" s="103"/>
      <c r="U368" s="103"/>
    </row>
    <row r="369" spans="2:21">
      <c r="B369" s="102"/>
      <c r="C369" s="103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  <c r="T369" s="103"/>
      <c r="U369" s="103"/>
    </row>
    <row r="370" spans="2:21">
      <c r="B370" s="102"/>
      <c r="C370" s="103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  <c r="T370" s="103"/>
      <c r="U370" s="103"/>
    </row>
    <row r="371" spans="2:21">
      <c r="B371" s="102"/>
      <c r="C371" s="103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  <c r="T371" s="103"/>
      <c r="U371" s="103"/>
    </row>
    <row r="372" spans="2:21">
      <c r="B372" s="102"/>
      <c r="C372" s="103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  <c r="T372" s="103"/>
      <c r="U372" s="103"/>
    </row>
    <row r="373" spans="2:21">
      <c r="B373" s="102"/>
      <c r="C373" s="103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  <c r="U373" s="103"/>
    </row>
    <row r="374" spans="2:21">
      <c r="B374" s="102"/>
      <c r="C374" s="103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  <c r="T374" s="103"/>
      <c r="U374" s="103"/>
    </row>
    <row r="375" spans="2:21">
      <c r="B375" s="102"/>
      <c r="C375" s="103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  <c r="U375" s="103"/>
    </row>
    <row r="376" spans="2:21">
      <c r="B376" s="102"/>
      <c r="C376" s="103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3"/>
      <c r="U376" s="103"/>
    </row>
    <row r="377" spans="2:21">
      <c r="B377" s="102"/>
      <c r="C377" s="103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  <c r="S377" s="103"/>
      <c r="T377" s="103"/>
      <c r="U377" s="103"/>
    </row>
    <row r="378" spans="2:21">
      <c r="B378" s="102"/>
      <c r="C378" s="103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  <c r="S378" s="103"/>
      <c r="T378" s="103"/>
      <c r="U378" s="103"/>
    </row>
    <row r="379" spans="2:21">
      <c r="B379" s="102"/>
      <c r="C379" s="103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  <c r="S379" s="103"/>
      <c r="T379" s="103"/>
      <c r="U379" s="103"/>
    </row>
    <row r="380" spans="2:21">
      <c r="B380" s="102"/>
      <c r="C380" s="103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  <c r="S380" s="103"/>
      <c r="T380" s="103"/>
      <c r="U380" s="103"/>
    </row>
    <row r="381" spans="2:21">
      <c r="B381" s="102"/>
      <c r="C381" s="103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  <c r="S381" s="103"/>
      <c r="T381" s="103"/>
      <c r="U381" s="103"/>
    </row>
    <row r="382" spans="2:21">
      <c r="B382" s="102"/>
      <c r="C382" s="103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  <c r="S382" s="103"/>
      <c r="T382" s="103"/>
      <c r="U382" s="103"/>
    </row>
    <row r="383" spans="2:21">
      <c r="B383" s="102"/>
      <c r="C383" s="103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  <c r="S383" s="103"/>
      <c r="T383" s="103"/>
      <c r="U383" s="103"/>
    </row>
    <row r="384" spans="2:21">
      <c r="B384" s="102"/>
      <c r="C384" s="103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103"/>
      <c r="T384" s="103"/>
      <c r="U384" s="103"/>
    </row>
    <row r="385" spans="2:21">
      <c r="B385" s="102"/>
      <c r="C385" s="103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3"/>
      <c r="U385" s="103"/>
    </row>
    <row r="386" spans="2:21">
      <c r="B386" s="102"/>
      <c r="C386" s="103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  <c r="U386" s="103"/>
    </row>
    <row r="387" spans="2:21">
      <c r="B387" s="102"/>
      <c r="C387" s="103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  <c r="S387" s="103"/>
      <c r="T387" s="103"/>
      <c r="U387" s="103"/>
    </row>
    <row r="388" spans="2:21">
      <c r="B388" s="102"/>
      <c r="C388" s="103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  <c r="S388" s="103"/>
      <c r="T388" s="103"/>
      <c r="U388" s="103"/>
    </row>
    <row r="389" spans="2:21">
      <c r="B389" s="102"/>
      <c r="C389" s="103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  <c r="S389" s="103"/>
      <c r="T389" s="103"/>
      <c r="U389" s="103"/>
    </row>
    <row r="390" spans="2:21">
      <c r="B390" s="102"/>
      <c r="C390" s="103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  <c r="S390" s="103"/>
      <c r="T390" s="103"/>
      <c r="U390" s="103"/>
    </row>
    <row r="391" spans="2:21">
      <c r="B391" s="102"/>
      <c r="C391" s="103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  <c r="T391" s="103"/>
      <c r="U391" s="103"/>
    </row>
    <row r="392" spans="2:21">
      <c r="B392" s="102"/>
      <c r="C392" s="103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  <c r="S392" s="103"/>
      <c r="T392" s="103"/>
      <c r="U392" s="103"/>
    </row>
    <row r="393" spans="2:21">
      <c r="B393" s="102"/>
      <c r="C393" s="103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  <c r="S393" s="103"/>
      <c r="T393" s="103"/>
      <c r="U393" s="103"/>
    </row>
    <row r="394" spans="2:21">
      <c r="B394" s="102"/>
      <c r="C394" s="103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  <c r="T394" s="103"/>
      <c r="U394" s="103"/>
    </row>
    <row r="395" spans="2:21">
      <c r="B395" s="102"/>
      <c r="C395" s="103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103"/>
      <c r="T395" s="103"/>
      <c r="U395" s="103"/>
    </row>
    <row r="396" spans="2:21">
      <c r="B396" s="102"/>
      <c r="C396" s="103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  <c r="S396" s="103"/>
      <c r="T396" s="103"/>
      <c r="U396" s="103"/>
    </row>
    <row r="397" spans="2:21">
      <c r="B397" s="102"/>
      <c r="C397" s="103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  <c r="S397" s="103"/>
      <c r="T397" s="103"/>
      <c r="U397" s="103"/>
    </row>
    <row r="398" spans="2:21">
      <c r="B398" s="102"/>
      <c r="C398" s="103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  <c r="S398" s="103"/>
      <c r="T398" s="103"/>
      <c r="U398" s="103"/>
    </row>
    <row r="399" spans="2:21">
      <c r="B399" s="102"/>
      <c r="C399" s="103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  <c r="S399" s="103"/>
      <c r="T399" s="103"/>
      <c r="U399" s="103"/>
    </row>
    <row r="400" spans="2:21">
      <c r="B400" s="102"/>
      <c r="C400" s="103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  <c r="S400" s="103"/>
      <c r="T400" s="103"/>
      <c r="U400" s="103"/>
    </row>
    <row r="401" spans="2:21">
      <c r="B401" s="102"/>
      <c r="C401" s="103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  <c r="S401" s="103"/>
      <c r="T401" s="103"/>
      <c r="U401" s="103"/>
    </row>
    <row r="402" spans="2:21">
      <c r="B402" s="102"/>
      <c r="C402" s="103"/>
      <c r="D402" s="103"/>
      <c r="E402" s="103"/>
      <c r="F402" s="103"/>
      <c r="G402" s="103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  <c r="S402" s="103"/>
      <c r="T402" s="103"/>
      <c r="U402" s="103"/>
    </row>
    <row r="403" spans="2:21">
      <c r="B403" s="102"/>
      <c r="C403" s="103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3"/>
      <c r="U403" s="103"/>
    </row>
    <row r="404" spans="2:21">
      <c r="B404" s="102"/>
      <c r="C404" s="103"/>
      <c r="D404" s="103"/>
      <c r="E404" s="103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  <c r="S404" s="103"/>
      <c r="T404" s="103"/>
      <c r="U404" s="103"/>
    </row>
    <row r="405" spans="2:21">
      <c r="B405" s="102"/>
      <c r="C405" s="103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  <c r="S405" s="103"/>
      <c r="T405" s="103"/>
      <c r="U405" s="103"/>
    </row>
    <row r="406" spans="2:21">
      <c r="B406" s="102"/>
      <c r="C406" s="103"/>
      <c r="D406" s="103"/>
      <c r="E406" s="103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  <c r="S406" s="103"/>
      <c r="T406" s="103"/>
      <c r="U406" s="103"/>
    </row>
    <row r="407" spans="2:21">
      <c r="B407" s="102"/>
      <c r="C407" s="103"/>
      <c r="D407" s="103"/>
      <c r="E407" s="103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  <c r="S407" s="103"/>
      <c r="T407" s="103"/>
      <c r="U407" s="103"/>
    </row>
    <row r="408" spans="2:21">
      <c r="B408" s="102"/>
      <c r="C408" s="103"/>
      <c r="D408" s="103"/>
      <c r="E408" s="103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  <c r="S408" s="103"/>
      <c r="T408" s="103"/>
      <c r="U408" s="103"/>
    </row>
    <row r="409" spans="2:21">
      <c r="B409" s="102"/>
      <c r="C409" s="103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  <c r="S409" s="103"/>
      <c r="T409" s="103"/>
      <c r="U409" s="103"/>
    </row>
    <row r="410" spans="2:21">
      <c r="B410" s="102"/>
      <c r="C410" s="103"/>
      <c r="D410" s="103"/>
      <c r="E410" s="103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  <c r="S410" s="103"/>
      <c r="T410" s="103"/>
      <c r="U410" s="103"/>
    </row>
    <row r="411" spans="2:21">
      <c r="B411" s="102"/>
      <c r="C411" s="103"/>
      <c r="D411" s="103"/>
      <c r="E411" s="103"/>
      <c r="F411" s="103"/>
      <c r="G411" s="103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  <c r="S411" s="103"/>
      <c r="T411" s="103"/>
      <c r="U411" s="103"/>
    </row>
    <row r="412" spans="2:21">
      <c r="B412" s="102"/>
      <c r="C412" s="103"/>
      <c r="D412" s="103"/>
      <c r="E412" s="103"/>
      <c r="F412" s="103"/>
      <c r="G412" s="103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  <c r="S412" s="103"/>
      <c r="T412" s="103"/>
      <c r="U412" s="103"/>
    </row>
    <row r="413" spans="2:21">
      <c r="B413" s="102"/>
      <c r="C413" s="103"/>
      <c r="D413" s="103"/>
      <c r="E413" s="103"/>
      <c r="F413" s="103"/>
      <c r="G413" s="103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  <c r="R413" s="103"/>
      <c r="S413" s="103"/>
      <c r="T413" s="103"/>
      <c r="U413" s="103"/>
    </row>
    <row r="414" spans="2:21">
      <c r="B414" s="102"/>
      <c r="C414" s="103"/>
      <c r="D414" s="103"/>
      <c r="E414" s="103"/>
      <c r="F414" s="103"/>
      <c r="G414" s="103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  <c r="S414" s="103"/>
      <c r="T414" s="103"/>
      <c r="U414" s="103"/>
    </row>
    <row r="415" spans="2:21">
      <c r="B415" s="102"/>
      <c r="C415" s="103"/>
      <c r="D415" s="103"/>
      <c r="E415" s="103"/>
      <c r="F415" s="103"/>
      <c r="G415" s="103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  <c r="S415" s="103"/>
      <c r="T415" s="103"/>
      <c r="U415" s="103"/>
    </row>
    <row r="416" spans="2:21">
      <c r="B416" s="102"/>
      <c r="C416" s="103"/>
      <c r="D416" s="103"/>
      <c r="E416" s="103"/>
      <c r="F416" s="103"/>
      <c r="G416" s="103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  <c r="S416" s="103"/>
      <c r="T416" s="103"/>
      <c r="U416" s="103"/>
    </row>
    <row r="417" spans="2:21">
      <c r="B417" s="102"/>
      <c r="C417" s="103"/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  <c r="S417" s="103"/>
      <c r="T417" s="103"/>
      <c r="U417" s="103"/>
    </row>
    <row r="418" spans="2:21">
      <c r="B418" s="102"/>
      <c r="C418" s="103"/>
      <c r="D418" s="103"/>
      <c r="E418" s="103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  <c r="S418" s="103"/>
      <c r="T418" s="103"/>
      <c r="U418" s="103"/>
    </row>
    <row r="419" spans="2:21">
      <c r="B419" s="102"/>
      <c r="C419" s="103"/>
      <c r="D419" s="103"/>
      <c r="E419" s="103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3"/>
      <c r="S419" s="103"/>
      <c r="T419" s="103"/>
      <c r="U419" s="103"/>
    </row>
    <row r="420" spans="2:21">
      <c r="B420" s="102"/>
      <c r="C420" s="103"/>
      <c r="D420" s="103"/>
      <c r="E420" s="103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  <c r="R420" s="103"/>
      <c r="S420" s="103"/>
      <c r="T420" s="103"/>
      <c r="U420" s="103"/>
    </row>
    <row r="421" spans="2:21">
      <c r="B421" s="102"/>
      <c r="C421" s="103"/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  <c r="S421" s="103"/>
      <c r="T421" s="103"/>
      <c r="U421" s="103"/>
    </row>
    <row r="422" spans="2:21">
      <c r="B422" s="102"/>
      <c r="C422" s="103"/>
      <c r="D422" s="103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  <c r="S422" s="103"/>
      <c r="T422" s="103"/>
      <c r="U422" s="103"/>
    </row>
    <row r="423" spans="2:21">
      <c r="B423" s="102"/>
      <c r="C423" s="103"/>
      <c r="D423" s="103"/>
      <c r="E423" s="103"/>
      <c r="F423" s="103"/>
      <c r="G423" s="103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  <c r="S423" s="103"/>
      <c r="T423" s="103"/>
      <c r="U423" s="103"/>
    </row>
    <row r="424" spans="2:21">
      <c r="B424" s="102"/>
      <c r="C424" s="103"/>
      <c r="D424" s="103"/>
      <c r="E424" s="103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  <c r="S424" s="103"/>
      <c r="T424" s="103"/>
      <c r="U424" s="103"/>
    </row>
    <row r="425" spans="2:21">
      <c r="B425" s="102"/>
      <c r="C425" s="103"/>
      <c r="D425" s="103"/>
      <c r="E425" s="103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  <c r="S425" s="103"/>
      <c r="T425" s="103"/>
      <c r="U425" s="103"/>
    </row>
    <row r="426" spans="2:21">
      <c r="B426" s="102"/>
      <c r="C426" s="103"/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103"/>
      <c r="T426" s="103"/>
      <c r="U426" s="103"/>
    </row>
    <row r="427" spans="2:21">
      <c r="B427" s="102"/>
      <c r="C427" s="103"/>
      <c r="D427" s="103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  <c r="S427" s="103"/>
      <c r="T427" s="103"/>
      <c r="U427" s="103"/>
    </row>
    <row r="428" spans="2:21">
      <c r="B428" s="102"/>
      <c r="C428" s="103"/>
      <c r="D428" s="103"/>
      <c r="E428" s="103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  <c r="R428" s="103"/>
      <c r="S428" s="103"/>
      <c r="T428" s="103"/>
      <c r="U428" s="103"/>
    </row>
    <row r="429" spans="2:21">
      <c r="B429" s="102"/>
      <c r="C429" s="103"/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  <c r="S429" s="103"/>
      <c r="T429" s="103"/>
      <c r="U429" s="103"/>
    </row>
    <row r="430" spans="2:21">
      <c r="B430" s="102"/>
      <c r="C430" s="103"/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  <c r="S430" s="103"/>
      <c r="T430" s="103"/>
      <c r="U430" s="103"/>
    </row>
    <row r="431" spans="2:21">
      <c r="B431" s="102"/>
      <c r="C431" s="103"/>
      <c r="D431" s="103"/>
      <c r="E431" s="103"/>
      <c r="F431" s="103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</row>
    <row r="432" spans="2:21">
      <c r="B432" s="102"/>
      <c r="C432" s="103"/>
      <c r="D432" s="103"/>
      <c r="E432" s="103"/>
      <c r="F432" s="103"/>
      <c r="G432" s="103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  <c r="R432" s="103"/>
      <c r="S432" s="103"/>
      <c r="T432" s="103"/>
      <c r="U432" s="103"/>
    </row>
    <row r="433" spans="2:21">
      <c r="B433" s="102"/>
      <c r="C433" s="103"/>
      <c r="D433" s="103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  <c r="R433" s="103"/>
      <c r="S433" s="103"/>
      <c r="T433" s="103"/>
      <c r="U433" s="103"/>
    </row>
    <row r="434" spans="2:21">
      <c r="B434" s="102"/>
      <c r="C434" s="103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  <c r="S434" s="103"/>
      <c r="T434" s="103"/>
      <c r="U434" s="103"/>
    </row>
    <row r="435" spans="2:21">
      <c r="B435" s="102"/>
      <c r="C435" s="103"/>
      <c r="D435" s="103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  <c r="S435" s="103"/>
      <c r="T435" s="103"/>
      <c r="U435" s="103"/>
    </row>
    <row r="436" spans="2:21">
      <c r="B436" s="102"/>
      <c r="C436" s="103"/>
      <c r="D436" s="103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  <c r="S436" s="103"/>
      <c r="T436" s="103"/>
      <c r="U436" s="103"/>
    </row>
    <row r="437" spans="2:21">
      <c r="B437" s="102"/>
      <c r="C437" s="103"/>
      <c r="D437" s="103"/>
      <c r="E437" s="103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  <c r="R437" s="103"/>
      <c r="S437" s="103"/>
      <c r="T437" s="103"/>
      <c r="U437" s="103"/>
    </row>
    <row r="438" spans="2:21">
      <c r="B438" s="102"/>
      <c r="C438" s="103"/>
      <c r="D438" s="103"/>
      <c r="E438" s="103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  <c r="R438" s="103"/>
      <c r="S438" s="103"/>
      <c r="T438" s="103"/>
      <c r="U438" s="103"/>
    </row>
    <row r="439" spans="2:21">
      <c r="B439" s="102"/>
      <c r="C439" s="103"/>
      <c r="D439" s="103"/>
      <c r="E439" s="103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  <c r="R439" s="103"/>
      <c r="S439" s="103"/>
      <c r="T439" s="103"/>
      <c r="U439" s="103"/>
    </row>
    <row r="440" spans="2:21">
      <c r="B440" s="102"/>
      <c r="C440" s="103"/>
      <c r="D440" s="103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  <c r="R440" s="103"/>
      <c r="S440" s="103"/>
      <c r="T440" s="103"/>
      <c r="U440" s="103"/>
    </row>
    <row r="441" spans="2:21">
      <c r="B441" s="102"/>
      <c r="C441" s="103"/>
      <c r="D441" s="103"/>
      <c r="E441" s="103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  <c r="R441" s="103"/>
      <c r="S441" s="103"/>
      <c r="T441" s="103"/>
      <c r="U441" s="103"/>
    </row>
    <row r="442" spans="2:21">
      <c r="B442" s="102"/>
      <c r="C442" s="103"/>
      <c r="D442" s="103"/>
      <c r="E442" s="103"/>
      <c r="F442" s="103"/>
      <c r="G442" s="103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  <c r="S442" s="103"/>
      <c r="T442" s="103"/>
      <c r="U442" s="103"/>
    </row>
    <row r="443" spans="2:21">
      <c r="B443" s="102"/>
      <c r="C443" s="103"/>
      <c r="D443" s="103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  <c r="S443" s="103"/>
      <c r="T443" s="103"/>
      <c r="U443" s="103"/>
    </row>
    <row r="444" spans="2:21">
      <c r="B444" s="102"/>
      <c r="C444" s="103"/>
      <c r="D444" s="103"/>
      <c r="E444" s="103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  <c r="R444" s="103"/>
      <c r="S444" s="103"/>
      <c r="T444" s="103"/>
      <c r="U444" s="103"/>
    </row>
    <row r="445" spans="2:21">
      <c r="B445" s="102"/>
      <c r="C445" s="103"/>
      <c r="D445" s="103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  <c r="R445" s="103"/>
      <c r="S445" s="103"/>
      <c r="T445" s="103"/>
      <c r="U445" s="103"/>
    </row>
    <row r="446" spans="2:21">
      <c r="B446" s="102"/>
      <c r="C446" s="103"/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  <c r="S446" s="103"/>
      <c r="T446" s="103"/>
      <c r="U446" s="103"/>
    </row>
    <row r="447" spans="2:21">
      <c r="B447" s="102"/>
      <c r="C447" s="103"/>
      <c r="D447" s="103"/>
      <c r="E447" s="103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  <c r="R447" s="103"/>
      <c r="S447" s="103"/>
      <c r="T447" s="103"/>
      <c r="U447" s="103"/>
    </row>
    <row r="448" spans="2:21">
      <c r="B448" s="102"/>
      <c r="C448" s="103"/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  <c r="S448" s="103"/>
      <c r="T448" s="103"/>
      <c r="U448" s="103"/>
    </row>
    <row r="449" spans="2:21">
      <c r="B449" s="102"/>
      <c r="C449" s="103"/>
      <c r="D449" s="103"/>
      <c r="E449" s="103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  <c r="R449" s="103"/>
      <c r="S449" s="103"/>
      <c r="T449" s="103"/>
      <c r="U449" s="103"/>
    </row>
    <row r="450" spans="2:21">
      <c r="B450" s="102"/>
      <c r="C450" s="103"/>
      <c r="D450" s="103"/>
      <c r="E450" s="103"/>
      <c r="F450" s="103"/>
      <c r="G450" s="103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  <c r="R450" s="103"/>
      <c r="S450" s="103"/>
      <c r="T450" s="103"/>
      <c r="U450" s="103"/>
    </row>
    <row r="451" spans="2:21">
      <c r="B451" s="102"/>
      <c r="C451" s="103"/>
      <c r="D451" s="103"/>
      <c r="E451" s="103"/>
      <c r="F451" s="103"/>
      <c r="G451" s="103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  <c r="S451" s="103"/>
      <c r="T451" s="103"/>
      <c r="U451" s="103"/>
    </row>
    <row r="452" spans="2:21">
      <c r="B452" s="102"/>
      <c r="C452" s="103"/>
      <c r="D452" s="103"/>
      <c r="E452" s="103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  <c r="R452" s="103"/>
      <c r="S452" s="103"/>
      <c r="T452" s="103"/>
      <c r="U452" s="103"/>
    </row>
    <row r="453" spans="2:21">
      <c r="B453" s="102"/>
      <c r="C453" s="103"/>
      <c r="D453" s="103"/>
      <c r="E453" s="103"/>
      <c r="F453" s="103"/>
      <c r="G453" s="103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  <c r="R453" s="103"/>
      <c r="S453" s="103"/>
      <c r="T453" s="103"/>
      <c r="U453" s="103"/>
    </row>
    <row r="454" spans="2:21">
      <c r="B454" s="102"/>
      <c r="C454" s="103"/>
      <c r="D454" s="103"/>
      <c r="E454" s="103"/>
      <c r="F454" s="103"/>
      <c r="G454" s="103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  <c r="R454" s="103"/>
      <c r="S454" s="103"/>
      <c r="T454" s="103"/>
      <c r="U454" s="103"/>
    </row>
    <row r="455" spans="2:21">
      <c r="B455" s="102"/>
      <c r="C455" s="103"/>
      <c r="D455" s="103"/>
      <c r="E455" s="103"/>
      <c r="F455" s="103"/>
      <c r="G455" s="103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  <c r="R455" s="103"/>
      <c r="S455" s="103"/>
      <c r="T455" s="103"/>
      <c r="U455" s="103"/>
    </row>
    <row r="456" spans="2:21">
      <c r="B456" s="102"/>
      <c r="C456" s="103"/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  <c r="T456" s="103"/>
      <c r="U456" s="103"/>
    </row>
    <row r="457" spans="2:21">
      <c r="B457" s="102"/>
      <c r="C457" s="103"/>
      <c r="D457" s="103"/>
      <c r="E457" s="103"/>
      <c r="F457" s="103"/>
      <c r="G457" s="103"/>
      <c r="H457" s="103"/>
      <c r="I457" s="103"/>
      <c r="J457" s="103"/>
      <c r="K457" s="103"/>
      <c r="L457" s="103"/>
      <c r="M457" s="103"/>
      <c r="N457" s="103"/>
      <c r="O457" s="103"/>
      <c r="P457" s="103"/>
      <c r="Q457" s="103"/>
      <c r="R457" s="103"/>
      <c r="S457" s="103"/>
      <c r="T457" s="103"/>
      <c r="U457" s="103"/>
    </row>
    <row r="458" spans="2:21">
      <c r="B458" s="102"/>
      <c r="C458" s="103"/>
      <c r="D458" s="103"/>
      <c r="E458" s="103"/>
      <c r="F458" s="103"/>
      <c r="G458" s="103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  <c r="R458" s="103"/>
      <c r="S458" s="103"/>
      <c r="T458" s="103"/>
      <c r="U458" s="103"/>
    </row>
    <row r="459" spans="2:21">
      <c r="B459" s="102"/>
      <c r="C459" s="103"/>
      <c r="D459" s="103"/>
      <c r="E459" s="103"/>
      <c r="F459" s="103"/>
      <c r="G459" s="103"/>
      <c r="H459" s="103"/>
      <c r="I459" s="103"/>
      <c r="J459" s="103"/>
      <c r="K459" s="103"/>
      <c r="L459" s="103"/>
      <c r="M459" s="103"/>
      <c r="N459" s="103"/>
      <c r="O459" s="103"/>
      <c r="P459" s="103"/>
      <c r="Q459" s="103"/>
      <c r="R459" s="103"/>
      <c r="S459" s="103"/>
      <c r="T459" s="103"/>
      <c r="U459" s="103"/>
    </row>
    <row r="460" spans="2:21">
      <c r="B460" s="102"/>
      <c r="C460" s="103"/>
      <c r="D460" s="103"/>
      <c r="E460" s="103"/>
      <c r="F460" s="103"/>
      <c r="G460" s="103"/>
      <c r="H460" s="103"/>
      <c r="I460" s="103"/>
      <c r="J460" s="103"/>
      <c r="K460" s="103"/>
      <c r="L460" s="103"/>
      <c r="M460" s="103"/>
      <c r="N460" s="103"/>
      <c r="O460" s="103"/>
      <c r="P460" s="103"/>
      <c r="Q460" s="103"/>
      <c r="R460" s="103"/>
      <c r="S460" s="103"/>
      <c r="T460" s="103"/>
      <c r="U460" s="103"/>
    </row>
    <row r="461" spans="2:21">
      <c r="B461" s="102"/>
      <c r="C461" s="103"/>
      <c r="D461" s="103"/>
      <c r="E461" s="103"/>
      <c r="F461" s="103"/>
      <c r="G461" s="103"/>
      <c r="H461" s="103"/>
      <c r="I461" s="103"/>
      <c r="J461" s="103"/>
      <c r="K461" s="103"/>
      <c r="L461" s="103"/>
      <c r="M461" s="103"/>
      <c r="N461" s="103"/>
      <c r="O461" s="103"/>
      <c r="P461" s="103"/>
      <c r="Q461" s="103"/>
      <c r="R461" s="103"/>
      <c r="S461" s="103"/>
      <c r="T461" s="103"/>
      <c r="U461" s="103"/>
    </row>
    <row r="462" spans="2:21">
      <c r="B462" s="102"/>
      <c r="C462" s="103"/>
      <c r="D462" s="103"/>
      <c r="E462" s="103"/>
      <c r="F462" s="103"/>
      <c r="G462" s="103"/>
      <c r="H462" s="103"/>
      <c r="I462" s="103"/>
      <c r="J462" s="103"/>
      <c r="K462" s="103"/>
      <c r="L462" s="103"/>
      <c r="M462" s="103"/>
      <c r="N462" s="103"/>
      <c r="O462" s="103"/>
      <c r="P462" s="103"/>
      <c r="Q462" s="103"/>
      <c r="R462" s="103"/>
      <c r="S462" s="103"/>
      <c r="T462" s="103"/>
      <c r="U462" s="103"/>
    </row>
    <row r="463" spans="2:21">
      <c r="B463" s="102"/>
      <c r="C463" s="103"/>
      <c r="D463" s="103"/>
      <c r="E463" s="103"/>
      <c r="F463" s="103"/>
      <c r="G463" s="103"/>
      <c r="H463" s="103"/>
      <c r="I463" s="103"/>
      <c r="J463" s="103"/>
      <c r="K463" s="103"/>
      <c r="L463" s="103"/>
      <c r="M463" s="103"/>
      <c r="N463" s="103"/>
      <c r="O463" s="103"/>
      <c r="P463" s="103"/>
      <c r="Q463" s="103"/>
      <c r="R463" s="103"/>
      <c r="S463" s="103"/>
      <c r="T463" s="103"/>
      <c r="U463" s="103"/>
    </row>
    <row r="464" spans="2:21">
      <c r="B464" s="102"/>
      <c r="C464" s="103"/>
      <c r="D464" s="103"/>
      <c r="E464" s="103"/>
      <c r="F464" s="103"/>
      <c r="G464" s="103"/>
      <c r="H464" s="103"/>
      <c r="I464" s="103"/>
      <c r="J464" s="103"/>
      <c r="K464" s="103"/>
      <c r="L464" s="103"/>
      <c r="M464" s="103"/>
      <c r="N464" s="103"/>
      <c r="O464" s="103"/>
      <c r="P464" s="103"/>
      <c r="Q464" s="103"/>
      <c r="R464" s="103"/>
      <c r="S464" s="103"/>
      <c r="T464" s="103"/>
      <c r="U464" s="103"/>
    </row>
    <row r="465" spans="2:21">
      <c r="B465" s="102"/>
      <c r="C465" s="103"/>
      <c r="D465" s="103"/>
      <c r="E465" s="103"/>
      <c r="F465" s="103"/>
      <c r="G465" s="103"/>
      <c r="H465" s="103"/>
      <c r="I465" s="103"/>
      <c r="J465" s="103"/>
      <c r="K465" s="103"/>
      <c r="L465" s="103"/>
      <c r="M465" s="103"/>
      <c r="N465" s="103"/>
      <c r="O465" s="103"/>
      <c r="P465" s="103"/>
      <c r="Q465" s="103"/>
      <c r="R465" s="103"/>
      <c r="S465" s="103"/>
      <c r="T465" s="103"/>
      <c r="U465" s="103"/>
    </row>
    <row r="466" spans="2:21">
      <c r="B466" s="102"/>
      <c r="C466" s="103"/>
      <c r="D466" s="103"/>
      <c r="E466" s="103"/>
      <c r="F466" s="103"/>
      <c r="G466" s="103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  <c r="R466" s="103"/>
      <c r="S466" s="103"/>
      <c r="T466" s="103"/>
      <c r="U466" s="103"/>
    </row>
    <row r="467" spans="2:21">
      <c r="B467" s="102"/>
      <c r="C467" s="103"/>
      <c r="D467" s="103"/>
      <c r="E467" s="103"/>
      <c r="F467" s="103"/>
      <c r="G467" s="103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  <c r="S467" s="103"/>
      <c r="T467" s="103"/>
      <c r="U467" s="103"/>
    </row>
    <row r="468" spans="2:21">
      <c r="B468" s="102"/>
      <c r="C468" s="103"/>
      <c r="D468" s="103"/>
      <c r="E468" s="103"/>
      <c r="F468" s="103"/>
      <c r="G468" s="103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  <c r="R468" s="103"/>
      <c r="S468" s="103"/>
      <c r="T468" s="103"/>
      <c r="U468" s="103"/>
    </row>
    <row r="469" spans="2:21">
      <c r="B469" s="102"/>
      <c r="C469" s="103"/>
      <c r="D469" s="103"/>
      <c r="E469" s="103"/>
      <c r="F469" s="103"/>
      <c r="G469" s="103"/>
      <c r="H469" s="103"/>
      <c r="I469" s="103"/>
      <c r="J469" s="103"/>
      <c r="K469" s="103"/>
      <c r="L469" s="103"/>
      <c r="M469" s="103"/>
      <c r="N469" s="103"/>
      <c r="O469" s="103"/>
      <c r="P469" s="103"/>
      <c r="Q469" s="103"/>
      <c r="R469" s="103"/>
      <c r="S469" s="103"/>
      <c r="T469" s="103"/>
      <c r="U469" s="103"/>
    </row>
    <row r="470" spans="2:21">
      <c r="B470" s="102"/>
      <c r="C470" s="103"/>
      <c r="D470" s="103"/>
      <c r="E470" s="103"/>
      <c r="F470" s="103"/>
      <c r="G470" s="103"/>
      <c r="H470" s="103"/>
      <c r="I470" s="103"/>
      <c r="J470" s="103"/>
      <c r="K470" s="103"/>
      <c r="L470" s="103"/>
      <c r="M470" s="103"/>
      <c r="N470" s="103"/>
      <c r="O470" s="103"/>
      <c r="P470" s="103"/>
      <c r="Q470" s="103"/>
      <c r="R470" s="103"/>
      <c r="S470" s="103"/>
      <c r="T470" s="103"/>
      <c r="U470" s="103"/>
    </row>
    <row r="471" spans="2:21">
      <c r="B471" s="102"/>
      <c r="C471" s="103"/>
      <c r="D471" s="103"/>
      <c r="E471" s="103"/>
      <c r="F471" s="103"/>
      <c r="G471" s="103"/>
      <c r="H471" s="103"/>
      <c r="I471" s="103"/>
      <c r="J471" s="103"/>
      <c r="K471" s="103"/>
      <c r="L471" s="103"/>
      <c r="M471" s="103"/>
      <c r="N471" s="103"/>
      <c r="O471" s="103"/>
      <c r="P471" s="103"/>
      <c r="Q471" s="103"/>
      <c r="R471" s="103"/>
      <c r="S471" s="103"/>
      <c r="T471" s="103"/>
      <c r="U471" s="103"/>
    </row>
    <row r="472" spans="2:21">
      <c r="B472" s="102"/>
      <c r="C472" s="103"/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  <c r="P472" s="103"/>
      <c r="Q472" s="103"/>
      <c r="R472" s="103"/>
      <c r="S472" s="103"/>
      <c r="T472" s="103"/>
      <c r="U472" s="103"/>
    </row>
    <row r="473" spans="2:21">
      <c r="B473" s="102"/>
      <c r="C473" s="103"/>
      <c r="D473" s="103"/>
      <c r="E473" s="103"/>
      <c r="F473" s="103"/>
      <c r="G473" s="103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  <c r="R473" s="103"/>
      <c r="S473" s="103"/>
      <c r="T473" s="103"/>
      <c r="U473" s="103"/>
    </row>
    <row r="474" spans="2:21">
      <c r="B474" s="102"/>
      <c r="C474" s="103"/>
      <c r="D474" s="103"/>
      <c r="E474" s="103"/>
      <c r="F474" s="103"/>
      <c r="G474" s="103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  <c r="R474" s="103"/>
      <c r="S474" s="103"/>
      <c r="T474" s="103"/>
      <c r="U474" s="103"/>
    </row>
    <row r="475" spans="2:21">
      <c r="B475" s="102"/>
      <c r="C475" s="103"/>
      <c r="D475" s="103"/>
      <c r="E475" s="103"/>
      <c r="F475" s="103"/>
      <c r="G475" s="103"/>
      <c r="H475" s="103"/>
      <c r="I475" s="103"/>
      <c r="J475" s="103"/>
      <c r="K475" s="103"/>
      <c r="L475" s="103"/>
      <c r="M475" s="103"/>
      <c r="N475" s="103"/>
      <c r="O475" s="103"/>
      <c r="P475" s="103"/>
      <c r="Q475" s="103"/>
      <c r="R475" s="103"/>
      <c r="S475" s="103"/>
      <c r="T475" s="103"/>
      <c r="U475" s="103"/>
    </row>
    <row r="476" spans="2:21">
      <c r="B476" s="102"/>
      <c r="C476" s="103"/>
      <c r="D476" s="103"/>
      <c r="E476" s="103"/>
      <c r="F476" s="103"/>
      <c r="G476" s="103"/>
      <c r="H476" s="103"/>
      <c r="I476" s="103"/>
      <c r="J476" s="103"/>
      <c r="K476" s="103"/>
      <c r="L476" s="103"/>
      <c r="M476" s="103"/>
      <c r="N476" s="103"/>
      <c r="O476" s="103"/>
      <c r="P476" s="103"/>
      <c r="Q476" s="103"/>
      <c r="R476" s="103"/>
      <c r="S476" s="103"/>
      <c r="T476" s="103"/>
      <c r="U476" s="103"/>
    </row>
    <row r="477" spans="2:21">
      <c r="B477" s="102"/>
      <c r="C477" s="103"/>
      <c r="D477" s="103"/>
      <c r="E477" s="103"/>
      <c r="F477" s="103"/>
      <c r="G477" s="103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  <c r="S477" s="103"/>
      <c r="T477" s="103"/>
      <c r="U477" s="103"/>
    </row>
    <row r="478" spans="2:21">
      <c r="B478" s="102"/>
      <c r="C478" s="103"/>
      <c r="D478" s="103"/>
      <c r="E478" s="103"/>
      <c r="F478" s="103"/>
      <c r="G478" s="103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  <c r="R478" s="103"/>
      <c r="S478" s="103"/>
      <c r="T478" s="103"/>
      <c r="U478" s="103"/>
    </row>
    <row r="479" spans="2:21">
      <c r="B479" s="102"/>
      <c r="C479" s="103"/>
      <c r="D479" s="103"/>
      <c r="E479" s="103"/>
      <c r="F479" s="103"/>
      <c r="G479" s="103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  <c r="S479" s="103"/>
      <c r="T479" s="103"/>
      <c r="U479" s="103"/>
    </row>
    <row r="480" spans="2:21">
      <c r="B480" s="102"/>
      <c r="C480" s="103"/>
      <c r="D480" s="103"/>
      <c r="E480" s="103"/>
      <c r="F480" s="103"/>
      <c r="G480" s="103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  <c r="S480" s="103"/>
      <c r="T480" s="103"/>
      <c r="U480" s="103"/>
    </row>
    <row r="481" spans="2:21">
      <c r="B481" s="102"/>
      <c r="C481" s="103"/>
      <c r="D481" s="103"/>
      <c r="E481" s="103"/>
      <c r="F481" s="103"/>
      <c r="G481" s="103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  <c r="S481" s="103"/>
      <c r="T481" s="103"/>
      <c r="U481" s="103"/>
    </row>
    <row r="482" spans="2:21">
      <c r="B482" s="102"/>
      <c r="C482" s="103"/>
      <c r="D482" s="103"/>
      <c r="E482" s="103"/>
      <c r="F482" s="103"/>
      <c r="G482" s="103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  <c r="S482" s="103"/>
      <c r="T482" s="103"/>
      <c r="U482" s="103"/>
    </row>
    <row r="483" spans="2:21">
      <c r="B483" s="102"/>
      <c r="C483" s="103"/>
      <c r="D483" s="103"/>
      <c r="E483" s="103"/>
      <c r="F483" s="103"/>
      <c r="G483" s="103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  <c r="R483" s="103"/>
      <c r="S483" s="103"/>
      <c r="T483" s="103"/>
      <c r="U483" s="103"/>
    </row>
    <row r="484" spans="2:21">
      <c r="B484" s="102"/>
      <c r="C484" s="103"/>
      <c r="D484" s="103"/>
      <c r="E484" s="103"/>
      <c r="F484" s="103"/>
      <c r="G484" s="103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  <c r="R484" s="103"/>
      <c r="S484" s="103"/>
      <c r="T484" s="103"/>
      <c r="U484" s="103"/>
    </row>
    <row r="485" spans="2:21">
      <c r="B485" s="102"/>
      <c r="C485" s="103"/>
      <c r="D485" s="103"/>
      <c r="E485" s="103"/>
      <c r="F485" s="103"/>
      <c r="G485" s="103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  <c r="S485" s="103"/>
      <c r="T485" s="103"/>
      <c r="U485" s="103"/>
    </row>
    <row r="486" spans="2:21">
      <c r="B486" s="102"/>
      <c r="C486" s="103"/>
      <c r="D486" s="103"/>
      <c r="E486" s="103"/>
      <c r="F486" s="103"/>
      <c r="G486" s="103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  <c r="R486" s="103"/>
      <c r="S486" s="103"/>
      <c r="T486" s="103"/>
      <c r="U486" s="103"/>
    </row>
    <row r="487" spans="2:21">
      <c r="B487" s="102"/>
      <c r="C487" s="103"/>
      <c r="D487" s="103"/>
      <c r="E487" s="103"/>
      <c r="F487" s="103"/>
      <c r="G487" s="103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  <c r="S487" s="103"/>
      <c r="T487" s="103"/>
      <c r="U487" s="103"/>
    </row>
    <row r="488" spans="2:21">
      <c r="B488" s="102"/>
      <c r="C488" s="103"/>
      <c r="D488" s="103"/>
      <c r="E488" s="103"/>
      <c r="F488" s="103"/>
      <c r="G488" s="103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  <c r="R488" s="103"/>
      <c r="S488" s="103"/>
      <c r="T488" s="103"/>
      <c r="U488" s="103"/>
    </row>
    <row r="489" spans="2:21">
      <c r="B489" s="102"/>
      <c r="C489" s="103"/>
      <c r="D489" s="103"/>
      <c r="E489" s="103"/>
      <c r="F489" s="103"/>
      <c r="G489" s="103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  <c r="R489" s="103"/>
      <c r="S489" s="103"/>
      <c r="T489" s="103"/>
      <c r="U489" s="103"/>
    </row>
    <row r="490" spans="2:21">
      <c r="B490" s="102"/>
      <c r="C490" s="103"/>
      <c r="D490" s="103"/>
      <c r="E490" s="103"/>
      <c r="F490" s="103"/>
      <c r="G490" s="103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  <c r="S490" s="103"/>
      <c r="T490" s="103"/>
      <c r="U490" s="103"/>
    </row>
    <row r="491" spans="2:21">
      <c r="B491" s="102"/>
      <c r="C491" s="103"/>
      <c r="D491" s="103"/>
      <c r="E491" s="103"/>
      <c r="F491" s="103"/>
      <c r="G491" s="103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  <c r="R491" s="103"/>
      <c r="S491" s="103"/>
      <c r="T491" s="103"/>
      <c r="U491" s="103"/>
    </row>
    <row r="492" spans="2:21">
      <c r="B492" s="102"/>
      <c r="C492" s="103"/>
      <c r="D492" s="103"/>
      <c r="E492" s="103"/>
      <c r="F492" s="103"/>
      <c r="G492" s="103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  <c r="S492" s="103"/>
      <c r="T492" s="103"/>
      <c r="U492" s="103"/>
    </row>
    <row r="493" spans="2:21">
      <c r="B493" s="102"/>
      <c r="C493" s="103"/>
      <c r="D493" s="103"/>
      <c r="E493" s="103"/>
      <c r="F493" s="103"/>
      <c r="G493" s="103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  <c r="R493" s="103"/>
      <c r="S493" s="103"/>
      <c r="T493" s="103"/>
      <c r="U493" s="103"/>
    </row>
    <row r="494" spans="2:21">
      <c r="B494" s="102"/>
      <c r="C494" s="103"/>
      <c r="D494" s="103"/>
      <c r="E494" s="103"/>
      <c r="F494" s="103"/>
      <c r="G494" s="103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  <c r="R494" s="103"/>
      <c r="S494" s="103"/>
      <c r="T494" s="103"/>
      <c r="U494" s="103"/>
    </row>
    <row r="495" spans="2:21">
      <c r="B495" s="102"/>
      <c r="C495" s="103"/>
      <c r="D495" s="103"/>
      <c r="E495" s="103"/>
      <c r="F495" s="103"/>
      <c r="G495" s="103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  <c r="S495" s="103"/>
      <c r="T495" s="103"/>
      <c r="U495" s="103"/>
    </row>
    <row r="496" spans="2:21">
      <c r="B496" s="102"/>
      <c r="C496" s="103"/>
      <c r="D496" s="103"/>
      <c r="E496" s="103"/>
      <c r="F496" s="103"/>
      <c r="G496" s="103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  <c r="S496" s="103"/>
      <c r="T496" s="103"/>
      <c r="U496" s="103"/>
    </row>
    <row r="497" spans="2:21">
      <c r="B497" s="102"/>
      <c r="C497" s="103"/>
      <c r="D497" s="103"/>
      <c r="E497" s="103"/>
      <c r="F497" s="103"/>
      <c r="G497" s="103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  <c r="R497" s="103"/>
      <c r="S497" s="103"/>
      <c r="T497" s="103"/>
      <c r="U497" s="103"/>
    </row>
    <row r="498" spans="2:21">
      <c r="B498" s="102"/>
      <c r="C498" s="103"/>
      <c r="D498" s="103"/>
      <c r="E498" s="103"/>
      <c r="F498" s="103"/>
      <c r="G498" s="103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  <c r="R498" s="103"/>
      <c r="S498" s="103"/>
      <c r="T498" s="103"/>
      <c r="U498" s="103"/>
    </row>
    <row r="499" spans="2:21">
      <c r="B499" s="102"/>
      <c r="C499" s="103"/>
      <c r="D499" s="103"/>
      <c r="E499" s="103"/>
      <c r="F499" s="103"/>
      <c r="G499" s="103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  <c r="S499" s="103"/>
      <c r="T499" s="103"/>
      <c r="U499" s="103"/>
    </row>
    <row r="500" spans="2:21">
      <c r="B500" s="102"/>
      <c r="C500" s="103"/>
      <c r="D500" s="103"/>
      <c r="E500" s="103"/>
      <c r="F500" s="103"/>
      <c r="G500" s="103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  <c r="R500" s="103"/>
      <c r="S500" s="103"/>
      <c r="T500" s="103"/>
      <c r="U500" s="103"/>
    </row>
    <row r="501" spans="2:21">
      <c r="B501" s="102"/>
      <c r="C501" s="103"/>
      <c r="D501" s="103"/>
      <c r="E501" s="103"/>
      <c r="F501" s="103"/>
      <c r="G501" s="103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  <c r="S501" s="103"/>
      <c r="T501" s="103"/>
      <c r="U501" s="103"/>
    </row>
    <row r="502" spans="2:21">
      <c r="B502" s="102"/>
      <c r="C502" s="103"/>
      <c r="D502" s="103"/>
      <c r="E502" s="103"/>
      <c r="F502" s="103"/>
      <c r="G502" s="103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  <c r="R502" s="103"/>
      <c r="S502" s="103"/>
      <c r="T502" s="103"/>
      <c r="U502" s="103"/>
    </row>
    <row r="503" spans="2:21">
      <c r="B503" s="102"/>
      <c r="C503" s="103"/>
      <c r="D503" s="103"/>
      <c r="E503" s="103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3"/>
      <c r="S503" s="103"/>
      <c r="T503" s="103"/>
      <c r="U503" s="103"/>
    </row>
    <row r="504" spans="2:21">
      <c r="B504" s="102"/>
      <c r="C504" s="103"/>
      <c r="D504" s="103"/>
      <c r="E504" s="103"/>
      <c r="F504" s="103"/>
      <c r="G504" s="103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  <c r="R504" s="103"/>
      <c r="S504" s="103"/>
      <c r="T504" s="103"/>
      <c r="U504" s="103"/>
    </row>
    <row r="505" spans="2:21">
      <c r="B505" s="102"/>
      <c r="C505" s="103"/>
      <c r="D505" s="103"/>
      <c r="E505" s="103"/>
      <c r="F505" s="103"/>
      <c r="G505" s="103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  <c r="R505" s="103"/>
      <c r="S505" s="103"/>
      <c r="T505" s="103"/>
      <c r="U505" s="103"/>
    </row>
    <row r="506" spans="2:21">
      <c r="B506" s="102"/>
      <c r="C506" s="103"/>
      <c r="D506" s="103"/>
      <c r="E506" s="103"/>
      <c r="F506" s="103"/>
      <c r="G506" s="103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  <c r="R506" s="103"/>
      <c r="S506" s="103"/>
      <c r="T506" s="103"/>
      <c r="U506" s="103"/>
    </row>
    <row r="507" spans="2:21">
      <c r="B507" s="102"/>
      <c r="C507" s="103"/>
      <c r="D507" s="103"/>
      <c r="E507" s="103"/>
      <c r="F507" s="103"/>
      <c r="G507" s="103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  <c r="S507" s="103"/>
      <c r="T507" s="103"/>
      <c r="U507" s="103"/>
    </row>
    <row r="508" spans="2:21">
      <c r="B508" s="102"/>
      <c r="C508" s="103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  <c r="S508" s="103"/>
      <c r="T508" s="103"/>
      <c r="U508" s="103"/>
    </row>
    <row r="509" spans="2:21">
      <c r="B509" s="102"/>
      <c r="C509" s="103"/>
      <c r="D509" s="103"/>
      <c r="E509" s="103"/>
      <c r="F509" s="103"/>
      <c r="G509" s="103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  <c r="S509" s="103"/>
      <c r="T509" s="103"/>
      <c r="U509" s="103"/>
    </row>
    <row r="510" spans="2:21">
      <c r="B510" s="102"/>
      <c r="C510" s="103"/>
      <c r="D510" s="103"/>
      <c r="E510" s="103"/>
      <c r="F510" s="103"/>
      <c r="G510" s="103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  <c r="S510" s="103"/>
      <c r="T510" s="103"/>
      <c r="U510" s="103"/>
    </row>
    <row r="511" spans="2:21">
      <c r="B511" s="102"/>
      <c r="C511" s="103"/>
      <c r="D511" s="103"/>
      <c r="E511" s="103"/>
      <c r="F511" s="103"/>
      <c r="G511" s="103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  <c r="S511" s="103"/>
      <c r="T511" s="103"/>
      <c r="U511" s="103"/>
    </row>
    <row r="512" spans="2:21">
      <c r="B512" s="102"/>
      <c r="C512" s="103"/>
      <c r="D512" s="103"/>
      <c r="E512" s="103"/>
      <c r="F512" s="103"/>
      <c r="G512" s="103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  <c r="S512" s="103"/>
      <c r="T512" s="103"/>
      <c r="U512" s="103"/>
    </row>
    <row r="513" spans="2:21">
      <c r="B513" s="102"/>
      <c r="C513" s="103"/>
      <c r="D513" s="103"/>
      <c r="E513" s="103"/>
      <c r="F513" s="103"/>
      <c r="G513" s="103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  <c r="R513" s="103"/>
      <c r="S513" s="103"/>
      <c r="T513" s="103"/>
      <c r="U513" s="103"/>
    </row>
    <row r="514" spans="2:21">
      <c r="B514" s="102"/>
      <c r="C514" s="103"/>
      <c r="D514" s="103"/>
      <c r="E514" s="103"/>
      <c r="F514" s="103"/>
      <c r="G514" s="103"/>
      <c r="H514" s="103"/>
      <c r="I514" s="103"/>
      <c r="J514" s="103"/>
      <c r="K514" s="103"/>
      <c r="L514" s="103"/>
      <c r="M514" s="103"/>
      <c r="N514" s="103"/>
      <c r="O514" s="103"/>
      <c r="P514" s="103"/>
      <c r="Q514" s="103"/>
      <c r="R514" s="103"/>
      <c r="S514" s="103"/>
      <c r="T514" s="103"/>
      <c r="U514" s="103"/>
    </row>
    <row r="515" spans="2:21">
      <c r="B515" s="102"/>
      <c r="C515" s="103"/>
      <c r="D515" s="103"/>
      <c r="E515" s="103"/>
      <c r="F515" s="103"/>
      <c r="G515" s="103"/>
      <c r="H515" s="103"/>
      <c r="I515" s="103"/>
      <c r="J515" s="103"/>
      <c r="K515" s="103"/>
      <c r="L515" s="103"/>
      <c r="M515" s="103"/>
      <c r="N515" s="103"/>
      <c r="O515" s="103"/>
      <c r="P515" s="103"/>
      <c r="Q515" s="103"/>
      <c r="R515" s="103"/>
      <c r="S515" s="103"/>
      <c r="T515" s="103"/>
      <c r="U515" s="103"/>
    </row>
    <row r="516" spans="2:21">
      <c r="B516" s="102"/>
      <c r="C516" s="103"/>
      <c r="D516" s="103"/>
      <c r="E516" s="103"/>
      <c r="F516" s="103"/>
      <c r="G516" s="103"/>
      <c r="H516" s="103"/>
      <c r="I516" s="103"/>
      <c r="J516" s="103"/>
      <c r="K516" s="103"/>
      <c r="L516" s="103"/>
      <c r="M516" s="103"/>
      <c r="N516" s="103"/>
      <c r="O516" s="103"/>
      <c r="P516" s="103"/>
      <c r="Q516" s="103"/>
      <c r="R516" s="103"/>
      <c r="S516" s="103"/>
      <c r="T516" s="103"/>
      <c r="U516" s="103"/>
    </row>
    <row r="517" spans="2:21">
      <c r="B517" s="102"/>
      <c r="C517" s="103"/>
      <c r="D517" s="103"/>
      <c r="E517" s="103"/>
      <c r="F517" s="103"/>
      <c r="G517" s="103"/>
      <c r="H517" s="103"/>
      <c r="I517" s="103"/>
      <c r="J517" s="103"/>
      <c r="K517" s="103"/>
      <c r="L517" s="103"/>
      <c r="M517" s="103"/>
      <c r="N517" s="103"/>
      <c r="O517" s="103"/>
      <c r="P517" s="103"/>
      <c r="Q517" s="103"/>
      <c r="R517" s="103"/>
      <c r="S517" s="103"/>
      <c r="T517" s="103"/>
      <c r="U517" s="103"/>
    </row>
    <row r="518" spans="2:21">
      <c r="B518" s="102"/>
      <c r="C518" s="103"/>
      <c r="D518" s="103"/>
      <c r="E518" s="103"/>
      <c r="F518" s="103"/>
      <c r="G518" s="103"/>
      <c r="H518" s="103"/>
      <c r="I518" s="103"/>
      <c r="J518" s="103"/>
      <c r="K518" s="103"/>
      <c r="L518" s="103"/>
      <c r="M518" s="103"/>
      <c r="N518" s="103"/>
      <c r="O518" s="103"/>
      <c r="P518" s="103"/>
      <c r="Q518" s="103"/>
      <c r="R518" s="103"/>
      <c r="S518" s="103"/>
      <c r="T518" s="103"/>
      <c r="U518" s="103"/>
    </row>
    <row r="519" spans="2:21">
      <c r="B519" s="102"/>
      <c r="C519" s="103"/>
      <c r="D519" s="103"/>
      <c r="E519" s="103"/>
      <c r="F519" s="103"/>
      <c r="G519" s="103"/>
      <c r="H519" s="103"/>
      <c r="I519" s="103"/>
      <c r="J519" s="103"/>
      <c r="K519" s="103"/>
      <c r="L519" s="103"/>
      <c r="M519" s="103"/>
      <c r="N519" s="103"/>
      <c r="O519" s="103"/>
      <c r="P519" s="103"/>
      <c r="Q519" s="103"/>
      <c r="R519" s="103"/>
      <c r="S519" s="103"/>
      <c r="T519" s="103"/>
      <c r="U519" s="103"/>
    </row>
    <row r="520" spans="2:21">
      <c r="B520" s="102"/>
      <c r="C520" s="103"/>
      <c r="D520" s="103"/>
      <c r="E520" s="103"/>
      <c r="F520" s="103"/>
      <c r="G520" s="103"/>
      <c r="H520" s="103"/>
      <c r="I520" s="103"/>
      <c r="J520" s="103"/>
      <c r="K520" s="103"/>
      <c r="L520" s="103"/>
      <c r="M520" s="103"/>
      <c r="N520" s="103"/>
      <c r="O520" s="103"/>
      <c r="P520" s="103"/>
      <c r="Q520" s="103"/>
      <c r="R520" s="103"/>
      <c r="S520" s="103"/>
      <c r="T520" s="103"/>
      <c r="U520" s="103"/>
    </row>
    <row r="521" spans="2:21">
      <c r="B521" s="102"/>
      <c r="C521" s="103"/>
      <c r="D521" s="103"/>
      <c r="E521" s="103"/>
      <c r="F521" s="103"/>
      <c r="G521" s="103"/>
      <c r="H521" s="103"/>
      <c r="I521" s="103"/>
      <c r="J521" s="103"/>
      <c r="K521" s="103"/>
      <c r="L521" s="103"/>
      <c r="M521" s="103"/>
      <c r="N521" s="103"/>
      <c r="O521" s="103"/>
      <c r="P521" s="103"/>
      <c r="Q521" s="103"/>
      <c r="R521" s="103"/>
      <c r="S521" s="103"/>
      <c r="T521" s="103"/>
      <c r="U521" s="103"/>
    </row>
    <row r="522" spans="2:21">
      <c r="B522" s="102"/>
      <c r="C522" s="103"/>
      <c r="D522" s="103"/>
      <c r="E522" s="103"/>
      <c r="F522" s="103"/>
      <c r="G522" s="103"/>
      <c r="H522" s="103"/>
      <c r="I522" s="103"/>
      <c r="J522" s="103"/>
      <c r="K522" s="103"/>
      <c r="L522" s="103"/>
      <c r="M522" s="103"/>
      <c r="N522" s="103"/>
      <c r="O522" s="103"/>
      <c r="P522" s="103"/>
      <c r="Q522" s="103"/>
      <c r="R522" s="103"/>
      <c r="S522" s="103"/>
      <c r="T522" s="103"/>
      <c r="U522" s="103"/>
    </row>
    <row r="523" spans="2:21">
      <c r="B523" s="102"/>
      <c r="C523" s="103"/>
      <c r="D523" s="103"/>
      <c r="E523" s="103"/>
      <c r="F523" s="103"/>
      <c r="G523" s="103"/>
      <c r="H523" s="103"/>
      <c r="I523" s="103"/>
      <c r="J523" s="103"/>
      <c r="K523" s="103"/>
      <c r="L523" s="103"/>
      <c r="M523" s="103"/>
      <c r="N523" s="103"/>
      <c r="O523" s="103"/>
      <c r="P523" s="103"/>
      <c r="Q523" s="103"/>
      <c r="R523" s="103"/>
      <c r="S523" s="103"/>
      <c r="T523" s="103"/>
      <c r="U523" s="103"/>
    </row>
    <row r="524" spans="2:21">
      <c r="B524" s="102"/>
      <c r="C524" s="103"/>
      <c r="D524" s="103"/>
      <c r="E524" s="103"/>
      <c r="F524" s="103"/>
      <c r="G524" s="103"/>
      <c r="H524" s="103"/>
      <c r="I524" s="103"/>
      <c r="J524" s="103"/>
      <c r="K524" s="103"/>
      <c r="L524" s="103"/>
      <c r="M524" s="103"/>
      <c r="N524" s="103"/>
      <c r="O524" s="103"/>
      <c r="P524" s="103"/>
      <c r="Q524" s="103"/>
      <c r="R524" s="103"/>
      <c r="S524" s="103"/>
      <c r="T524" s="103"/>
      <c r="U524" s="103"/>
    </row>
    <row r="525" spans="2:21">
      <c r="B525" s="102"/>
      <c r="C525" s="103"/>
      <c r="D525" s="103"/>
      <c r="E525" s="103"/>
      <c r="F525" s="103"/>
      <c r="G525" s="103"/>
      <c r="H525" s="103"/>
      <c r="I525" s="103"/>
      <c r="J525" s="103"/>
      <c r="K525" s="103"/>
      <c r="L525" s="103"/>
      <c r="M525" s="103"/>
      <c r="N525" s="103"/>
      <c r="O525" s="103"/>
      <c r="P525" s="103"/>
      <c r="Q525" s="103"/>
      <c r="R525" s="103"/>
      <c r="S525" s="103"/>
      <c r="T525" s="103"/>
      <c r="U525" s="103"/>
    </row>
    <row r="526" spans="2:21">
      <c r="B526" s="102"/>
      <c r="C526" s="103"/>
      <c r="D526" s="103"/>
      <c r="E526" s="103"/>
      <c r="F526" s="103"/>
      <c r="G526" s="103"/>
      <c r="H526" s="103"/>
      <c r="I526" s="103"/>
      <c r="J526" s="103"/>
      <c r="K526" s="103"/>
      <c r="L526" s="103"/>
      <c r="M526" s="103"/>
      <c r="N526" s="103"/>
      <c r="O526" s="103"/>
      <c r="P526" s="103"/>
      <c r="Q526" s="103"/>
      <c r="R526" s="103"/>
      <c r="S526" s="103"/>
      <c r="T526" s="103"/>
      <c r="U526" s="103"/>
    </row>
    <row r="527" spans="2:21">
      <c r="B527" s="102"/>
      <c r="C527" s="103"/>
      <c r="D527" s="103"/>
      <c r="E527" s="103"/>
      <c r="F527" s="103"/>
      <c r="G527" s="103"/>
      <c r="H527" s="103"/>
      <c r="I527" s="103"/>
      <c r="J527" s="103"/>
      <c r="K527" s="103"/>
      <c r="L527" s="103"/>
      <c r="M527" s="103"/>
      <c r="N527" s="103"/>
      <c r="O527" s="103"/>
      <c r="P527" s="103"/>
      <c r="Q527" s="103"/>
      <c r="R527" s="103"/>
      <c r="S527" s="103"/>
      <c r="T527" s="103"/>
      <c r="U527" s="103"/>
    </row>
    <row r="528" spans="2:21">
      <c r="B528" s="102"/>
      <c r="C528" s="103"/>
      <c r="D528" s="103"/>
      <c r="E528" s="103"/>
      <c r="F528" s="103"/>
      <c r="G528" s="103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  <c r="R528" s="103"/>
      <c r="S528" s="103"/>
      <c r="T528" s="103"/>
      <c r="U528" s="103"/>
    </row>
    <row r="529" spans="2:21">
      <c r="B529" s="102"/>
      <c r="C529" s="103"/>
      <c r="D529" s="103"/>
      <c r="E529" s="103"/>
      <c r="F529" s="103"/>
      <c r="G529" s="103"/>
      <c r="H529" s="103"/>
      <c r="I529" s="103"/>
      <c r="J529" s="103"/>
      <c r="K529" s="103"/>
      <c r="L529" s="103"/>
      <c r="M529" s="103"/>
      <c r="N529" s="103"/>
      <c r="O529" s="103"/>
      <c r="P529" s="103"/>
      <c r="Q529" s="103"/>
      <c r="R529" s="103"/>
      <c r="S529" s="103"/>
      <c r="T529" s="103"/>
      <c r="U529" s="103"/>
    </row>
    <row r="530" spans="2:21">
      <c r="B530" s="102"/>
      <c r="C530" s="103"/>
      <c r="D530" s="103"/>
      <c r="E530" s="103"/>
      <c r="F530" s="103"/>
      <c r="G530" s="103"/>
      <c r="H530" s="103"/>
      <c r="I530" s="103"/>
      <c r="J530" s="103"/>
      <c r="K530" s="103"/>
      <c r="L530" s="103"/>
      <c r="M530" s="103"/>
      <c r="N530" s="103"/>
      <c r="O530" s="103"/>
      <c r="P530" s="103"/>
      <c r="Q530" s="103"/>
      <c r="R530" s="103"/>
      <c r="S530" s="103"/>
      <c r="T530" s="103"/>
      <c r="U530" s="103"/>
    </row>
    <row r="531" spans="2:21">
      <c r="B531" s="102"/>
      <c r="C531" s="103"/>
      <c r="D531" s="103"/>
      <c r="E531" s="103"/>
      <c r="F531" s="103"/>
      <c r="G531" s="103"/>
      <c r="H531" s="103"/>
      <c r="I531" s="103"/>
      <c r="J531" s="103"/>
      <c r="K531" s="103"/>
      <c r="L531" s="103"/>
      <c r="M531" s="103"/>
      <c r="N531" s="103"/>
      <c r="O531" s="103"/>
      <c r="P531" s="103"/>
      <c r="Q531" s="103"/>
      <c r="R531" s="103"/>
      <c r="S531" s="103"/>
      <c r="T531" s="103"/>
      <c r="U531" s="103"/>
    </row>
    <row r="532" spans="2:21">
      <c r="B532" s="102"/>
      <c r="C532" s="103"/>
      <c r="D532" s="103"/>
      <c r="E532" s="103"/>
      <c r="F532" s="103"/>
      <c r="G532" s="103"/>
      <c r="H532" s="103"/>
      <c r="I532" s="103"/>
      <c r="J532" s="103"/>
      <c r="K532" s="103"/>
      <c r="L532" s="103"/>
      <c r="M532" s="103"/>
      <c r="N532" s="103"/>
      <c r="O532" s="103"/>
      <c r="P532" s="103"/>
      <c r="Q532" s="103"/>
      <c r="R532" s="103"/>
      <c r="S532" s="103"/>
      <c r="T532" s="103"/>
      <c r="U532" s="103"/>
    </row>
    <row r="533" spans="2:21">
      <c r="B533" s="102"/>
      <c r="C533" s="103"/>
      <c r="D533" s="103"/>
      <c r="E533" s="103"/>
      <c r="F533" s="103"/>
      <c r="G533" s="103"/>
      <c r="H533" s="103"/>
      <c r="I533" s="103"/>
      <c r="J533" s="103"/>
      <c r="K533" s="103"/>
      <c r="L533" s="103"/>
      <c r="M533" s="103"/>
      <c r="N533" s="103"/>
      <c r="O533" s="103"/>
      <c r="P533" s="103"/>
      <c r="Q533" s="103"/>
      <c r="R533" s="103"/>
      <c r="S533" s="103"/>
      <c r="T533" s="103"/>
      <c r="U533" s="103"/>
    </row>
    <row r="534" spans="2:21">
      <c r="B534" s="102"/>
      <c r="C534" s="103"/>
      <c r="D534" s="103"/>
      <c r="E534" s="103"/>
      <c r="F534" s="103"/>
      <c r="G534" s="103"/>
      <c r="H534" s="103"/>
      <c r="I534" s="103"/>
      <c r="J534" s="103"/>
      <c r="K534" s="103"/>
      <c r="L534" s="103"/>
      <c r="M534" s="103"/>
      <c r="N534" s="103"/>
      <c r="O534" s="103"/>
      <c r="P534" s="103"/>
      <c r="Q534" s="103"/>
      <c r="R534" s="103"/>
      <c r="S534" s="103"/>
      <c r="T534" s="103"/>
      <c r="U534" s="103"/>
    </row>
    <row r="535" spans="2:21">
      <c r="B535" s="102"/>
      <c r="C535" s="103"/>
      <c r="D535" s="103"/>
      <c r="E535" s="103"/>
      <c r="F535" s="103"/>
      <c r="G535" s="103"/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  <c r="R535" s="103"/>
      <c r="S535" s="103"/>
      <c r="T535" s="103"/>
      <c r="U535" s="103"/>
    </row>
    <row r="536" spans="2:21">
      <c r="B536" s="102"/>
      <c r="C536" s="103"/>
      <c r="D536" s="103"/>
      <c r="E536" s="103"/>
      <c r="F536" s="103"/>
      <c r="G536" s="103"/>
      <c r="H536" s="103"/>
      <c r="I536" s="103"/>
      <c r="J536" s="103"/>
      <c r="K536" s="103"/>
      <c r="L536" s="103"/>
      <c r="M536" s="103"/>
      <c r="N536" s="103"/>
      <c r="O536" s="103"/>
      <c r="P536" s="103"/>
      <c r="Q536" s="103"/>
      <c r="R536" s="103"/>
      <c r="S536" s="103"/>
      <c r="T536" s="103"/>
      <c r="U536" s="103"/>
    </row>
    <row r="537" spans="2:21">
      <c r="B537" s="102"/>
      <c r="C537" s="103"/>
      <c r="D537" s="103"/>
      <c r="E537" s="103"/>
      <c r="F537" s="103"/>
      <c r="G537" s="103"/>
      <c r="H537" s="103"/>
      <c r="I537" s="103"/>
      <c r="J537" s="103"/>
      <c r="K537" s="103"/>
      <c r="L537" s="103"/>
      <c r="M537" s="103"/>
      <c r="N537" s="103"/>
      <c r="O537" s="103"/>
      <c r="P537" s="103"/>
      <c r="Q537" s="103"/>
      <c r="R537" s="103"/>
      <c r="S537" s="103"/>
      <c r="T537" s="103"/>
      <c r="U537" s="103"/>
    </row>
    <row r="538" spans="2:21">
      <c r="B538" s="102"/>
      <c r="C538" s="103"/>
      <c r="D538" s="103"/>
      <c r="E538" s="103"/>
      <c r="F538" s="103"/>
      <c r="G538" s="103"/>
      <c r="H538" s="103"/>
      <c r="I538" s="103"/>
      <c r="J538" s="103"/>
      <c r="K538" s="103"/>
      <c r="L538" s="103"/>
      <c r="M538" s="103"/>
      <c r="N538" s="103"/>
      <c r="O538" s="103"/>
      <c r="P538" s="103"/>
      <c r="Q538" s="103"/>
      <c r="R538" s="103"/>
      <c r="S538" s="103"/>
      <c r="T538" s="103"/>
      <c r="U538" s="103"/>
    </row>
    <row r="539" spans="2:21">
      <c r="B539" s="102"/>
      <c r="C539" s="103"/>
      <c r="D539" s="103"/>
      <c r="E539" s="103"/>
      <c r="F539" s="103"/>
      <c r="G539" s="103"/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  <c r="R539" s="103"/>
      <c r="S539" s="103"/>
      <c r="T539" s="103"/>
      <c r="U539" s="103"/>
    </row>
    <row r="540" spans="2:21">
      <c r="B540" s="102"/>
      <c r="C540" s="103"/>
      <c r="D540" s="103"/>
      <c r="E540" s="103"/>
      <c r="F540" s="103"/>
      <c r="G540" s="103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  <c r="R540" s="103"/>
      <c r="S540" s="103"/>
      <c r="T540" s="103"/>
      <c r="U540" s="103"/>
    </row>
    <row r="541" spans="2:21">
      <c r="B541" s="102"/>
      <c r="C541" s="103"/>
      <c r="D541" s="103"/>
      <c r="E541" s="103"/>
      <c r="F541" s="103"/>
      <c r="G541" s="103"/>
      <c r="H541" s="103"/>
      <c r="I541" s="103"/>
      <c r="J541" s="103"/>
      <c r="K541" s="103"/>
      <c r="L541" s="103"/>
      <c r="M541" s="103"/>
      <c r="N541" s="103"/>
      <c r="O541" s="103"/>
      <c r="P541" s="103"/>
      <c r="Q541" s="103"/>
      <c r="R541" s="103"/>
      <c r="S541" s="103"/>
      <c r="T541" s="103"/>
      <c r="U541" s="103"/>
    </row>
    <row r="542" spans="2:21">
      <c r="B542" s="102"/>
      <c r="C542" s="103"/>
      <c r="D542" s="103"/>
      <c r="E542" s="103"/>
      <c r="F542" s="103"/>
      <c r="G542" s="103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  <c r="R542" s="103"/>
      <c r="S542" s="103"/>
      <c r="T542" s="103"/>
      <c r="U542" s="103"/>
    </row>
    <row r="543" spans="2:21">
      <c r="B543" s="102"/>
      <c r="C543" s="103"/>
      <c r="D543" s="103"/>
      <c r="E543" s="103"/>
      <c r="F543" s="103"/>
      <c r="G543" s="103"/>
      <c r="H543" s="103"/>
      <c r="I543" s="103"/>
      <c r="J543" s="103"/>
      <c r="K543" s="103"/>
      <c r="L543" s="103"/>
      <c r="M543" s="103"/>
      <c r="N543" s="103"/>
      <c r="O543" s="103"/>
      <c r="P543" s="103"/>
      <c r="Q543" s="103"/>
      <c r="R543" s="103"/>
      <c r="S543" s="103"/>
      <c r="T543" s="103"/>
      <c r="U543" s="103"/>
    </row>
    <row r="544" spans="2:21">
      <c r="B544" s="102"/>
      <c r="C544" s="103"/>
      <c r="D544" s="103"/>
      <c r="E544" s="103"/>
      <c r="F544" s="103"/>
      <c r="G544" s="103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  <c r="R544" s="103"/>
      <c r="S544" s="103"/>
      <c r="T544" s="103"/>
      <c r="U544" s="103"/>
    </row>
    <row r="545" spans="2:21">
      <c r="B545" s="102"/>
      <c r="C545" s="103"/>
      <c r="D545" s="103"/>
      <c r="E545" s="103"/>
      <c r="F545" s="103"/>
      <c r="G545" s="103"/>
      <c r="H545" s="103"/>
      <c r="I545" s="103"/>
      <c r="J545" s="103"/>
      <c r="K545" s="103"/>
      <c r="L545" s="103"/>
      <c r="M545" s="103"/>
      <c r="N545" s="103"/>
      <c r="O545" s="103"/>
      <c r="P545" s="103"/>
      <c r="Q545" s="103"/>
      <c r="R545" s="103"/>
      <c r="S545" s="103"/>
      <c r="T545" s="103"/>
      <c r="U545" s="103"/>
    </row>
    <row r="546" spans="2:21">
      <c r="B546" s="102"/>
      <c r="C546" s="103"/>
      <c r="D546" s="103"/>
      <c r="E546" s="103"/>
      <c r="F546" s="103"/>
      <c r="G546" s="103"/>
      <c r="H546" s="103"/>
      <c r="I546" s="103"/>
      <c r="J546" s="103"/>
      <c r="K546" s="103"/>
      <c r="L546" s="103"/>
      <c r="M546" s="103"/>
      <c r="N546" s="103"/>
      <c r="O546" s="103"/>
      <c r="P546" s="103"/>
      <c r="Q546" s="103"/>
      <c r="R546" s="103"/>
      <c r="S546" s="103"/>
      <c r="T546" s="103"/>
      <c r="U546" s="103"/>
    </row>
    <row r="547" spans="2:21">
      <c r="B547" s="102"/>
      <c r="C547" s="103"/>
      <c r="D547" s="103"/>
      <c r="E547" s="103"/>
      <c r="F547" s="103"/>
      <c r="G547" s="103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  <c r="R547" s="103"/>
      <c r="S547" s="103"/>
      <c r="T547" s="103"/>
      <c r="U547" s="103"/>
    </row>
    <row r="548" spans="2:21">
      <c r="B548" s="102"/>
      <c r="C548" s="103"/>
      <c r="D548" s="103"/>
      <c r="E548" s="103"/>
      <c r="F548" s="103"/>
      <c r="G548" s="103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  <c r="R548" s="103"/>
      <c r="S548" s="103"/>
      <c r="T548" s="103"/>
      <c r="U548" s="103"/>
    </row>
    <row r="549" spans="2:21">
      <c r="B549" s="102"/>
      <c r="C549" s="103"/>
      <c r="D549" s="103"/>
      <c r="E549" s="103"/>
      <c r="F549" s="103"/>
      <c r="G549" s="103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  <c r="R549" s="103"/>
      <c r="S549" s="103"/>
      <c r="T549" s="103"/>
      <c r="U549" s="103"/>
    </row>
    <row r="550" spans="2:21">
      <c r="B550" s="102"/>
      <c r="C550" s="103"/>
      <c r="D550" s="103"/>
      <c r="E550" s="103"/>
      <c r="F550" s="103"/>
      <c r="G550" s="103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  <c r="R550" s="103"/>
      <c r="S550" s="103"/>
      <c r="T550" s="103"/>
      <c r="U550" s="103"/>
    </row>
    <row r="551" spans="2:21">
      <c r="B551" s="102"/>
      <c r="C551" s="103"/>
      <c r="D551" s="103"/>
      <c r="E551" s="103"/>
      <c r="F551" s="103"/>
      <c r="G551" s="103"/>
      <c r="H551" s="103"/>
      <c r="I551" s="103"/>
      <c r="J551" s="103"/>
      <c r="K551" s="103"/>
      <c r="L551" s="103"/>
      <c r="M551" s="103"/>
      <c r="N551" s="103"/>
      <c r="O551" s="103"/>
      <c r="P551" s="103"/>
      <c r="Q551" s="103"/>
      <c r="R551" s="103"/>
      <c r="S551" s="103"/>
      <c r="T551" s="103"/>
      <c r="U551" s="103"/>
    </row>
    <row r="552" spans="2:21">
      <c r="B552" s="102"/>
      <c r="C552" s="103"/>
      <c r="D552" s="103"/>
      <c r="E552" s="103"/>
      <c r="F552" s="103"/>
      <c r="G552" s="103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  <c r="R552" s="103"/>
      <c r="S552" s="103"/>
      <c r="T552" s="103"/>
      <c r="U552" s="103"/>
    </row>
    <row r="553" spans="2:21">
      <c r="B553" s="102"/>
      <c r="C553" s="103"/>
      <c r="D553" s="103"/>
      <c r="E553" s="103"/>
      <c r="F553" s="103"/>
      <c r="G553" s="103"/>
      <c r="H553" s="103"/>
      <c r="I553" s="103"/>
      <c r="J553" s="103"/>
      <c r="K553" s="103"/>
      <c r="L553" s="103"/>
      <c r="M553" s="103"/>
      <c r="N553" s="103"/>
      <c r="O553" s="103"/>
      <c r="P553" s="103"/>
      <c r="Q553" s="103"/>
      <c r="R553" s="103"/>
      <c r="S553" s="103"/>
      <c r="T553" s="103"/>
      <c r="U553" s="103"/>
    </row>
    <row r="554" spans="2:21">
      <c r="B554" s="102"/>
      <c r="C554" s="103"/>
      <c r="D554" s="103"/>
      <c r="E554" s="103"/>
      <c r="F554" s="103"/>
      <c r="G554" s="103"/>
      <c r="H554" s="103"/>
      <c r="I554" s="103"/>
      <c r="J554" s="103"/>
      <c r="K554" s="103"/>
      <c r="L554" s="103"/>
      <c r="M554" s="103"/>
      <c r="N554" s="103"/>
      <c r="O554" s="103"/>
      <c r="P554" s="103"/>
      <c r="Q554" s="103"/>
      <c r="R554" s="103"/>
      <c r="S554" s="103"/>
      <c r="T554" s="103"/>
      <c r="U554" s="103"/>
    </row>
    <row r="555" spans="2:21">
      <c r="B555" s="102"/>
      <c r="C555" s="103"/>
      <c r="D555" s="103"/>
      <c r="E555" s="103"/>
      <c r="F555" s="103"/>
      <c r="G555" s="103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  <c r="R555" s="103"/>
      <c r="S555" s="103"/>
      <c r="T555" s="103"/>
      <c r="U555" s="103"/>
    </row>
    <row r="556" spans="2:21">
      <c r="B556" s="102"/>
      <c r="C556" s="103"/>
      <c r="D556" s="103"/>
      <c r="E556" s="103"/>
      <c r="F556" s="103"/>
      <c r="G556" s="103"/>
      <c r="H556" s="103"/>
      <c r="I556" s="103"/>
      <c r="J556" s="103"/>
      <c r="K556" s="103"/>
      <c r="L556" s="103"/>
      <c r="M556" s="103"/>
      <c r="N556" s="103"/>
      <c r="O556" s="103"/>
      <c r="P556" s="103"/>
      <c r="Q556" s="103"/>
      <c r="R556" s="103"/>
      <c r="S556" s="103"/>
      <c r="T556" s="103"/>
      <c r="U556" s="103"/>
    </row>
    <row r="557" spans="2:21">
      <c r="B557" s="102"/>
      <c r="C557" s="103"/>
      <c r="D557" s="103"/>
      <c r="E557" s="103"/>
      <c r="F557" s="103"/>
      <c r="G557" s="103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  <c r="R557" s="103"/>
      <c r="S557" s="103"/>
      <c r="T557" s="103"/>
      <c r="U557" s="103"/>
    </row>
    <row r="558" spans="2:21">
      <c r="B558" s="102"/>
      <c r="C558" s="103"/>
      <c r="D558" s="103"/>
      <c r="E558" s="103"/>
      <c r="F558" s="103"/>
      <c r="G558" s="103"/>
      <c r="H558" s="103"/>
      <c r="I558" s="103"/>
      <c r="J558" s="103"/>
      <c r="K558" s="103"/>
      <c r="L558" s="103"/>
      <c r="M558" s="103"/>
      <c r="N558" s="103"/>
      <c r="O558" s="103"/>
      <c r="P558" s="103"/>
      <c r="Q558" s="103"/>
      <c r="R558" s="103"/>
      <c r="S558" s="103"/>
      <c r="T558" s="103"/>
      <c r="U558" s="103"/>
    </row>
    <row r="559" spans="2:21">
      <c r="B559" s="102"/>
      <c r="C559" s="103"/>
      <c r="D559" s="103"/>
      <c r="E559" s="103"/>
      <c r="F559" s="103"/>
      <c r="G559" s="103"/>
      <c r="H559" s="103"/>
      <c r="I559" s="103"/>
      <c r="J559" s="103"/>
      <c r="K559" s="103"/>
      <c r="L559" s="103"/>
      <c r="M559" s="103"/>
      <c r="N559" s="103"/>
      <c r="O559" s="103"/>
      <c r="P559" s="103"/>
      <c r="Q559" s="103"/>
      <c r="R559" s="103"/>
      <c r="S559" s="103"/>
      <c r="T559" s="103"/>
      <c r="U559" s="103"/>
    </row>
    <row r="560" spans="2:21">
      <c r="B560" s="102"/>
      <c r="C560" s="103"/>
      <c r="D560" s="103"/>
      <c r="E560" s="103"/>
      <c r="F560" s="103"/>
      <c r="G560" s="103"/>
      <c r="H560" s="103"/>
      <c r="I560" s="103"/>
      <c r="J560" s="103"/>
      <c r="K560" s="103"/>
      <c r="L560" s="103"/>
      <c r="M560" s="103"/>
      <c r="N560" s="103"/>
      <c r="O560" s="103"/>
      <c r="P560" s="103"/>
      <c r="Q560" s="103"/>
      <c r="R560" s="103"/>
      <c r="S560" s="103"/>
      <c r="T560" s="103"/>
      <c r="U560" s="103"/>
    </row>
    <row r="561" spans="2:21">
      <c r="B561" s="102"/>
      <c r="C561" s="103"/>
      <c r="D561" s="103"/>
      <c r="E561" s="103"/>
      <c r="F561" s="103"/>
      <c r="G561" s="103"/>
      <c r="H561" s="103"/>
      <c r="I561" s="103"/>
      <c r="J561" s="103"/>
      <c r="K561" s="103"/>
      <c r="L561" s="103"/>
      <c r="M561" s="103"/>
      <c r="N561" s="103"/>
      <c r="O561" s="103"/>
      <c r="P561" s="103"/>
      <c r="Q561" s="103"/>
      <c r="R561" s="103"/>
      <c r="S561" s="103"/>
      <c r="T561" s="103"/>
      <c r="U561" s="103"/>
    </row>
    <row r="562" spans="2:21">
      <c r="B562" s="102"/>
      <c r="C562" s="103"/>
      <c r="D562" s="103"/>
      <c r="E562" s="103"/>
      <c r="F562" s="103"/>
      <c r="G562" s="103"/>
      <c r="H562" s="103"/>
      <c r="I562" s="103"/>
      <c r="J562" s="103"/>
      <c r="K562" s="103"/>
      <c r="L562" s="103"/>
      <c r="M562" s="103"/>
      <c r="N562" s="103"/>
      <c r="O562" s="103"/>
      <c r="P562" s="103"/>
      <c r="Q562" s="103"/>
      <c r="R562" s="103"/>
      <c r="S562" s="103"/>
      <c r="T562" s="103"/>
      <c r="U562" s="103"/>
    </row>
    <row r="563" spans="2:21">
      <c r="B563" s="102"/>
      <c r="C563" s="103"/>
      <c r="D563" s="103"/>
      <c r="E563" s="103"/>
      <c r="F563" s="103"/>
      <c r="G563" s="103"/>
      <c r="H563" s="103"/>
      <c r="I563" s="103"/>
      <c r="J563" s="103"/>
      <c r="K563" s="103"/>
      <c r="L563" s="103"/>
      <c r="M563" s="103"/>
      <c r="N563" s="103"/>
      <c r="O563" s="103"/>
      <c r="P563" s="103"/>
      <c r="Q563" s="103"/>
      <c r="R563" s="103"/>
      <c r="S563" s="103"/>
      <c r="T563" s="103"/>
      <c r="U563" s="103"/>
    </row>
    <row r="564" spans="2:21">
      <c r="B564" s="102"/>
      <c r="C564" s="103"/>
      <c r="D564" s="103"/>
      <c r="E564" s="103"/>
      <c r="F564" s="103"/>
      <c r="G564" s="103"/>
      <c r="H564" s="103"/>
      <c r="I564" s="103"/>
      <c r="J564" s="103"/>
      <c r="K564" s="103"/>
      <c r="L564" s="103"/>
      <c r="M564" s="103"/>
      <c r="N564" s="103"/>
      <c r="O564" s="103"/>
      <c r="P564" s="103"/>
      <c r="Q564" s="103"/>
      <c r="R564" s="103"/>
      <c r="S564" s="103"/>
      <c r="T564" s="103"/>
      <c r="U564" s="103"/>
    </row>
    <row r="565" spans="2:21">
      <c r="B565" s="102"/>
      <c r="C565" s="103"/>
      <c r="D565" s="103"/>
      <c r="E565" s="103"/>
      <c r="F565" s="103"/>
      <c r="G565" s="103"/>
      <c r="H565" s="103"/>
      <c r="I565" s="103"/>
      <c r="J565" s="103"/>
      <c r="K565" s="103"/>
      <c r="L565" s="103"/>
      <c r="M565" s="103"/>
      <c r="N565" s="103"/>
      <c r="O565" s="103"/>
      <c r="P565" s="103"/>
      <c r="Q565" s="103"/>
      <c r="R565" s="103"/>
      <c r="S565" s="103"/>
      <c r="T565" s="103"/>
      <c r="U565" s="103"/>
    </row>
    <row r="566" spans="2:21">
      <c r="B566" s="102"/>
      <c r="C566" s="103"/>
      <c r="D566" s="103"/>
      <c r="E566" s="103"/>
      <c r="F566" s="103"/>
      <c r="G566" s="103"/>
      <c r="H566" s="103"/>
      <c r="I566" s="103"/>
      <c r="J566" s="103"/>
      <c r="K566" s="103"/>
      <c r="L566" s="103"/>
      <c r="M566" s="103"/>
      <c r="N566" s="103"/>
      <c r="O566" s="103"/>
      <c r="P566" s="103"/>
      <c r="Q566" s="103"/>
      <c r="R566" s="103"/>
      <c r="S566" s="103"/>
      <c r="T566" s="103"/>
      <c r="U566" s="103"/>
    </row>
    <row r="567" spans="2:21">
      <c r="B567" s="102"/>
      <c r="C567" s="103"/>
      <c r="D567" s="103"/>
      <c r="E567" s="103"/>
      <c r="F567" s="103"/>
      <c r="G567" s="103"/>
      <c r="H567" s="103"/>
      <c r="I567" s="103"/>
      <c r="J567" s="103"/>
      <c r="K567" s="103"/>
      <c r="L567" s="103"/>
      <c r="M567" s="103"/>
      <c r="N567" s="103"/>
      <c r="O567" s="103"/>
      <c r="P567" s="103"/>
      <c r="Q567" s="103"/>
      <c r="R567" s="103"/>
      <c r="S567" s="103"/>
      <c r="T567" s="103"/>
      <c r="U567" s="103"/>
    </row>
    <row r="568" spans="2:21">
      <c r="B568" s="102"/>
      <c r="C568" s="103"/>
      <c r="D568" s="103"/>
      <c r="E568" s="103"/>
      <c r="F568" s="103"/>
      <c r="G568" s="103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  <c r="S568" s="103"/>
      <c r="T568" s="103"/>
      <c r="U568" s="103"/>
    </row>
    <row r="569" spans="2:21">
      <c r="B569" s="102"/>
      <c r="C569" s="103"/>
      <c r="D569" s="103"/>
      <c r="E569" s="103"/>
      <c r="F569" s="103"/>
      <c r="G569" s="103"/>
      <c r="H569" s="103"/>
      <c r="I569" s="103"/>
      <c r="J569" s="103"/>
      <c r="K569" s="103"/>
      <c r="L569" s="103"/>
      <c r="M569" s="103"/>
      <c r="N569" s="103"/>
      <c r="O569" s="103"/>
      <c r="P569" s="103"/>
      <c r="Q569" s="103"/>
      <c r="R569" s="103"/>
      <c r="S569" s="103"/>
      <c r="T569" s="103"/>
      <c r="U569" s="103"/>
    </row>
    <row r="570" spans="2:21">
      <c r="B570" s="102"/>
      <c r="C570" s="103"/>
      <c r="D570" s="103"/>
      <c r="E570" s="103"/>
      <c r="F570" s="103"/>
      <c r="G570" s="103"/>
      <c r="H570" s="103"/>
      <c r="I570" s="103"/>
      <c r="J570" s="103"/>
      <c r="K570" s="103"/>
      <c r="L570" s="103"/>
      <c r="M570" s="103"/>
      <c r="N570" s="103"/>
      <c r="O570" s="103"/>
      <c r="P570" s="103"/>
      <c r="Q570" s="103"/>
      <c r="R570" s="103"/>
      <c r="S570" s="103"/>
      <c r="T570" s="103"/>
      <c r="U570" s="103"/>
    </row>
    <row r="571" spans="2:21">
      <c r="B571" s="102"/>
      <c r="C571" s="103"/>
      <c r="D571" s="103"/>
      <c r="E571" s="103"/>
      <c r="F571" s="103"/>
      <c r="G571" s="103"/>
      <c r="H571" s="103"/>
      <c r="I571" s="103"/>
      <c r="J571" s="103"/>
      <c r="K571" s="103"/>
      <c r="L571" s="103"/>
      <c r="M571" s="103"/>
      <c r="N571" s="103"/>
      <c r="O571" s="103"/>
      <c r="P571" s="103"/>
      <c r="Q571" s="103"/>
      <c r="R571" s="103"/>
      <c r="S571" s="103"/>
      <c r="T571" s="103"/>
      <c r="U571" s="103"/>
    </row>
    <row r="572" spans="2:21">
      <c r="B572" s="102"/>
      <c r="C572" s="103"/>
      <c r="D572" s="103"/>
      <c r="E572" s="103"/>
      <c r="F572" s="103"/>
      <c r="G572" s="103"/>
      <c r="H572" s="103"/>
      <c r="I572" s="103"/>
      <c r="J572" s="103"/>
      <c r="K572" s="103"/>
      <c r="L572" s="103"/>
      <c r="M572" s="103"/>
      <c r="N572" s="103"/>
      <c r="O572" s="103"/>
      <c r="P572" s="103"/>
      <c r="Q572" s="103"/>
      <c r="R572" s="103"/>
      <c r="S572" s="103"/>
      <c r="T572" s="103"/>
      <c r="U572" s="103"/>
    </row>
    <row r="573" spans="2:21">
      <c r="B573" s="102"/>
      <c r="C573" s="103"/>
      <c r="D573" s="103"/>
      <c r="E573" s="103"/>
      <c r="F573" s="103"/>
      <c r="G573" s="103"/>
      <c r="H573" s="103"/>
      <c r="I573" s="103"/>
      <c r="J573" s="103"/>
      <c r="K573" s="103"/>
      <c r="L573" s="103"/>
      <c r="M573" s="103"/>
      <c r="N573" s="103"/>
      <c r="O573" s="103"/>
      <c r="P573" s="103"/>
      <c r="Q573" s="103"/>
      <c r="R573" s="103"/>
      <c r="S573" s="103"/>
      <c r="T573" s="103"/>
      <c r="U573" s="103"/>
    </row>
    <row r="574" spans="2:21">
      <c r="B574" s="102"/>
      <c r="C574" s="103"/>
      <c r="D574" s="103"/>
      <c r="E574" s="103"/>
      <c r="F574" s="103"/>
      <c r="G574" s="103"/>
      <c r="H574" s="103"/>
      <c r="I574" s="103"/>
      <c r="J574" s="103"/>
      <c r="K574" s="103"/>
      <c r="L574" s="103"/>
      <c r="M574" s="103"/>
      <c r="N574" s="103"/>
      <c r="O574" s="103"/>
      <c r="P574" s="103"/>
      <c r="Q574" s="103"/>
      <c r="R574" s="103"/>
      <c r="S574" s="103"/>
      <c r="T574" s="103"/>
      <c r="U574" s="103"/>
    </row>
    <row r="575" spans="2:21">
      <c r="B575" s="102"/>
      <c r="C575" s="103"/>
      <c r="D575" s="103"/>
      <c r="E575" s="103"/>
      <c r="F575" s="103"/>
      <c r="G575" s="103"/>
      <c r="H575" s="103"/>
      <c r="I575" s="103"/>
      <c r="J575" s="103"/>
      <c r="K575" s="103"/>
      <c r="L575" s="103"/>
      <c r="M575" s="103"/>
      <c r="N575" s="103"/>
      <c r="O575" s="103"/>
      <c r="P575" s="103"/>
      <c r="Q575" s="103"/>
      <c r="R575" s="103"/>
      <c r="S575" s="103"/>
      <c r="T575" s="103"/>
      <c r="U575" s="103"/>
    </row>
    <row r="576" spans="2:21">
      <c r="B576" s="102"/>
      <c r="C576" s="103"/>
      <c r="D576" s="103"/>
      <c r="E576" s="103"/>
      <c r="F576" s="103"/>
      <c r="G576" s="103"/>
      <c r="H576" s="103"/>
      <c r="I576" s="103"/>
      <c r="J576" s="103"/>
      <c r="K576" s="103"/>
      <c r="L576" s="103"/>
      <c r="M576" s="103"/>
      <c r="N576" s="103"/>
      <c r="O576" s="103"/>
      <c r="P576" s="103"/>
      <c r="Q576" s="103"/>
      <c r="R576" s="103"/>
      <c r="S576" s="103"/>
      <c r="T576" s="103"/>
      <c r="U576" s="103"/>
    </row>
    <row r="577" spans="2:21">
      <c r="B577" s="102"/>
      <c r="C577" s="103"/>
      <c r="D577" s="103"/>
      <c r="E577" s="103"/>
      <c r="F577" s="103"/>
      <c r="G577" s="103"/>
      <c r="H577" s="103"/>
      <c r="I577" s="103"/>
      <c r="J577" s="103"/>
      <c r="K577" s="103"/>
      <c r="L577" s="103"/>
      <c r="M577" s="103"/>
      <c r="N577" s="103"/>
      <c r="O577" s="103"/>
      <c r="P577" s="103"/>
      <c r="Q577" s="103"/>
      <c r="R577" s="103"/>
      <c r="S577" s="103"/>
      <c r="T577" s="103"/>
      <c r="U577" s="103"/>
    </row>
    <row r="578" spans="2:21">
      <c r="B578" s="102"/>
      <c r="C578" s="103"/>
      <c r="D578" s="103"/>
      <c r="E578" s="103"/>
      <c r="F578" s="103"/>
      <c r="G578" s="103"/>
      <c r="H578" s="103"/>
      <c r="I578" s="103"/>
      <c r="J578" s="103"/>
      <c r="K578" s="103"/>
      <c r="L578" s="103"/>
      <c r="M578" s="103"/>
      <c r="N578" s="103"/>
      <c r="O578" s="103"/>
      <c r="P578" s="103"/>
      <c r="Q578" s="103"/>
      <c r="R578" s="103"/>
      <c r="S578" s="103"/>
      <c r="T578" s="103"/>
      <c r="U578" s="103"/>
    </row>
    <row r="579" spans="2:21">
      <c r="B579" s="102"/>
      <c r="C579" s="103"/>
      <c r="D579" s="103"/>
      <c r="E579" s="103"/>
      <c r="F579" s="103"/>
      <c r="G579" s="103"/>
      <c r="H579" s="103"/>
      <c r="I579" s="103"/>
      <c r="J579" s="103"/>
      <c r="K579" s="103"/>
      <c r="L579" s="103"/>
      <c r="M579" s="103"/>
      <c r="N579" s="103"/>
      <c r="O579" s="103"/>
      <c r="P579" s="103"/>
      <c r="Q579" s="103"/>
      <c r="R579" s="103"/>
      <c r="S579" s="103"/>
      <c r="T579" s="103"/>
      <c r="U579" s="103"/>
    </row>
    <row r="580" spans="2:21">
      <c r="B580" s="102"/>
      <c r="C580" s="103"/>
      <c r="D580" s="103"/>
      <c r="E580" s="103"/>
      <c r="F580" s="103"/>
      <c r="G580" s="103"/>
      <c r="H580" s="103"/>
      <c r="I580" s="103"/>
      <c r="J580" s="103"/>
      <c r="K580" s="103"/>
      <c r="L580" s="103"/>
      <c r="M580" s="103"/>
      <c r="N580" s="103"/>
      <c r="O580" s="103"/>
      <c r="P580" s="103"/>
      <c r="Q580" s="103"/>
      <c r="R580" s="103"/>
      <c r="S580" s="103"/>
      <c r="T580" s="103"/>
      <c r="U580" s="103"/>
    </row>
    <row r="581" spans="2:21">
      <c r="B581" s="102"/>
      <c r="C581" s="103"/>
      <c r="D581" s="103"/>
      <c r="E581" s="103"/>
      <c r="F581" s="103"/>
      <c r="G581" s="103"/>
      <c r="H581" s="103"/>
      <c r="I581" s="103"/>
      <c r="J581" s="103"/>
      <c r="K581" s="103"/>
      <c r="L581" s="103"/>
      <c r="M581" s="103"/>
      <c r="N581" s="103"/>
      <c r="O581" s="103"/>
      <c r="P581" s="103"/>
      <c r="Q581" s="103"/>
      <c r="R581" s="103"/>
      <c r="S581" s="103"/>
      <c r="T581" s="103"/>
      <c r="U581" s="103"/>
    </row>
    <row r="582" spans="2:21">
      <c r="B582" s="102"/>
      <c r="C582" s="103"/>
      <c r="D582" s="103"/>
      <c r="E582" s="103"/>
      <c r="F582" s="103"/>
      <c r="G582" s="103"/>
      <c r="H582" s="103"/>
      <c r="I582" s="103"/>
      <c r="J582" s="103"/>
      <c r="K582" s="103"/>
      <c r="L582" s="103"/>
      <c r="M582" s="103"/>
      <c r="N582" s="103"/>
      <c r="O582" s="103"/>
      <c r="P582" s="103"/>
      <c r="Q582" s="103"/>
      <c r="R582" s="103"/>
      <c r="S582" s="103"/>
      <c r="T582" s="103"/>
      <c r="U582" s="103"/>
    </row>
    <row r="583" spans="2:21">
      <c r="B583" s="102"/>
      <c r="C583" s="103"/>
      <c r="D583" s="103"/>
      <c r="E583" s="103"/>
      <c r="F583" s="103"/>
      <c r="G583" s="103"/>
      <c r="H583" s="103"/>
      <c r="I583" s="103"/>
      <c r="J583" s="103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  <c r="U583" s="103"/>
    </row>
    <row r="584" spans="2:21">
      <c r="B584" s="102"/>
      <c r="C584" s="103"/>
      <c r="D584" s="103"/>
      <c r="E584" s="103"/>
      <c r="F584" s="103"/>
      <c r="G584" s="103"/>
      <c r="H584" s="103"/>
      <c r="I584" s="103"/>
      <c r="J584" s="103"/>
      <c r="K584" s="103"/>
      <c r="L584" s="103"/>
      <c r="M584" s="103"/>
      <c r="N584" s="103"/>
      <c r="O584" s="103"/>
      <c r="P584" s="103"/>
      <c r="Q584" s="103"/>
      <c r="R584" s="103"/>
      <c r="S584" s="103"/>
      <c r="T584" s="103"/>
      <c r="U584" s="103"/>
    </row>
    <row r="585" spans="2:21">
      <c r="B585" s="102"/>
      <c r="C585" s="103"/>
      <c r="D585" s="103"/>
      <c r="E585" s="103"/>
      <c r="F585" s="103"/>
      <c r="G585" s="103"/>
      <c r="H585" s="103"/>
      <c r="I585" s="103"/>
      <c r="J585" s="103"/>
      <c r="K585" s="103"/>
      <c r="L585" s="103"/>
      <c r="M585" s="103"/>
      <c r="N585" s="103"/>
      <c r="O585" s="103"/>
      <c r="P585" s="103"/>
      <c r="Q585" s="103"/>
      <c r="R585" s="103"/>
      <c r="S585" s="103"/>
      <c r="T585" s="103"/>
      <c r="U585" s="103"/>
    </row>
    <row r="586" spans="2:21">
      <c r="B586" s="102"/>
      <c r="C586" s="103"/>
      <c r="D586" s="103"/>
      <c r="E586" s="103"/>
      <c r="F586" s="103"/>
      <c r="G586" s="103"/>
      <c r="H586" s="103"/>
      <c r="I586" s="103"/>
      <c r="J586" s="103"/>
      <c r="K586" s="103"/>
      <c r="L586" s="103"/>
      <c r="M586" s="103"/>
      <c r="N586" s="103"/>
      <c r="O586" s="103"/>
      <c r="P586" s="103"/>
      <c r="Q586" s="103"/>
      <c r="R586" s="103"/>
      <c r="S586" s="103"/>
      <c r="T586" s="103"/>
      <c r="U586" s="103"/>
    </row>
    <row r="587" spans="2:21">
      <c r="B587" s="102"/>
      <c r="C587" s="103"/>
      <c r="D587" s="103"/>
      <c r="E587" s="103"/>
      <c r="F587" s="103"/>
      <c r="G587" s="103"/>
      <c r="H587" s="103"/>
      <c r="I587" s="103"/>
      <c r="J587" s="103"/>
      <c r="K587" s="103"/>
      <c r="L587" s="103"/>
      <c r="M587" s="103"/>
      <c r="N587" s="103"/>
      <c r="O587" s="103"/>
      <c r="P587" s="103"/>
      <c r="Q587" s="103"/>
      <c r="R587" s="103"/>
      <c r="S587" s="103"/>
      <c r="T587" s="103"/>
      <c r="U587" s="103"/>
    </row>
    <row r="588" spans="2:21">
      <c r="B588" s="102"/>
      <c r="C588" s="103"/>
      <c r="D588" s="103"/>
      <c r="E588" s="103"/>
      <c r="F588" s="103"/>
      <c r="G588" s="103"/>
      <c r="H588" s="103"/>
      <c r="I588" s="103"/>
      <c r="J588" s="103"/>
      <c r="K588" s="103"/>
      <c r="L588" s="103"/>
      <c r="M588" s="103"/>
      <c r="N588" s="103"/>
      <c r="O588" s="103"/>
      <c r="P588" s="103"/>
      <c r="Q588" s="103"/>
      <c r="R588" s="103"/>
      <c r="S588" s="103"/>
      <c r="T588" s="103"/>
      <c r="U588" s="103"/>
    </row>
    <row r="589" spans="2:21">
      <c r="B589" s="102"/>
      <c r="C589" s="103"/>
      <c r="D589" s="103"/>
      <c r="E589" s="103"/>
      <c r="F589" s="103"/>
      <c r="G589" s="103"/>
      <c r="H589" s="103"/>
      <c r="I589" s="103"/>
      <c r="J589" s="103"/>
      <c r="K589" s="103"/>
      <c r="L589" s="103"/>
      <c r="M589" s="103"/>
      <c r="N589" s="103"/>
      <c r="O589" s="103"/>
      <c r="P589" s="103"/>
      <c r="Q589" s="103"/>
      <c r="R589" s="103"/>
      <c r="S589" s="103"/>
      <c r="T589" s="103"/>
      <c r="U589" s="103"/>
    </row>
    <row r="590" spans="2:21">
      <c r="B590" s="102"/>
      <c r="C590" s="103"/>
      <c r="D590" s="103"/>
      <c r="E590" s="103"/>
      <c r="F590" s="103"/>
      <c r="G590" s="103"/>
      <c r="H590" s="103"/>
      <c r="I590" s="103"/>
      <c r="J590" s="103"/>
      <c r="K590" s="103"/>
      <c r="L590" s="103"/>
      <c r="M590" s="103"/>
      <c r="N590" s="103"/>
      <c r="O590" s="103"/>
      <c r="P590" s="103"/>
      <c r="Q590" s="103"/>
      <c r="R590" s="103"/>
      <c r="S590" s="103"/>
      <c r="T590" s="103"/>
      <c r="U590" s="103"/>
    </row>
    <row r="591" spans="2:21">
      <c r="B591" s="102"/>
      <c r="C591" s="103"/>
      <c r="D591" s="103"/>
      <c r="E591" s="103"/>
      <c r="F591" s="103"/>
      <c r="G591" s="103"/>
      <c r="H591" s="103"/>
      <c r="I591" s="103"/>
      <c r="J591" s="103"/>
      <c r="K591" s="103"/>
      <c r="L591" s="103"/>
      <c r="M591" s="103"/>
      <c r="N591" s="103"/>
      <c r="O591" s="103"/>
      <c r="P591" s="103"/>
      <c r="Q591" s="103"/>
      <c r="R591" s="103"/>
      <c r="S591" s="103"/>
      <c r="T591" s="103"/>
      <c r="U591" s="103"/>
    </row>
    <row r="592" spans="2:21">
      <c r="B592" s="102"/>
      <c r="C592" s="103"/>
      <c r="D592" s="103"/>
      <c r="E592" s="103"/>
      <c r="F592" s="103"/>
      <c r="G592" s="103"/>
      <c r="H592" s="103"/>
      <c r="I592" s="103"/>
      <c r="J592" s="103"/>
      <c r="K592" s="103"/>
      <c r="L592" s="103"/>
      <c r="M592" s="103"/>
      <c r="N592" s="103"/>
      <c r="O592" s="103"/>
      <c r="P592" s="103"/>
      <c r="Q592" s="103"/>
      <c r="R592" s="103"/>
      <c r="S592" s="103"/>
      <c r="T592" s="103"/>
      <c r="U592" s="103"/>
    </row>
    <row r="593" spans="2:21">
      <c r="B593" s="102"/>
      <c r="C593" s="103"/>
      <c r="D593" s="103"/>
      <c r="E593" s="103"/>
      <c r="F593" s="103"/>
      <c r="G593" s="103"/>
      <c r="H593" s="103"/>
      <c r="I593" s="103"/>
      <c r="J593" s="103"/>
      <c r="K593" s="103"/>
      <c r="L593" s="103"/>
      <c r="M593" s="103"/>
      <c r="N593" s="103"/>
      <c r="O593" s="103"/>
      <c r="P593" s="103"/>
      <c r="Q593" s="103"/>
      <c r="R593" s="103"/>
      <c r="S593" s="103"/>
      <c r="T593" s="103"/>
      <c r="U593" s="103"/>
    </row>
    <row r="594" spans="2:21">
      <c r="B594" s="102"/>
      <c r="C594" s="103"/>
      <c r="D594" s="103"/>
      <c r="E594" s="103"/>
      <c r="F594" s="103"/>
      <c r="G594" s="103"/>
      <c r="H594" s="103"/>
      <c r="I594" s="103"/>
      <c r="J594" s="103"/>
      <c r="K594" s="103"/>
      <c r="L594" s="103"/>
      <c r="M594" s="103"/>
      <c r="N594" s="103"/>
      <c r="O594" s="103"/>
      <c r="P594" s="103"/>
      <c r="Q594" s="103"/>
      <c r="R594" s="103"/>
      <c r="S594" s="103"/>
      <c r="T594" s="103"/>
      <c r="U594" s="103"/>
    </row>
    <row r="595" spans="2:21">
      <c r="B595" s="102"/>
      <c r="C595" s="103"/>
      <c r="D595" s="103"/>
      <c r="E595" s="103"/>
      <c r="F595" s="103"/>
      <c r="G595" s="103"/>
      <c r="H595" s="103"/>
      <c r="I595" s="103"/>
      <c r="J595" s="103"/>
      <c r="K595" s="103"/>
      <c r="L595" s="103"/>
      <c r="M595" s="103"/>
      <c r="N595" s="103"/>
      <c r="O595" s="103"/>
      <c r="P595" s="103"/>
      <c r="Q595" s="103"/>
      <c r="R595" s="103"/>
      <c r="S595" s="103"/>
      <c r="T595" s="103"/>
      <c r="U595" s="103"/>
    </row>
    <row r="596" spans="2:21">
      <c r="B596" s="102"/>
      <c r="C596" s="103"/>
      <c r="D596" s="103"/>
      <c r="E596" s="103"/>
      <c r="F596" s="103"/>
      <c r="G596" s="103"/>
      <c r="H596" s="103"/>
      <c r="I596" s="103"/>
      <c r="J596" s="103"/>
      <c r="K596" s="103"/>
      <c r="L596" s="103"/>
      <c r="M596" s="103"/>
      <c r="N596" s="103"/>
      <c r="O596" s="103"/>
      <c r="P596" s="103"/>
      <c r="Q596" s="103"/>
      <c r="R596" s="103"/>
      <c r="S596" s="103"/>
      <c r="T596" s="103"/>
      <c r="U596" s="103"/>
    </row>
    <row r="597" spans="2:21">
      <c r="B597" s="102"/>
      <c r="C597" s="103"/>
      <c r="D597" s="103"/>
      <c r="E597" s="103"/>
      <c r="F597" s="103"/>
      <c r="G597" s="103"/>
      <c r="H597" s="103"/>
      <c r="I597" s="103"/>
      <c r="J597" s="103"/>
      <c r="K597" s="103"/>
      <c r="L597" s="103"/>
      <c r="M597" s="103"/>
      <c r="N597" s="103"/>
      <c r="O597" s="103"/>
      <c r="P597" s="103"/>
      <c r="Q597" s="103"/>
      <c r="R597" s="103"/>
      <c r="S597" s="103"/>
      <c r="T597" s="103"/>
      <c r="U597" s="103"/>
    </row>
    <row r="598" spans="2:21">
      <c r="B598" s="102"/>
      <c r="C598" s="103"/>
      <c r="D598" s="103"/>
      <c r="E598" s="103"/>
      <c r="F598" s="103"/>
      <c r="G598" s="103"/>
      <c r="H598" s="103"/>
      <c r="I598" s="103"/>
      <c r="J598" s="103"/>
      <c r="K598" s="103"/>
      <c r="L598" s="103"/>
      <c r="M598" s="103"/>
      <c r="N598" s="103"/>
      <c r="O598" s="103"/>
      <c r="P598" s="103"/>
      <c r="Q598" s="103"/>
      <c r="R598" s="103"/>
      <c r="S598" s="103"/>
      <c r="T598" s="103"/>
      <c r="U598" s="103"/>
    </row>
    <row r="599" spans="2:21">
      <c r="B599" s="102"/>
      <c r="C599" s="103"/>
      <c r="D599" s="103"/>
      <c r="E599" s="103"/>
      <c r="F599" s="103"/>
      <c r="G599" s="103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  <c r="S599" s="103"/>
      <c r="T599" s="103"/>
      <c r="U599" s="103"/>
    </row>
    <row r="600" spans="2:21">
      <c r="B600" s="102"/>
      <c r="C600" s="103"/>
      <c r="D600" s="103"/>
      <c r="E600" s="103"/>
      <c r="F600" s="103"/>
      <c r="G600" s="103"/>
      <c r="H600" s="103"/>
      <c r="I600" s="103"/>
      <c r="J600" s="103"/>
      <c r="K600" s="103"/>
      <c r="L600" s="103"/>
      <c r="M600" s="103"/>
      <c r="N600" s="103"/>
      <c r="O600" s="103"/>
      <c r="P600" s="103"/>
      <c r="Q600" s="103"/>
      <c r="R600" s="103"/>
      <c r="S600" s="103"/>
      <c r="T600" s="103"/>
      <c r="U600" s="103"/>
    </row>
    <row r="601" spans="2:21">
      <c r="B601" s="102"/>
      <c r="C601" s="103"/>
      <c r="D601" s="103"/>
      <c r="E601" s="103"/>
      <c r="F601" s="103"/>
      <c r="G601" s="103"/>
      <c r="H601" s="103"/>
      <c r="I601" s="103"/>
      <c r="J601" s="103"/>
      <c r="K601" s="103"/>
      <c r="L601" s="103"/>
      <c r="M601" s="103"/>
      <c r="N601" s="103"/>
      <c r="O601" s="103"/>
      <c r="P601" s="103"/>
      <c r="Q601" s="103"/>
      <c r="R601" s="103"/>
      <c r="S601" s="103"/>
      <c r="T601" s="103"/>
      <c r="U601" s="103"/>
    </row>
    <row r="602" spans="2:21">
      <c r="B602" s="102"/>
      <c r="C602" s="103"/>
      <c r="D602" s="103"/>
      <c r="E602" s="103"/>
      <c r="F602" s="103"/>
      <c r="G602" s="103"/>
      <c r="H602" s="103"/>
      <c r="I602" s="103"/>
      <c r="J602" s="103"/>
      <c r="K602" s="103"/>
      <c r="L602" s="103"/>
      <c r="M602" s="103"/>
      <c r="N602" s="103"/>
      <c r="O602" s="103"/>
      <c r="P602" s="103"/>
      <c r="Q602" s="103"/>
      <c r="R602" s="103"/>
      <c r="S602" s="103"/>
      <c r="T602" s="103"/>
      <c r="U602" s="103"/>
    </row>
    <row r="603" spans="2:21">
      <c r="B603" s="102"/>
      <c r="C603" s="103"/>
      <c r="D603" s="103"/>
      <c r="E603" s="103"/>
      <c r="F603" s="103"/>
      <c r="G603" s="103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  <c r="S603" s="103"/>
      <c r="T603" s="103"/>
      <c r="U603" s="103"/>
    </row>
    <row r="604" spans="2:21">
      <c r="B604" s="102"/>
      <c r="C604" s="103"/>
      <c r="D604" s="103"/>
      <c r="E604" s="103"/>
      <c r="F604" s="103"/>
      <c r="G604" s="103"/>
      <c r="H604" s="103"/>
      <c r="I604" s="103"/>
      <c r="J604" s="103"/>
      <c r="K604" s="103"/>
      <c r="L604" s="103"/>
      <c r="M604" s="103"/>
      <c r="N604" s="103"/>
      <c r="O604" s="103"/>
      <c r="P604" s="103"/>
      <c r="Q604" s="103"/>
      <c r="R604" s="103"/>
      <c r="S604" s="103"/>
      <c r="T604" s="103"/>
      <c r="U604" s="103"/>
    </row>
    <row r="605" spans="2:21">
      <c r="B605" s="102"/>
      <c r="C605" s="103"/>
      <c r="D605" s="103"/>
      <c r="E605" s="103"/>
      <c r="F605" s="103"/>
      <c r="G605" s="103"/>
      <c r="H605" s="103"/>
      <c r="I605" s="103"/>
      <c r="J605" s="103"/>
      <c r="K605" s="103"/>
      <c r="L605" s="103"/>
      <c r="M605" s="103"/>
      <c r="N605" s="103"/>
      <c r="O605" s="103"/>
      <c r="P605" s="103"/>
      <c r="Q605" s="103"/>
      <c r="R605" s="103"/>
      <c r="S605" s="103"/>
      <c r="T605" s="103"/>
      <c r="U605" s="103"/>
    </row>
    <row r="606" spans="2:21">
      <c r="B606" s="102"/>
      <c r="C606" s="103"/>
      <c r="D606" s="103"/>
      <c r="E606" s="103"/>
      <c r="F606" s="103"/>
      <c r="G606" s="103"/>
      <c r="H606" s="103"/>
      <c r="I606" s="103"/>
      <c r="J606" s="103"/>
      <c r="K606" s="103"/>
      <c r="L606" s="103"/>
      <c r="M606" s="103"/>
      <c r="N606" s="103"/>
      <c r="O606" s="103"/>
      <c r="P606" s="103"/>
      <c r="Q606" s="103"/>
      <c r="R606" s="103"/>
      <c r="S606" s="103"/>
      <c r="T606" s="103"/>
      <c r="U606" s="103"/>
    </row>
    <row r="607" spans="2:21">
      <c r="B607" s="102"/>
      <c r="C607" s="103"/>
      <c r="D607" s="103"/>
      <c r="E607" s="103"/>
      <c r="F607" s="103"/>
      <c r="G607" s="103"/>
      <c r="H607" s="103"/>
      <c r="I607" s="103"/>
      <c r="J607" s="103"/>
      <c r="K607" s="103"/>
      <c r="L607" s="103"/>
      <c r="M607" s="103"/>
      <c r="N607" s="103"/>
      <c r="O607" s="103"/>
      <c r="P607" s="103"/>
      <c r="Q607" s="103"/>
      <c r="R607" s="103"/>
      <c r="S607" s="103"/>
      <c r="T607" s="103"/>
      <c r="U607" s="103"/>
    </row>
    <row r="608" spans="2:21">
      <c r="B608" s="102"/>
      <c r="C608" s="103"/>
      <c r="D608" s="103"/>
      <c r="E608" s="103"/>
      <c r="F608" s="103"/>
      <c r="G608" s="103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  <c r="S608" s="103"/>
      <c r="T608" s="103"/>
      <c r="U608" s="103"/>
    </row>
    <row r="609" spans="2:21">
      <c r="B609" s="102"/>
      <c r="C609" s="103"/>
      <c r="D609" s="103"/>
      <c r="E609" s="103"/>
      <c r="F609" s="103"/>
      <c r="G609" s="103"/>
      <c r="H609" s="103"/>
      <c r="I609" s="103"/>
      <c r="J609" s="103"/>
      <c r="K609" s="103"/>
      <c r="L609" s="103"/>
      <c r="M609" s="103"/>
      <c r="N609" s="103"/>
      <c r="O609" s="103"/>
      <c r="P609" s="103"/>
      <c r="Q609" s="103"/>
      <c r="R609" s="103"/>
      <c r="S609" s="103"/>
      <c r="T609" s="103"/>
      <c r="U609" s="103"/>
    </row>
    <row r="610" spans="2:21">
      <c r="B610" s="102"/>
      <c r="C610" s="103"/>
      <c r="D610" s="103"/>
      <c r="E610" s="103"/>
      <c r="F610" s="103"/>
      <c r="G610" s="103"/>
      <c r="H610" s="103"/>
      <c r="I610" s="103"/>
      <c r="J610" s="103"/>
      <c r="K610" s="103"/>
      <c r="L610" s="103"/>
      <c r="M610" s="103"/>
      <c r="N610" s="103"/>
      <c r="O610" s="103"/>
      <c r="P610" s="103"/>
      <c r="Q610" s="103"/>
      <c r="R610" s="103"/>
      <c r="S610" s="103"/>
      <c r="T610" s="103"/>
      <c r="U610" s="103"/>
    </row>
    <row r="611" spans="2:21">
      <c r="B611" s="102"/>
      <c r="C611" s="103"/>
      <c r="D611" s="103"/>
      <c r="E611" s="103"/>
      <c r="F611" s="103"/>
      <c r="G611" s="103"/>
      <c r="H611" s="103"/>
      <c r="I611" s="103"/>
      <c r="J611" s="103"/>
      <c r="K611" s="103"/>
      <c r="L611" s="103"/>
      <c r="M611" s="103"/>
      <c r="N611" s="103"/>
      <c r="O611" s="103"/>
      <c r="P611" s="103"/>
      <c r="Q611" s="103"/>
      <c r="R611" s="103"/>
      <c r="S611" s="103"/>
      <c r="T611" s="103"/>
      <c r="U611" s="103"/>
    </row>
    <row r="612" spans="2:21">
      <c r="B612" s="102"/>
      <c r="C612" s="103"/>
      <c r="D612" s="103"/>
      <c r="E612" s="103"/>
      <c r="F612" s="103"/>
      <c r="G612" s="103"/>
      <c r="H612" s="103"/>
      <c r="I612" s="103"/>
      <c r="J612" s="103"/>
      <c r="K612" s="103"/>
      <c r="L612" s="103"/>
      <c r="M612" s="103"/>
      <c r="N612" s="103"/>
      <c r="O612" s="103"/>
      <c r="P612" s="103"/>
      <c r="Q612" s="103"/>
      <c r="R612" s="103"/>
      <c r="S612" s="103"/>
      <c r="T612" s="103"/>
      <c r="U612" s="103"/>
    </row>
    <row r="613" spans="2:21">
      <c r="B613" s="102"/>
      <c r="C613" s="103"/>
      <c r="D613" s="103"/>
      <c r="E613" s="103"/>
      <c r="F613" s="103"/>
      <c r="G613" s="103"/>
      <c r="H613" s="103"/>
      <c r="I613" s="103"/>
      <c r="J613" s="103"/>
      <c r="K613" s="103"/>
      <c r="L613" s="103"/>
      <c r="M613" s="103"/>
      <c r="N613" s="103"/>
      <c r="O613" s="103"/>
      <c r="P613" s="103"/>
      <c r="Q613" s="103"/>
      <c r="R613" s="103"/>
      <c r="S613" s="103"/>
      <c r="T613" s="103"/>
      <c r="U613" s="103"/>
    </row>
    <row r="614" spans="2:21">
      <c r="B614" s="102"/>
      <c r="C614" s="103"/>
      <c r="D614" s="103"/>
      <c r="E614" s="103"/>
      <c r="F614" s="103"/>
      <c r="G614" s="103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  <c r="S614" s="103"/>
      <c r="T614" s="103"/>
      <c r="U614" s="103"/>
    </row>
    <row r="615" spans="2:21">
      <c r="B615" s="102"/>
      <c r="C615" s="103"/>
      <c r="D615" s="103"/>
      <c r="E615" s="103"/>
      <c r="F615" s="103"/>
      <c r="G615" s="103"/>
      <c r="H615" s="103"/>
      <c r="I615" s="103"/>
      <c r="J615" s="103"/>
      <c r="K615" s="103"/>
      <c r="L615" s="103"/>
      <c r="M615" s="103"/>
      <c r="N615" s="103"/>
      <c r="O615" s="103"/>
      <c r="P615" s="103"/>
      <c r="Q615" s="103"/>
      <c r="R615" s="103"/>
      <c r="S615" s="103"/>
      <c r="T615" s="103"/>
      <c r="U615" s="103"/>
    </row>
    <row r="616" spans="2:21">
      <c r="B616" s="102"/>
      <c r="C616" s="103"/>
      <c r="D616" s="103"/>
      <c r="E616" s="103"/>
      <c r="F616" s="103"/>
      <c r="G616" s="103"/>
      <c r="H616" s="103"/>
      <c r="I616" s="103"/>
      <c r="J616" s="103"/>
      <c r="K616" s="103"/>
      <c r="L616" s="103"/>
      <c r="M616" s="103"/>
      <c r="N616" s="103"/>
      <c r="O616" s="103"/>
      <c r="P616" s="103"/>
      <c r="Q616" s="103"/>
      <c r="R616" s="103"/>
      <c r="S616" s="103"/>
      <c r="T616" s="103"/>
      <c r="U616" s="103"/>
    </row>
    <row r="617" spans="2:21">
      <c r="B617" s="102"/>
      <c r="C617" s="103"/>
      <c r="D617" s="103"/>
      <c r="E617" s="103"/>
      <c r="F617" s="103"/>
      <c r="G617" s="103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103"/>
      <c r="T617" s="103"/>
      <c r="U617" s="103"/>
    </row>
    <row r="618" spans="2:21">
      <c r="B618" s="102"/>
      <c r="C618" s="103"/>
      <c r="D618" s="103"/>
      <c r="E618" s="103"/>
      <c r="F618" s="103"/>
      <c r="G618" s="103"/>
      <c r="H618" s="103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  <c r="S618" s="103"/>
      <c r="T618" s="103"/>
      <c r="U618" s="103"/>
    </row>
    <row r="619" spans="2:21">
      <c r="B619" s="102"/>
      <c r="C619" s="103"/>
      <c r="D619" s="103"/>
      <c r="E619" s="103"/>
      <c r="F619" s="103"/>
      <c r="G619" s="103"/>
      <c r="H619" s="103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  <c r="S619" s="103"/>
      <c r="T619" s="103"/>
      <c r="U619" s="103"/>
    </row>
    <row r="620" spans="2:21">
      <c r="B620" s="102"/>
      <c r="C620" s="103"/>
      <c r="D620" s="103"/>
      <c r="E620" s="103"/>
      <c r="F620" s="103"/>
      <c r="G620" s="103"/>
      <c r="H620" s="103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  <c r="S620" s="103"/>
      <c r="T620" s="103"/>
      <c r="U620" s="103"/>
    </row>
    <row r="621" spans="2:21">
      <c r="B621" s="102"/>
      <c r="C621" s="103"/>
      <c r="D621" s="103"/>
      <c r="E621" s="103"/>
      <c r="F621" s="103"/>
      <c r="G621" s="103"/>
      <c r="H621" s="103"/>
      <c r="I621" s="103"/>
      <c r="J621" s="103"/>
      <c r="K621" s="103"/>
      <c r="L621" s="103"/>
      <c r="M621" s="103"/>
      <c r="N621" s="103"/>
      <c r="O621" s="103"/>
      <c r="P621" s="103"/>
      <c r="Q621" s="103"/>
      <c r="R621" s="103"/>
      <c r="S621" s="103"/>
      <c r="T621" s="103"/>
      <c r="U621" s="103"/>
    </row>
    <row r="622" spans="2:21">
      <c r="B622" s="102"/>
      <c r="C622" s="103"/>
      <c r="D622" s="103"/>
      <c r="E622" s="103"/>
      <c r="F622" s="103"/>
      <c r="G622" s="103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  <c r="S622" s="103"/>
      <c r="T622" s="103"/>
      <c r="U622" s="103"/>
    </row>
    <row r="623" spans="2:21">
      <c r="B623" s="102"/>
      <c r="C623" s="103"/>
      <c r="D623" s="103"/>
      <c r="E623" s="103"/>
      <c r="F623" s="103"/>
      <c r="G623" s="103"/>
      <c r="H623" s="103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  <c r="S623" s="103"/>
      <c r="T623" s="103"/>
      <c r="U623" s="103"/>
    </row>
    <row r="624" spans="2:21">
      <c r="B624" s="102"/>
      <c r="C624" s="103"/>
      <c r="D624" s="103"/>
      <c r="E624" s="103"/>
      <c r="F624" s="103"/>
      <c r="G624" s="103"/>
      <c r="H624" s="103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  <c r="S624" s="103"/>
      <c r="T624" s="103"/>
      <c r="U624" s="103"/>
    </row>
    <row r="625" spans="2:21">
      <c r="B625" s="102"/>
      <c r="C625" s="103"/>
      <c r="D625" s="103"/>
      <c r="E625" s="103"/>
      <c r="F625" s="103"/>
      <c r="G625" s="103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103"/>
      <c r="T625" s="103"/>
      <c r="U625" s="103"/>
    </row>
    <row r="626" spans="2:21">
      <c r="B626" s="102"/>
      <c r="C626" s="103"/>
      <c r="D626" s="103"/>
      <c r="E626" s="103"/>
      <c r="F626" s="103"/>
      <c r="G626" s="103"/>
      <c r="H626" s="103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  <c r="S626" s="103"/>
      <c r="T626" s="103"/>
      <c r="U626" s="103"/>
    </row>
    <row r="627" spans="2:21">
      <c r="B627" s="102"/>
      <c r="C627" s="103"/>
      <c r="D627" s="103"/>
      <c r="E627" s="103"/>
      <c r="F627" s="103"/>
      <c r="G627" s="103"/>
      <c r="H627" s="103"/>
      <c r="I627" s="103"/>
      <c r="J627" s="103"/>
      <c r="K627" s="103"/>
      <c r="L627" s="103"/>
      <c r="M627" s="103"/>
      <c r="N627" s="103"/>
      <c r="O627" s="103"/>
      <c r="P627" s="103"/>
      <c r="Q627" s="103"/>
      <c r="R627" s="103"/>
      <c r="S627" s="103"/>
      <c r="T627" s="103"/>
      <c r="U627" s="103"/>
    </row>
    <row r="628" spans="2:21">
      <c r="B628" s="102"/>
      <c r="C628" s="103"/>
      <c r="D628" s="103"/>
      <c r="E628" s="103"/>
      <c r="F628" s="103"/>
      <c r="G628" s="103"/>
      <c r="H628" s="103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  <c r="S628" s="103"/>
      <c r="T628" s="103"/>
      <c r="U628" s="103"/>
    </row>
    <row r="629" spans="2:21">
      <c r="B629" s="102"/>
      <c r="C629" s="103"/>
      <c r="D629" s="103"/>
      <c r="E629" s="103"/>
      <c r="F629" s="103"/>
      <c r="G629" s="103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  <c r="S629" s="103"/>
      <c r="T629" s="103"/>
      <c r="U629" s="103"/>
    </row>
    <row r="630" spans="2:21">
      <c r="B630" s="102"/>
      <c r="C630" s="103"/>
      <c r="D630" s="103"/>
      <c r="E630" s="103"/>
      <c r="F630" s="103"/>
      <c r="G630" s="103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  <c r="T630" s="103"/>
      <c r="U630" s="103"/>
    </row>
    <row r="631" spans="2:21">
      <c r="B631" s="102"/>
      <c r="C631" s="103"/>
      <c r="D631" s="103"/>
      <c r="E631" s="103"/>
      <c r="F631" s="103"/>
      <c r="G631" s="103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  <c r="S631" s="103"/>
      <c r="T631" s="103"/>
      <c r="U631" s="103"/>
    </row>
    <row r="632" spans="2:21">
      <c r="B632" s="102"/>
      <c r="C632" s="103"/>
      <c r="D632" s="103"/>
      <c r="E632" s="103"/>
      <c r="F632" s="103"/>
      <c r="G632" s="103"/>
      <c r="H632" s="103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  <c r="S632" s="103"/>
      <c r="T632" s="103"/>
      <c r="U632" s="103"/>
    </row>
    <row r="633" spans="2:21">
      <c r="B633" s="102"/>
      <c r="C633" s="103"/>
      <c r="D633" s="103"/>
      <c r="E633" s="103"/>
      <c r="F633" s="103"/>
      <c r="G633" s="103"/>
      <c r="H633" s="103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  <c r="S633" s="103"/>
      <c r="T633" s="103"/>
      <c r="U633" s="103"/>
    </row>
    <row r="634" spans="2:21">
      <c r="B634" s="102"/>
      <c r="C634" s="103"/>
      <c r="D634" s="103"/>
      <c r="E634" s="103"/>
      <c r="F634" s="103"/>
      <c r="G634" s="103"/>
      <c r="H634" s="103"/>
      <c r="I634" s="103"/>
      <c r="J634" s="103"/>
      <c r="K634" s="103"/>
      <c r="L634" s="103"/>
      <c r="M634" s="103"/>
      <c r="N634" s="103"/>
      <c r="O634" s="103"/>
      <c r="P634" s="103"/>
      <c r="Q634" s="103"/>
      <c r="R634" s="103"/>
      <c r="S634" s="103"/>
      <c r="T634" s="103"/>
      <c r="U634" s="103"/>
    </row>
    <row r="635" spans="2:21">
      <c r="B635" s="102"/>
      <c r="C635" s="103"/>
      <c r="D635" s="103"/>
      <c r="E635" s="103"/>
      <c r="F635" s="103"/>
      <c r="G635" s="103"/>
      <c r="H635" s="103"/>
      <c r="I635" s="103"/>
      <c r="J635" s="103"/>
      <c r="K635" s="103"/>
      <c r="L635" s="103"/>
      <c r="M635" s="103"/>
      <c r="N635" s="103"/>
      <c r="O635" s="103"/>
      <c r="P635" s="103"/>
      <c r="Q635" s="103"/>
      <c r="R635" s="103"/>
      <c r="S635" s="103"/>
      <c r="T635" s="103"/>
      <c r="U635" s="103"/>
    </row>
    <row r="636" spans="2:21">
      <c r="B636" s="102"/>
      <c r="C636" s="103"/>
      <c r="D636" s="103"/>
      <c r="E636" s="103"/>
      <c r="F636" s="103"/>
      <c r="G636" s="103"/>
      <c r="H636" s="103"/>
      <c r="I636" s="103"/>
      <c r="J636" s="103"/>
      <c r="K636" s="103"/>
      <c r="L636" s="103"/>
      <c r="M636" s="103"/>
      <c r="N636" s="103"/>
      <c r="O636" s="103"/>
      <c r="P636" s="103"/>
      <c r="Q636" s="103"/>
      <c r="R636" s="103"/>
      <c r="S636" s="103"/>
      <c r="T636" s="103"/>
      <c r="U636" s="103"/>
    </row>
    <row r="637" spans="2:21">
      <c r="B637" s="102"/>
      <c r="C637" s="103"/>
      <c r="D637" s="103"/>
      <c r="E637" s="103"/>
      <c r="F637" s="103"/>
      <c r="G637" s="103"/>
      <c r="H637" s="103"/>
      <c r="I637" s="103"/>
      <c r="J637" s="103"/>
      <c r="K637" s="103"/>
      <c r="L637" s="103"/>
      <c r="M637" s="103"/>
      <c r="N637" s="103"/>
      <c r="O637" s="103"/>
      <c r="P637" s="103"/>
      <c r="Q637" s="103"/>
      <c r="R637" s="103"/>
      <c r="S637" s="103"/>
      <c r="T637" s="103"/>
      <c r="U637" s="103"/>
    </row>
    <row r="638" spans="2:21">
      <c r="B638" s="102"/>
      <c r="C638" s="103"/>
      <c r="D638" s="103"/>
      <c r="E638" s="103"/>
      <c r="F638" s="103"/>
      <c r="G638" s="103"/>
      <c r="H638" s="103"/>
      <c r="I638" s="103"/>
      <c r="J638" s="103"/>
      <c r="K638" s="103"/>
      <c r="L638" s="103"/>
      <c r="M638" s="103"/>
      <c r="N638" s="103"/>
      <c r="O638" s="103"/>
      <c r="P638" s="103"/>
      <c r="Q638" s="103"/>
      <c r="R638" s="103"/>
      <c r="S638" s="103"/>
      <c r="T638" s="103"/>
      <c r="U638" s="103"/>
    </row>
    <row r="639" spans="2:21">
      <c r="B639" s="102"/>
      <c r="C639" s="103"/>
      <c r="D639" s="103"/>
      <c r="E639" s="103"/>
      <c r="F639" s="103"/>
      <c r="G639" s="103"/>
      <c r="H639" s="103"/>
      <c r="I639" s="103"/>
      <c r="J639" s="103"/>
      <c r="K639" s="103"/>
      <c r="L639" s="103"/>
      <c r="M639" s="103"/>
      <c r="N639" s="103"/>
      <c r="O639" s="103"/>
      <c r="P639" s="103"/>
      <c r="Q639" s="103"/>
      <c r="R639" s="103"/>
      <c r="S639" s="103"/>
      <c r="T639" s="103"/>
      <c r="U639" s="103"/>
    </row>
    <row r="640" spans="2:21">
      <c r="B640" s="102"/>
      <c r="C640" s="103"/>
      <c r="D640" s="103"/>
      <c r="E640" s="103"/>
      <c r="F640" s="103"/>
      <c r="G640" s="103"/>
      <c r="H640" s="103"/>
      <c r="I640" s="103"/>
      <c r="J640" s="103"/>
      <c r="K640" s="103"/>
      <c r="L640" s="103"/>
      <c r="M640" s="103"/>
      <c r="N640" s="103"/>
      <c r="O640" s="103"/>
      <c r="P640" s="103"/>
      <c r="Q640" s="103"/>
      <c r="R640" s="103"/>
      <c r="S640" s="103"/>
      <c r="T640" s="103"/>
      <c r="U640" s="103"/>
    </row>
    <row r="641" spans="2:21">
      <c r="B641" s="102"/>
      <c r="C641" s="103"/>
      <c r="D641" s="103"/>
      <c r="E641" s="103"/>
      <c r="F641" s="103"/>
      <c r="G641" s="103"/>
      <c r="H641" s="103"/>
      <c r="I641" s="103"/>
      <c r="J641" s="103"/>
      <c r="K641" s="103"/>
      <c r="L641" s="103"/>
      <c r="M641" s="103"/>
      <c r="N641" s="103"/>
      <c r="O641" s="103"/>
      <c r="P641" s="103"/>
      <c r="Q641" s="103"/>
      <c r="R641" s="103"/>
      <c r="S641" s="103"/>
      <c r="T641" s="103"/>
      <c r="U641" s="103"/>
    </row>
    <row r="642" spans="2:21">
      <c r="B642" s="102"/>
      <c r="C642" s="103"/>
      <c r="D642" s="103"/>
      <c r="E642" s="103"/>
      <c r="F642" s="103"/>
      <c r="G642" s="103"/>
      <c r="H642" s="103"/>
      <c r="I642" s="103"/>
      <c r="J642" s="103"/>
      <c r="K642" s="103"/>
      <c r="L642" s="103"/>
      <c r="M642" s="103"/>
      <c r="N642" s="103"/>
      <c r="O642" s="103"/>
      <c r="P642" s="103"/>
      <c r="Q642" s="103"/>
      <c r="R642" s="103"/>
      <c r="S642" s="103"/>
      <c r="T642" s="103"/>
      <c r="U642" s="103"/>
    </row>
    <row r="643" spans="2:21">
      <c r="B643" s="102"/>
      <c r="C643" s="103"/>
      <c r="D643" s="103"/>
      <c r="E643" s="103"/>
      <c r="F643" s="103"/>
      <c r="G643" s="103"/>
      <c r="H643" s="103"/>
      <c r="I643" s="103"/>
      <c r="J643" s="103"/>
      <c r="K643" s="103"/>
      <c r="L643" s="103"/>
      <c r="M643" s="103"/>
      <c r="N643" s="103"/>
      <c r="O643" s="103"/>
      <c r="P643" s="103"/>
      <c r="Q643" s="103"/>
      <c r="R643" s="103"/>
      <c r="S643" s="103"/>
      <c r="T643" s="103"/>
      <c r="U643" s="103"/>
    </row>
    <row r="644" spans="2:21">
      <c r="B644" s="102"/>
      <c r="C644" s="103"/>
      <c r="D644" s="103"/>
      <c r="E644" s="103"/>
      <c r="F644" s="103"/>
      <c r="G644" s="103"/>
      <c r="H644" s="103"/>
      <c r="I644" s="103"/>
      <c r="J644" s="103"/>
      <c r="K644" s="103"/>
      <c r="L644" s="103"/>
      <c r="M644" s="103"/>
      <c r="N644" s="103"/>
      <c r="O644" s="103"/>
      <c r="P644" s="103"/>
      <c r="Q644" s="103"/>
      <c r="R644" s="103"/>
      <c r="S644" s="103"/>
      <c r="T644" s="103"/>
      <c r="U644" s="103"/>
    </row>
    <row r="645" spans="2:21">
      <c r="B645" s="102"/>
      <c r="C645" s="103"/>
      <c r="D645" s="103"/>
      <c r="E645" s="103"/>
      <c r="F645" s="103"/>
      <c r="G645" s="103"/>
      <c r="H645" s="103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  <c r="S645" s="103"/>
      <c r="T645" s="103"/>
      <c r="U645" s="103"/>
    </row>
    <row r="646" spans="2:21">
      <c r="B646" s="102"/>
      <c r="C646" s="103"/>
      <c r="D646" s="103"/>
      <c r="E646" s="103"/>
      <c r="F646" s="103"/>
      <c r="G646" s="103"/>
      <c r="H646" s="103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  <c r="S646" s="103"/>
      <c r="T646" s="103"/>
      <c r="U646" s="103"/>
    </row>
    <row r="647" spans="2:21">
      <c r="B647" s="102"/>
      <c r="C647" s="103"/>
      <c r="D647" s="103"/>
      <c r="E647" s="103"/>
      <c r="F647" s="103"/>
      <c r="G647" s="103"/>
      <c r="H647" s="103"/>
      <c r="I647" s="103"/>
      <c r="J647" s="103"/>
      <c r="K647" s="103"/>
      <c r="L647" s="103"/>
      <c r="M647" s="103"/>
      <c r="N647" s="103"/>
      <c r="O647" s="103"/>
      <c r="P647" s="103"/>
      <c r="Q647" s="103"/>
      <c r="R647" s="103"/>
      <c r="S647" s="103"/>
      <c r="T647" s="103"/>
      <c r="U647" s="103"/>
    </row>
    <row r="648" spans="2:21">
      <c r="B648" s="102"/>
      <c r="C648" s="103"/>
      <c r="D648" s="103"/>
      <c r="E648" s="103"/>
      <c r="F648" s="103"/>
      <c r="G648" s="103"/>
      <c r="H648" s="103"/>
      <c r="I648" s="103"/>
      <c r="J648" s="103"/>
      <c r="K648" s="103"/>
      <c r="L648" s="103"/>
      <c r="M648" s="103"/>
      <c r="N648" s="103"/>
      <c r="O648" s="103"/>
      <c r="P648" s="103"/>
      <c r="Q648" s="103"/>
      <c r="R648" s="103"/>
      <c r="S648" s="103"/>
      <c r="T648" s="103"/>
      <c r="U648" s="103"/>
    </row>
    <row r="649" spans="2:21">
      <c r="B649" s="102"/>
      <c r="C649" s="103"/>
      <c r="D649" s="103"/>
      <c r="E649" s="103"/>
      <c r="F649" s="103"/>
      <c r="G649" s="103"/>
      <c r="H649" s="103"/>
      <c r="I649" s="103"/>
      <c r="J649" s="103"/>
      <c r="K649" s="103"/>
      <c r="L649" s="103"/>
      <c r="M649" s="103"/>
      <c r="N649" s="103"/>
      <c r="O649" s="103"/>
      <c r="P649" s="103"/>
      <c r="Q649" s="103"/>
      <c r="R649" s="103"/>
      <c r="S649" s="103"/>
      <c r="T649" s="103"/>
      <c r="U649" s="103"/>
    </row>
    <row r="650" spans="2:21">
      <c r="B650" s="102"/>
      <c r="C650" s="103"/>
      <c r="D650" s="103"/>
      <c r="E650" s="103"/>
      <c r="F650" s="103"/>
      <c r="G650" s="103"/>
      <c r="H650" s="103"/>
      <c r="I650" s="103"/>
      <c r="J650" s="103"/>
      <c r="K650" s="103"/>
      <c r="L650" s="103"/>
      <c r="M650" s="103"/>
      <c r="N650" s="103"/>
      <c r="O650" s="103"/>
      <c r="P650" s="103"/>
      <c r="Q650" s="103"/>
      <c r="R650" s="103"/>
      <c r="S650" s="103"/>
      <c r="T650" s="103"/>
      <c r="U650" s="103"/>
    </row>
    <row r="651" spans="2:21">
      <c r="B651" s="102"/>
      <c r="C651" s="103"/>
      <c r="D651" s="103"/>
      <c r="E651" s="103"/>
      <c r="F651" s="103"/>
      <c r="G651" s="103"/>
      <c r="H651" s="103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  <c r="S651" s="103"/>
      <c r="T651" s="103"/>
      <c r="U651" s="103"/>
    </row>
    <row r="652" spans="2:21">
      <c r="B652" s="102"/>
      <c r="C652" s="103"/>
      <c r="D652" s="103"/>
      <c r="E652" s="103"/>
      <c r="F652" s="103"/>
      <c r="G652" s="103"/>
      <c r="H652" s="103"/>
      <c r="I652" s="103"/>
      <c r="J652" s="103"/>
      <c r="K652" s="103"/>
      <c r="L652" s="103"/>
      <c r="M652" s="103"/>
      <c r="N652" s="103"/>
      <c r="O652" s="103"/>
      <c r="P652" s="103"/>
      <c r="Q652" s="103"/>
      <c r="R652" s="103"/>
      <c r="S652" s="103"/>
      <c r="T652" s="103"/>
      <c r="U652" s="103"/>
    </row>
    <row r="653" spans="2:21">
      <c r="B653" s="102"/>
      <c r="C653" s="103"/>
      <c r="D653" s="103"/>
      <c r="E653" s="103"/>
      <c r="F653" s="103"/>
      <c r="G653" s="103"/>
      <c r="H653" s="103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  <c r="S653" s="103"/>
      <c r="T653" s="103"/>
      <c r="U653" s="103"/>
    </row>
    <row r="654" spans="2:21">
      <c r="B654" s="102"/>
      <c r="C654" s="103"/>
      <c r="D654" s="103"/>
      <c r="E654" s="103"/>
      <c r="F654" s="103"/>
      <c r="G654" s="103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  <c r="S654" s="103"/>
      <c r="T654" s="103"/>
      <c r="U654" s="103"/>
    </row>
    <row r="655" spans="2:21">
      <c r="B655" s="102"/>
      <c r="C655" s="103"/>
      <c r="D655" s="103"/>
      <c r="E655" s="103"/>
      <c r="F655" s="103"/>
      <c r="G655" s="103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103"/>
      <c r="T655" s="103"/>
      <c r="U655" s="103"/>
    </row>
    <row r="656" spans="2:21">
      <c r="B656" s="102"/>
      <c r="C656" s="103"/>
      <c r="D656" s="103"/>
      <c r="E656" s="103"/>
      <c r="F656" s="103"/>
      <c r="G656" s="103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  <c r="S656" s="103"/>
      <c r="T656" s="103"/>
      <c r="U656" s="103"/>
    </row>
    <row r="657" spans="2:21">
      <c r="B657" s="102"/>
      <c r="C657" s="103"/>
      <c r="D657" s="103"/>
      <c r="E657" s="103"/>
      <c r="F657" s="103"/>
      <c r="G657" s="103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103"/>
      <c r="T657" s="103"/>
      <c r="U657" s="103"/>
    </row>
    <row r="658" spans="2:21">
      <c r="B658" s="102"/>
      <c r="C658" s="103"/>
      <c r="D658" s="103"/>
      <c r="E658" s="103"/>
      <c r="F658" s="103"/>
      <c r="G658" s="103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  <c r="S658" s="103"/>
      <c r="T658" s="103"/>
      <c r="U658" s="103"/>
    </row>
    <row r="659" spans="2:21">
      <c r="B659" s="102"/>
      <c r="C659" s="103"/>
      <c r="D659" s="103"/>
      <c r="E659" s="103"/>
      <c r="F659" s="103"/>
      <c r="G659" s="103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  <c r="S659" s="103"/>
      <c r="T659" s="103"/>
      <c r="U659" s="103"/>
    </row>
    <row r="660" spans="2:21">
      <c r="B660" s="102"/>
      <c r="C660" s="103"/>
      <c r="D660" s="103"/>
      <c r="E660" s="103"/>
      <c r="F660" s="103"/>
      <c r="G660" s="103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  <c r="S660" s="103"/>
      <c r="T660" s="103"/>
      <c r="U660" s="103"/>
    </row>
    <row r="661" spans="2:21">
      <c r="B661" s="102"/>
      <c r="C661" s="103"/>
      <c r="D661" s="103"/>
      <c r="E661" s="103"/>
      <c r="F661" s="103"/>
      <c r="G661" s="103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  <c r="S661" s="103"/>
      <c r="T661" s="103"/>
      <c r="U661" s="103"/>
    </row>
    <row r="662" spans="2:21">
      <c r="B662" s="102"/>
      <c r="C662" s="103"/>
      <c r="D662" s="103"/>
      <c r="E662" s="103"/>
      <c r="F662" s="103"/>
      <c r="G662" s="103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  <c r="S662" s="103"/>
      <c r="T662" s="103"/>
      <c r="U662" s="103"/>
    </row>
    <row r="663" spans="2:21">
      <c r="B663" s="102"/>
      <c r="C663" s="103"/>
      <c r="D663" s="103"/>
      <c r="E663" s="103"/>
      <c r="F663" s="103"/>
      <c r="G663" s="103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  <c r="S663" s="103"/>
      <c r="T663" s="103"/>
      <c r="U663" s="103"/>
    </row>
    <row r="664" spans="2:21">
      <c r="B664" s="102"/>
      <c r="C664" s="103"/>
      <c r="D664" s="103"/>
      <c r="E664" s="103"/>
      <c r="F664" s="103"/>
      <c r="G664" s="103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  <c r="S664" s="103"/>
      <c r="T664" s="103"/>
      <c r="U664" s="103"/>
    </row>
    <row r="665" spans="2:21">
      <c r="B665" s="102"/>
      <c r="C665" s="103"/>
      <c r="D665" s="103"/>
      <c r="E665" s="103"/>
      <c r="F665" s="103"/>
      <c r="G665" s="103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  <c r="S665" s="103"/>
      <c r="T665" s="103"/>
      <c r="U665" s="103"/>
    </row>
    <row r="666" spans="2:21">
      <c r="B666" s="102"/>
      <c r="C666" s="103"/>
      <c r="D666" s="103"/>
      <c r="E666" s="103"/>
      <c r="F666" s="103"/>
      <c r="G666" s="103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  <c r="S666" s="103"/>
      <c r="T666" s="103"/>
      <c r="U666" s="103"/>
    </row>
    <row r="667" spans="2:21">
      <c r="B667" s="102"/>
      <c r="C667" s="103"/>
      <c r="D667" s="103"/>
      <c r="E667" s="103"/>
      <c r="F667" s="103"/>
      <c r="G667" s="103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103"/>
      <c r="T667" s="103"/>
      <c r="U667" s="103"/>
    </row>
    <row r="668" spans="2:21">
      <c r="B668" s="102"/>
      <c r="C668" s="103"/>
      <c r="D668" s="103"/>
      <c r="E668" s="103"/>
      <c r="F668" s="103"/>
      <c r="G668" s="103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  <c r="S668" s="103"/>
      <c r="T668" s="103"/>
      <c r="U668" s="103"/>
    </row>
    <row r="669" spans="2:21">
      <c r="B669" s="102"/>
      <c r="C669" s="103"/>
      <c r="D669" s="103"/>
      <c r="E669" s="103"/>
      <c r="F669" s="103"/>
      <c r="G669" s="103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  <c r="S669" s="103"/>
      <c r="T669" s="103"/>
      <c r="U669" s="103"/>
    </row>
    <row r="670" spans="2:21">
      <c r="B670" s="102"/>
      <c r="C670" s="103"/>
      <c r="D670" s="103"/>
      <c r="E670" s="103"/>
      <c r="F670" s="103"/>
      <c r="G670" s="103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  <c r="S670" s="103"/>
      <c r="T670" s="103"/>
      <c r="U670" s="103"/>
    </row>
    <row r="671" spans="2:21">
      <c r="B671" s="102"/>
      <c r="C671" s="103"/>
      <c r="D671" s="103"/>
      <c r="E671" s="103"/>
      <c r="F671" s="103"/>
      <c r="G671" s="103"/>
      <c r="H671" s="103"/>
      <c r="I671" s="103"/>
      <c r="J671" s="103"/>
      <c r="K671" s="103"/>
      <c r="L671" s="103"/>
      <c r="M671" s="103"/>
      <c r="N671" s="103"/>
      <c r="O671" s="103"/>
      <c r="P671" s="103"/>
      <c r="Q671" s="103"/>
      <c r="R671" s="103"/>
      <c r="S671" s="103"/>
      <c r="T671" s="103"/>
      <c r="U671" s="103"/>
    </row>
    <row r="672" spans="2:21">
      <c r="B672" s="102"/>
      <c r="C672" s="103"/>
      <c r="D672" s="103"/>
      <c r="E672" s="103"/>
      <c r="F672" s="103"/>
      <c r="G672" s="103"/>
      <c r="H672" s="103"/>
      <c r="I672" s="103"/>
      <c r="J672" s="103"/>
      <c r="K672" s="103"/>
      <c r="L672" s="103"/>
      <c r="M672" s="103"/>
      <c r="N672" s="103"/>
      <c r="O672" s="103"/>
      <c r="P672" s="103"/>
      <c r="Q672" s="103"/>
      <c r="R672" s="103"/>
      <c r="S672" s="103"/>
      <c r="T672" s="103"/>
      <c r="U672" s="103"/>
    </row>
    <row r="673" spans="2:21">
      <c r="B673" s="102"/>
      <c r="C673" s="103"/>
      <c r="D673" s="103"/>
      <c r="E673" s="103"/>
      <c r="F673" s="103"/>
      <c r="G673" s="103"/>
      <c r="H673" s="103"/>
      <c r="I673" s="103"/>
      <c r="J673" s="103"/>
      <c r="K673" s="103"/>
      <c r="L673" s="103"/>
      <c r="M673" s="103"/>
      <c r="N673" s="103"/>
      <c r="O673" s="103"/>
      <c r="P673" s="103"/>
      <c r="Q673" s="103"/>
      <c r="R673" s="103"/>
      <c r="S673" s="103"/>
      <c r="T673" s="103"/>
      <c r="U673" s="103"/>
    </row>
    <row r="674" spans="2:21">
      <c r="B674" s="102"/>
      <c r="C674" s="103"/>
      <c r="D674" s="103"/>
      <c r="E674" s="103"/>
      <c r="F674" s="103"/>
      <c r="G674" s="103"/>
      <c r="H674" s="103"/>
      <c r="I674" s="103"/>
      <c r="J674" s="103"/>
      <c r="K674" s="103"/>
      <c r="L674" s="103"/>
      <c r="M674" s="103"/>
      <c r="N674" s="103"/>
      <c r="O674" s="103"/>
      <c r="P674" s="103"/>
      <c r="Q674" s="103"/>
      <c r="R674" s="103"/>
      <c r="S674" s="103"/>
      <c r="T674" s="103"/>
      <c r="U674" s="103"/>
    </row>
    <row r="675" spans="2:21">
      <c r="B675" s="102"/>
      <c r="C675" s="103"/>
      <c r="D675" s="103"/>
      <c r="E675" s="103"/>
      <c r="F675" s="103"/>
      <c r="G675" s="103"/>
      <c r="H675" s="103"/>
      <c r="I675" s="103"/>
      <c r="J675" s="103"/>
      <c r="K675" s="103"/>
      <c r="L675" s="103"/>
      <c r="M675" s="103"/>
      <c r="N675" s="103"/>
      <c r="O675" s="103"/>
      <c r="P675" s="103"/>
      <c r="Q675" s="103"/>
      <c r="R675" s="103"/>
      <c r="S675" s="103"/>
      <c r="T675" s="103"/>
      <c r="U675" s="103"/>
    </row>
    <row r="676" spans="2:21">
      <c r="B676" s="102"/>
      <c r="C676" s="103"/>
      <c r="D676" s="103"/>
      <c r="E676" s="103"/>
      <c r="F676" s="103"/>
      <c r="G676" s="103"/>
      <c r="H676" s="103"/>
      <c r="I676" s="103"/>
      <c r="J676" s="103"/>
      <c r="K676" s="103"/>
      <c r="L676" s="103"/>
      <c r="M676" s="103"/>
      <c r="N676" s="103"/>
      <c r="O676" s="103"/>
      <c r="P676" s="103"/>
      <c r="Q676" s="103"/>
      <c r="R676" s="103"/>
      <c r="S676" s="103"/>
      <c r="T676" s="103"/>
      <c r="U676" s="103"/>
    </row>
    <row r="677" spans="2:21">
      <c r="B677" s="102"/>
      <c r="C677" s="103"/>
      <c r="D677" s="103"/>
      <c r="E677" s="103"/>
      <c r="F677" s="103"/>
      <c r="G677" s="103"/>
      <c r="H677" s="103"/>
      <c r="I677" s="103"/>
      <c r="J677" s="103"/>
      <c r="K677" s="103"/>
      <c r="L677" s="103"/>
      <c r="M677" s="103"/>
      <c r="N677" s="103"/>
      <c r="O677" s="103"/>
      <c r="P677" s="103"/>
      <c r="Q677" s="103"/>
      <c r="R677" s="103"/>
      <c r="S677" s="103"/>
      <c r="T677" s="103"/>
      <c r="U677" s="103"/>
    </row>
    <row r="678" spans="2:21">
      <c r="B678" s="102"/>
      <c r="C678" s="103"/>
      <c r="D678" s="103"/>
      <c r="E678" s="103"/>
      <c r="F678" s="103"/>
      <c r="G678" s="103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  <c r="S678" s="103"/>
      <c r="T678" s="103"/>
      <c r="U678" s="103"/>
    </row>
    <row r="679" spans="2:21">
      <c r="B679" s="102"/>
      <c r="C679" s="103"/>
      <c r="D679" s="103"/>
      <c r="E679" s="103"/>
      <c r="F679" s="103"/>
      <c r="G679" s="103"/>
      <c r="H679" s="103"/>
      <c r="I679" s="103"/>
      <c r="J679" s="103"/>
      <c r="K679" s="103"/>
      <c r="L679" s="103"/>
      <c r="M679" s="103"/>
      <c r="N679" s="103"/>
      <c r="O679" s="103"/>
      <c r="P679" s="103"/>
      <c r="Q679" s="103"/>
      <c r="R679" s="103"/>
      <c r="S679" s="103"/>
      <c r="T679" s="103"/>
      <c r="U679" s="103"/>
    </row>
    <row r="680" spans="2:21">
      <c r="B680" s="102"/>
      <c r="C680" s="103"/>
      <c r="D680" s="103"/>
      <c r="E680" s="103"/>
      <c r="F680" s="103"/>
      <c r="G680" s="103"/>
      <c r="H680" s="103"/>
      <c r="I680" s="103"/>
      <c r="J680" s="103"/>
      <c r="K680" s="103"/>
      <c r="L680" s="103"/>
      <c r="M680" s="103"/>
      <c r="N680" s="103"/>
      <c r="O680" s="103"/>
      <c r="P680" s="103"/>
      <c r="Q680" s="103"/>
      <c r="R680" s="103"/>
      <c r="S680" s="103"/>
      <c r="T680" s="103"/>
      <c r="U680" s="103"/>
    </row>
    <row r="681" spans="2:21">
      <c r="B681" s="102"/>
      <c r="C681" s="103"/>
      <c r="D681" s="103"/>
      <c r="E681" s="103"/>
      <c r="F681" s="103"/>
      <c r="G681" s="103"/>
      <c r="H681" s="103"/>
      <c r="I681" s="103"/>
      <c r="J681" s="103"/>
      <c r="K681" s="103"/>
      <c r="L681" s="103"/>
      <c r="M681" s="103"/>
      <c r="N681" s="103"/>
      <c r="O681" s="103"/>
      <c r="P681" s="103"/>
      <c r="Q681" s="103"/>
      <c r="R681" s="103"/>
      <c r="S681" s="103"/>
      <c r="T681" s="103"/>
      <c r="U681" s="103"/>
    </row>
    <row r="682" spans="2:21">
      <c r="B682" s="102"/>
      <c r="C682" s="103"/>
      <c r="D682" s="103"/>
      <c r="E682" s="103"/>
      <c r="F682" s="103"/>
      <c r="G682" s="103"/>
      <c r="H682" s="103"/>
      <c r="I682" s="103"/>
      <c r="J682" s="103"/>
      <c r="K682" s="103"/>
      <c r="L682" s="103"/>
      <c r="M682" s="103"/>
      <c r="N682" s="103"/>
      <c r="O682" s="103"/>
      <c r="P682" s="103"/>
      <c r="Q682" s="103"/>
      <c r="R682" s="103"/>
      <c r="S682" s="103"/>
      <c r="T682" s="103"/>
      <c r="U682" s="103"/>
    </row>
    <row r="683" spans="2:21">
      <c r="B683" s="102"/>
      <c r="C683" s="103"/>
      <c r="D683" s="103"/>
      <c r="E683" s="103"/>
      <c r="F683" s="103"/>
      <c r="G683" s="103"/>
      <c r="H683" s="103"/>
      <c r="I683" s="103"/>
      <c r="J683" s="103"/>
      <c r="K683" s="103"/>
      <c r="L683" s="103"/>
      <c r="M683" s="103"/>
      <c r="N683" s="103"/>
      <c r="O683" s="103"/>
      <c r="P683" s="103"/>
      <c r="Q683" s="103"/>
      <c r="R683" s="103"/>
      <c r="S683" s="103"/>
      <c r="T683" s="103"/>
      <c r="U683" s="103"/>
    </row>
    <row r="684" spans="2:21">
      <c r="B684" s="102"/>
      <c r="C684" s="103"/>
      <c r="D684" s="103"/>
      <c r="E684" s="103"/>
      <c r="F684" s="103"/>
      <c r="G684" s="103"/>
      <c r="H684" s="103"/>
      <c r="I684" s="103"/>
      <c r="J684" s="103"/>
      <c r="K684" s="103"/>
      <c r="L684" s="103"/>
      <c r="M684" s="103"/>
      <c r="N684" s="103"/>
      <c r="O684" s="103"/>
      <c r="P684" s="103"/>
      <c r="Q684" s="103"/>
      <c r="R684" s="103"/>
      <c r="S684" s="103"/>
      <c r="T684" s="103"/>
      <c r="U684" s="103"/>
    </row>
    <row r="685" spans="2:21">
      <c r="B685" s="102"/>
      <c r="C685" s="103"/>
      <c r="D685" s="103"/>
      <c r="E685" s="103"/>
      <c r="F685" s="103"/>
      <c r="G685" s="103"/>
      <c r="H685" s="103"/>
      <c r="I685" s="103"/>
      <c r="J685" s="103"/>
      <c r="K685" s="103"/>
      <c r="L685" s="103"/>
      <c r="M685" s="103"/>
      <c r="N685" s="103"/>
      <c r="O685" s="103"/>
      <c r="P685" s="103"/>
      <c r="Q685" s="103"/>
      <c r="R685" s="103"/>
      <c r="S685" s="103"/>
      <c r="T685" s="103"/>
      <c r="U685" s="103"/>
    </row>
    <row r="686" spans="2:21">
      <c r="B686" s="102"/>
      <c r="C686" s="103"/>
      <c r="D686" s="103"/>
      <c r="E686" s="103"/>
      <c r="F686" s="103"/>
      <c r="G686" s="103"/>
      <c r="H686" s="103"/>
      <c r="I686" s="103"/>
      <c r="J686" s="103"/>
      <c r="K686" s="103"/>
      <c r="L686" s="103"/>
      <c r="M686" s="103"/>
      <c r="N686" s="103"/>
      <c r="O686" s="103"/>
      <c r="P686" s="103"/>
      <c r="Q686" s="103"/>
      <c r="R686" s="103"/>
      <c r="S686" s="103"/>
      <c r="T686" s="103"/>
      <c r="U686" s="103"/>
    </row>
    <row r="687" spans="2:21">
      <c r="B687" s="102"/>
      <c r="C687" s="103"/>
      <c r="D687" s="103"/>
      <c r="E687" s="103"/>
      <c r="F687" s="103"/>
      <c r="G687" s="103"/>
      <c r="H687" s="103"/>
      <c r="I687" s="103"/>
      <c r="J687" s="103"/>
      <c r="K687" s="103"/>
      <c r="L687" s="103"/>
      <c r="M687" s="103"/>
      <c r="N687" s="103"/>
      <c r="O687" s="103"/>
      <c r="P687" s="103"/>
      <c r="Q687" s="103"/>
      <c r="R687" s="103"/>
      <c r="S687" s="103"/>
      <c r="T687" s="103"/>
      <c r="U687" s="103"/>
    </row>
    <row r="688" spans="2:21">
      <c r="B688" s="102"/>
      <c r="C688" s="103"/>
      <c r="D688" s="103"/>
      <c r="E688" s="103"/>
      <c r="F688" s="103"/>
      <c r="G688" s="103"/>
      <c r="H688" s="103"/>
      <c r="I688" s="103"/>
      <c r="J688" s="103"/>
      <c r="K688" s="103"/>
      <c r="L688" s="103"/>
      <c r="M688" s="103"/>
      <c r="N688" s="103"/>
      <c r="O688" s="103"/>
      <c r="P688" s="103"/>
      <c r="Q688" s="103"/>
      <c r="R688" s="103"/>
      <c r="S688" s="103"/>
      <c r="T688" s="103"/>
      <c r="U688" s="103"/>
    </row>
    <row r="689" spans="2:21">
      <c r="B689" s="102"/>
      <c r="C689" s="103"/>
      <c r="D689" s="103"/>
      <c r="E689" s="103"/>
      <c r="F689" s="103"/>
      <c r="G689" s="103"/>
      <c r="H689" s="103"/>
      <c r="I689" s="103"/>
      <c r="J689" s="103"/>
      <c r="K689" s="103"/>
      <c r="L689" s="103"/>
      <c r="M689" s="103"/>
      <c r="N689" s="103"/>
      <c r="O689" s="103"/>
      <c r="P689" s="103"/>
      <c r="Q689" s="103"/>
      <c r="R689" s="103"/>
      <c r="S689" s="103"/>
      <c r="T689" s="103"/>
      <c r="U689" s="103"/>
    </row>
    <row r="690" spans="2:21">
      <c r="B690" s="102"/>
      <c r="C690" s="103"/>
      <c r="D690" s="103"/>
      <c r="E690" s="103"/>
      <c r="F690" s="103"/>
      <c r="G690" s="103"/>
      <c r="H690" s="103"/>
      <c r="I690" s="103"/>
      <c r="J690" s="103"/>
      <c r="K690" s="103"/>
      <c r="L690" s="103"/>
      <c r="M690" s="103"/>
      <c r="N690" s="103"/>
      <c r="O690" s="103"/>
      <c r="P690" s="103"/>
      <c r="Q690" s="103"/>
      <c r="R690" s="103"/>
      <c r="S690" s="103"/>
      <c r="T690" s="103"/>
      <c r="U690" s="103"/>
    </row>
    <row r="691" spans="2:21">
      <c r="B691" s="102"/>
      <c r="C691" s="103"/>
      <c r="D691" s="103"/>
      <c r="E691" s="103"/>
      <c r="F691" s="103"/>
      <c r="G691" s="103"/>
      <c r="H691" s="103"/>
      <c r="I691" s="103"/>
      <c r="J691" s="103"/>
      <c r="K691" s="103"/>
      <c r="L691" s="103"/>
      <c r="M691" s="103"/>
      <c r="N691" s="103"/>
      <c r="O691" s="103"/>
      <c r="P691" s="103"/>
      <c r="Q691" s="103"/>
      <c r="R691" s="103"/>
      <c r="S691" s="103"/>
      <c r="T691" s="103"/>
      <c r="U691" s="103"/>
    </row>
    <row r="692" spans="2:21">
      <c r="B692" s="102"/>
      <c r="C692" s="103"/>
      <c r="D692" s="103"/>
      <c r="E692" s="103"/>
      <c r="F692" s="103"/>
      <c r="G692" s="103"/>
      <c r="H692" s="103"/>
      <c r="I692" s="103"/>
      <c r="J692" s="103"/>
      <c r="K692" s="103"/>
      <c r="L692" s="103"/>
      <c r="M692" s="103"/>
      <c r="N692" s="103"/>
      <c r="O692" s="103"/>
      <c r="P692" s="103"/>
      <c r="Q692" s="103"/>
      <c r="R692" s="103"/>
      <c r="S692" s="103"/>
      <c r="T692" s="103"/>
      <c r="U692" s="103"/>
    </row>
    <row r="693" spans="2:21">
      <c r="B693" s="102"/>
      <c r="C693" s="103"/>
      <c r="D693" s="103"/>
      <c r="E693" s="103"/>
      <c r="F693" s="103"/>
      <c r="G693" s="103"/>
      <c r="H693" s="103"/>
      <c r="I693" s="103"/>
      <c r="J693" s="103"/>
      <c r="K693" s="103"/>
      <c r="L693" s="103"/>
      <c r="M693" s="103"/>
      <c r="N693" s="103"/>
      <c r="O693" s="103"/>
      <c r="P693" s="103"/>
      <c r="Q693" s="103"/>
      <c r="R693" s="103"/>
      <c r="S693" s="103"/>
      <c r="T693" s="103"/>
      <c r="U693" s="103"/>
    </row>
    <row r="694" spans="2:21">
      <c r="B694" s="102"/>
      <c r="C694" s="103"/>
      <c r="D694" s="103"/>
      <c r="E694" s="103"/>
      <c r="F694" s="103"/>
      <c r="G694" s="103"/>
      <c r="H694" s="103"/>
      <c r="I694" s="103"/>
      <c r="J694" s="103"/>
      <c r="K694" s="103"/>
      <c r="L694" s="103"/>
      <c r="M694" s="103"/>
      <c r="N694" s="103"/>
      <c r="O694" s="103"/>
      <c r="P694" s="103"/>
      <c r="Q694" s="103"/>
      <c r="R694" s="103"/>
      <c r="S694" s="103"/>
      <c r="T694" s="103"/>
      <c r="U694" s="103"/>
    </row>
    <row r="695" spans="2:21">
      <c r="B695" s="102"/>
      <c r="C695" s="103"/>
      <c r="D695" s="103"/>
      <c r="E695" s="103"/>
      <c r="F695" s="103"/>
      <c r="G695" s="103"/>
      <c r="H695" s="103"/>
      <c r="I695" s="103"/>
      <c r="J695" s="103"/>
      <c r="K695" s="103"/>
      <c r="L695" s="103"/>
      <c r="M695" s="103"/>
      <c r="N695" s="103"/>
      <c r="O695" s="103"/>
      <c r="P695" s="103"/>
      <c r="Q695" s="103"/>
      <c r="R695" s="103"/>
      <c r="S695" s="103"/>
      <c r="T695" s="103"/>
      <c r="U695" s="103"/>
    </row>
    <row r="696" spans="2:21">
      <c r="B696" s="102"/>
      <c r="C696" s="103"/>
      <c r="D696" s="103"/>
      <c r="E696" s="103"/>
      <c r="F696" s="103"/>
      <c r="G696" s="103"/>
      <c r="H696" s="103"/>
      <c r="I696" s="103"/>
      <c r="J696" s="103"/>
      <c r="K696" s="103"/>
      <c r="L696" s="103"/>
      <c r="M696" s="103"/>
      <c r="N696" s="103"/>
      <c r="O696" s="103"/>
      <c r="P696" s="103"/>
      <c r="Q696" s="103"/>
      <c r="R696" s="103"/>
      <c r="S696" s="103"/>
      <c r="T696" s="103"/>
      <c r="U696" s="103"/>
    </row>
    <row r="697" spans="2:21">
      <c r="B697" s="102"/>
      <c r="C697" s="103"/>
      <c r="D697" s="103"/>
      <c r="E697" s="103"/>
      <c r="F697" s="103"/>
      <c r="G697" s="103"/>
      <c r="H697" s="103"/>
      <c r="I697" s="103"/>
      <c r="J697" s="103"/>
      <c r="K697" s="103"/>
      <c r="L697" s="103"/>
      <c r="M697" s="103"/>
      <c r="N697" s="103"/>
      <c r="O697" s="103"/>
      <c r="P697" s="103"/>
      <c r="Q697" s="103"/>
      <c r="R697" s="103"/>
      <c r="S697" s="103"/>
      <c r="T697" s="103"/>
      <c r="U697" s="103"/>
    </row>
    <row r="698" spans="2:21">
      <c r="B698" s="102"/>
      <c r="C698" s="103"/>
      <c r="D698" s="103"/>
      <c r="E698" s="103"/>
      <c r="F698" s="103"/>
      <c r="G698" s="103"/>
      <c r="H698" s="103"/>
      <c r="I698" s="103"/>
      <c r="J698" s="103"/>
      <c r="K698" s="103"/>
      <c r="L698" s="103"/>
      <c r="M698" s="103"/>
      <c r="N698" s="103"/>
      <c r="O698" s="103"/>
      <c r="P698" s="103"/>
      <c r="Q698" s="103"/>
      <c r="R698" s="103"/>
      <c r="S698" s="103"/>
      <c r="T698" s="103"/>
      <c r="U698" s="103"/>
    </row>
    <row r="699" spans="2:21">
      <c r="B699" s="102"/>
      <c r="C699" s="103"/>
      <c r="D699" s="103"/>
      <c r="E699" s="103"/>
      <c r="F699" s="103"/>
      <c r="G699" s="103"/>
      <c r="H699" s="103"/>
      <c r="I699" s="103"/>
      <c r="J699" s="103"/>
      <c r="K699" s="103"/>
      <c r="L699" s="103"/>
      <c r="M699" s="103"/>
      <c r="N699" s="103"/>
      <c r="O699" s="103"/>
      <c r="P699" s="103"/>
      <c r="Q699" s="103"/>
      <c r="R699" s="103"/>
      <c r="S699" s="103"/>
      <c r="T699" s="103"/>
      <c r="U699" s="103"/>
    </row>
    <row r="700" spans="2:21">
      <c r="B700" s="102"/>
      <c r="C700" s="103"/>
      <c r="D700" s="103"/>
      <c r="E700" s="103"/>
      <c r="F700" s="103"/>
      <c r="G700" s="103"/>
      <c r="H700" s="103"/>
      <c r="I700" s="103"/>
      <c r="J700" s="103"/>
      <c r="K700" s="103"/>
      <c r="L700" s="103"/>
      <c r="M700" s="103"/>
      <c r="N700" s="103"/>
      <c r="O700" s="103"/>
      <c r="P700" s="103"/>
      <c r="Q700" s="103"/>
      <c r="R700" s="103"/>
      <c r="S700" s="103"/>
      <c r="T700" s="103"/>
      <c r="U700" s="103"/>
    </row>
    <row r="701" spans="2:21">
      <c r="B701" s="102"/>
      <c r="C701" s="103"/>
      <c r="D701" s="103"/>
      <c r="E701" s="103"/>
      <c r="F701" s="103"/>
      <c r="G701" s="103"/>
      <c r="H701" s="103"/>
      <c r="I701" s="103"/>
      <c r="J701" s="103"/>
      <c r="K701" s="103"/>
      <c r="L701" s="103"/>
      <c r="M701" s="103"/>
      <c r="N701" s="103"/>
      <c r="O701" s="103"/>
      <c r="P701" s="103"/>
      <c r="Q701" s="103"/>
      <c r="R701" s="103"/>
      <c r="S701" s="103"/>
      <c r="T701" s="103"/>
      <c r="U701" s="103"/>
    </row>
    <row r="702" spans="2:21">
      <c r="B702" s="102"/>
      <c r="C702" s="103"/>
      <c r="D702" s="103"/>
      <c r="E702" s="103"/>
      <c r="F702" s="103"/>
      <c r="G702" s="103"/>
      <c r="H702" s="103"/>
      <c r="I702" s="103"/>
      <c r="J702" s="103"/>
      <c r="K702" s="103"/>
      <c r="L702" s="103"/>
      <c r="M702" s="103"/>
      <c r="N702" s="103"/>
      <c r="O702" s="103"/>
      <c r="P702" s="103"/>
      <c r="Q702" s="103"/>
      <c r="R702" s="103"/>
      <c r="S702" s="103"/>
      <c r="T702" s="103"/>
      <c r="U702" s="103"/>
    </row>
    <row r="703" spans="2:21">
      <c r="B703" s="102"/>
      <c r="C703" s="103"/>
      <c r="D703" s="103"/>
      <c r="E703" s="103"/>
      <c r="F703" s="103"/>
      <c r="G703" s="103"/>
      <c r="H703" s="103"/>
      <c r="I703" s="103"/>
      <c r="J703" s="103"/>
      <c r="K703" s="103"/>
      <c r="L703" s="103"/>
      <c r="M703" s="103"/>
      <c r="N703" s="103"/>
      <c r="O703" s="103"/>
      <c r="P703" s="103"/>
      <c r="Q703" s="103"/>
      <c r="R703" s="103"/>
      <c r="S703" s="103"/>
      <c r="T703" s="103"/>
      <c r="U703" s="103"/>
    </row>
    <row r="704" spans="2:21">
      <c r="B704" s="102"/>
      <c r="C704" s="103"/>
      <c r="D704" s="103"/>
      <c r="E704" s="103"/>
      <c r="F704" s="103"/>
      <c r="G704" s="103"/>
      <c r="H704" s="103"/>
      <c r="I704" s="103"/>
      <c r="J704" s="103"/>
      <c r="K704" s="103"/>
      <c r="L704" s="103"/>
      <c r="M704" s="103"/>
      <c r="N704" s="103"/>
      <c r="O704" s="103"/>
      <c r="P704" s="103"/>
      <c r="Q704" s="103"/>
      <c r="R704" s="103"/>
      <c r="S704" s="103"/>
      <c r="T704" s="103"/>
      <c r="U704" s="103"/>
    </row>
    <row r="705" spans="2:21">
      <c r="B705" s="102"/>
      <c r="C705" s="103"/>
      <c r="D705" s="103"/>
      <c r="E705" s="103"/>
      <c r="F705" s="103"/>
      <c r="G705" s="103"/>
      <c r="H705" s="103"/>
      <c r="I705" s="103"/>
      <c r="J705" s="103"/>
      <c r="K705" s="103"/>
      <c r="L705" s="103"/>
      <c r="M705" s="103"/>
      <c r="N705" s="103"/>
      <c r="O705" s="103"/>
      <c r="P705" s="103"/>
      <c r="Q705" s="103"/>
      <c r="R705" s="103"/>
      <c r="S705" s="103"/>
      <c r="T705" s="103"/>
      <c r="U705" s="103"/>
    </row>
    <row r="706" spans="2:21">
      <c r="B706" s="102"/>
      <c r="C706" s="103"/>
      <c r="D706" s="103"/>
      <c r="E706" s="103"/>
      <c r="F706" s="103"/>
      <c r="G706" s="103"/>
      <c r="H706" s="103"/>
      <c r="I706" s="103"/>
      <c r="J706" s="103"/>
      <c r="K706" s="103"/>
      <c r="L706" s="103"/>
      <c r="M706" s="103"/>
      <c r="N706" s="103"/>
      <c r="O706" s="103"/>
      <c r="P706" s="103"/>
      <c r="Q706" s="103"/>
      <c r="R706" s="103"/>
      <c r="S706" s="103"/>
      <c r="T706" s="103"/>
      <c r="U706" s="103"/>
    </row>
    <row r="707" spans="2:21">
      <c r="B707" s="102"/>
      <c r="C707" s="103"/>
      <c r="D707" s="103"/>
      <c r="E707" s="103"/>
      <c r="F707" s="103"/>
      <c r="G707" s="103"/>
      <c r="H707" s="103"/>
      <c r="I707" s="103"/>
      <c r="J707" s="103"/>
      <c r="K707" s="103"/>
      <c r="L707" s="103"/>
      <c r="M707" s="103"/>
      <c r="N707" s="103"/>
      <c r="O707" s="103"/>
      <c r="P707" s="103"/>
      <c r="Q707" s="103"/>
      <c r="R707" s="103"/>
      <c r="S707" s="103"/>
      <c r="T707" s="103"/>
      <c r="U707" s="103"/>
    </row>
    <row r="708" spans="2:21">
      <c r="B708" s="102"/>
      <c r="C708" s="103"/>
      <c r="D708" s="103"/>
      <c r="E708" s="103"/>
      <c r="F708" s="103"/>
      <c r="G708" s="103"/>
      <c r="H708" s="103"/>
      <c r="I708" s="103"/>
      <c r="J708" s="103"/>
      <c r="K708" s="103"/>
      <c r="L708" s="103"/>
      <c r="M708" s="103"/>
      <c r="N708" s="103"/>
      <c r="O708" s="103"/>
      <c r="P708" s="103"/>
      <c r="Q708" s="103"/>
      <c r="R708" s="103"/>
      <c r="S708" s="103"/>
      <c r="T708" s="103"/>
      <c r="U708" s="103"/>
    </row>
    <row r="709" spans="2:21">
      <c r="B709" s="102"/>
      <c r="C709" s="103"/>
      <c r="D709" s="103"/>
      <c r="E709" s="103"/>
      <c r="F709" s="103"/>
      <c r="G709" s="103"/>
      <c r="H709" s="103"/>
      <c r="I709" s="103"/>
      <c r="J709" s="103"/>
      <c r="K709" s="103"/>
      <c r="L709" s="103"/>
      <c r="M709" s="103"/>
      <c r="N709" s="103"/>
      <c r="O709" s="103"/>
      <c r="P709" s="103"/>
      <c r="Q709" s="103"/>
      <c r="R709" s="103"/>
      <c r="S709" s="103"/>
      <c r="T709" s="103"/>
      <c r="U709" s="103"/>
    </row>
    <row r="710" spans="2:21">
      <c r="B710" s="102"/>
      <c r="C710" s="103"/>
      <c r="D710" s="103"/>
      <c r="E710" s="103"/>
      <c r="F710" s="103"/>
      <c r="G710" s="103"/>
      <c r="H710" s="103"/>
      <c r="I710" s="103"/>
      <c r="J710" s="103"/>
      <c r="K710" s="103"/>
      <c r="L710" s="103"/>
      <c r="M710" s="103"/>
      <c r="N710" s="103"/>
      <c r="O710" s="103"/>
      <c r="P710" s="103"/>
      <c r="Q710" s="103"/>
      <c r="R710" s="103"/>
      <c r="S710" s="103"/>
      <c r="T710" s="103"/>
      <c r="U710" s="103"/>
    </row>
    <row r="711" spans="2:21">
      <c r="B711" s="102"/>
      <c r="C711" s="103"/>
      <c r="D711" s="103"/>
      <c r="E711" s="103"/>
      <c r="F711" s="103"/>
      <c r="G711" s="103"/>
      <c r="H711" s="103"/>
      <c r="I711" s="103"/>
      <c r="J711" s="103"/>
      <c r="K711" s="103"/>
      <c r="L711" s="103"/>
      <c r="M711" s="103"/>
      <c r="N711" s="103"/>
      <c r="O711" s="103"/>
      <c r="P711" s="103"/>
      <c r="Q711" s="103"/>
      <c r="R711" s="103"/>
      <c r="S711" s="103"/>
      <c r="T711" s="103"/>
      <c r="U711" s="103"/>
    </row>
    <row r="712" spans="2:21">
      <c r="B712" s="102"/>
      <c r="C712" s="103"/>
      <c r="D712" s="103"/>
      <c r="E712" s="103"/>
      <c r="F712" s="103"/>
      <c r="G712" s="103"/>
      <c r="H712" s="103"/>
      <c r="I712" s="103"/>
      <c r="J712" s="103"/>
      <c r="K712" s="103"/>
      <c r="L712" s="103"/>
      <c r="M712" s="103"/>
      <c r="N712" s="103"/>
      <c r="O712" s="103"/>
      <c r="P712" s="103"/>
      <c r="Q712" s="103"/>
      <c r="R712" s="103"/>
      <c r="S712" s="103"/>
      <c r="T712" s="103"/>
      <c r="U712" s="103"/>
    </row>
    <row r="713" spans="2:21">
      <c r="B713" s="102"/>
      <c r="C713" s="103"/>
      <c r="D713" s="103"/>
      <c r="E713" s="103"/>
      <c r="F713" s="103"/>
      <c r="G713" s="103"/>
      <c r="H713" s="103"/>
      <c r="I713" s="103"/>
      <c r="J713" s="103"/>
      <c r="K713" s="103"/>
      <c r="L713" s="103"/>
      <c r="M713" s="103"/>
      <c r="N713" s="103"/>
      <c r="O713" s="103"/>
      <c r="P713" s="103"/>
      <c r="Q713" s="103"/>
      <c r="R713" s="103"/>
      <c r="S713" s="103"/>
      <c r="T713" s="103"/>
      <c r="U713" s="103"/>
    </row>
    <row r="714" spans="2:21">
      <c r="B714" s="102"/>
      <c r="C714" s="103"/>
      <c r="D714" s="103"/>
      <c r="E714" s="103"/>
      <c r="F714" s="103"/>
      <c r="G714" s="103"/>
      <c r="H714" s="103"/>
      <c r="I714" s="103"/>
      <c r="J714" s="103"/>
      <c r="K714" s="103"/>
      <c r="L714" s="103"/>
      <c r="M714" s="103"/>
      <c r="N714" s="103"/>
      <c r="O714" s="103"/>
      <c r="P714" s="103"/>
      <c r="Q714" s="103"/>
      <c r="R714" s="103"/>
      <c r="S714" s="103"/>
      <c r="T714" s="103"/>
      <c r="U714" s="103"/>
    </row>
    <row r="715" spans="2:21">
      <c r="B715" s="102"/>
      <c r="C715" s="103"/>
      <c r="D715" s="103"/>
      <c r="E715" s="103"/>
      <c r="F715" s="103"/>
      <c r="G715" s="103"/>
      <c r="H715" s="103"/>
      <c r="I715" s="103"/>
      <c r="J715" s="103"/>
      <c r="K715" s="103"/>
      <c r="L715" s="103"/>
      <c r="M715" s="103"/>
      <c r="N715" s="103"/>
      <c r="O715" s="103"/>
      <c r="P715" s="103"/>
      <c r="Q715" s="103"/>
      <c r="R715" s="103"/>
      <c r="S715" s="103"/>
      <c r="T715" s="103"/>
      <c r="U715" s="103"/>
    </row>
    <row r="716" spans="2:21">
      <c r="B716" s="102"/>
      <c r="C716" s="103"/>
      <c r="D716" s="103"/>
      <c r="E716" s="103"/>
      <c r="F716" s="103"/>
      <c r="G716" s="103"/>
      <c r="H716" s="103"/>
      <c r="I716" s="103"/>
      <c r="J716" s="103"/>
      <c r="K716" s="103"/>
      <c r="L716" s="103"/>
      <c r="M716" s="103"/>
      <c r="N716" s="103"/>
      <c r="O716" s="103"/>
      <c r="P716" s="103"/>
      <c r="Q716" s="103"/>
      <c r="R716" s="103"/>
      <c r="S716" s="103"/>
      <c r="T716" s="103"/>
      <c r="U716" s="103"/>
    </row>
    <row r="717" spans="2:21">
      <c r="B717" s="102"/>
      <c r="C717" s="103"/>
      <c r="D717" s="103"/>
      <c r="E717" s="103"/>
      <c r="F717" s="103"/>
      <c r="G717" s="103"/>
      <c r="H717" s="103"/>
      <c r="I717" s="103"/>
      <c r="J717" s="103"/>
      <c r="K717" s="103"/>
      <c r="L717" s="103"/>
      <c r="M717" s="103"/>
      <c r="N717" s="103"/>
      <c r="O717" s="103"/>
      <c r="P717" s="103"/>
      <c r="Q717" s="103"/>
      <c r="R717" s="103"/>
      <c r="S717" s="103"/>
      <c r="T717" s="103"/>
      <c r="U717" s="103"/>
    </row>
    <row r="718" spans="2:21">
      <c r="B718" s="102"/>
      <c r="C718" s="103"/>
      <c r="D718" s="103"/>
      <c r="E718" s="103"/>
      <c r="F718" s="103"/>
      <c r="G718" s="103"/>
      <c r="H718" s="103"/>
      <c r="I718" s="103"/>
      <c r="J718" s="103"/>
      <c r="K718" s="103"/>
      <c r="L718" s="103"/>
      <c r="M718" s="103"/>
      <c r="N718" s="103"/>
      <c r="O718" s="103"/>
      <c r="P718" s="103"/>
      <c r="Q718" s="103"/>
      <c r="R718" s="103"/>
      <c r="S718" s="103"/>
      <c r="T718" s="103"/>
      <c r="U718" s="103"/>
    </row>
    <row r="719" spans="2:21">
      <c r="B719" s="102"/>
      <c r="C719" s="103"/>
      <c r="D719" s="103"/>
      <c r="E719" s="103"/>
      <c r="F719" s="103"/>
      <c r="G719" s="103"/>
      <c r="H719" s="103"/>
      <c r="I719" s="103"/>
      <c r="J719" s="103"/>
      <c r="K719" s="103"/>
      <c r="L719" s="103"/>
      <c r="M719" s="103"/>
      <c r="N719" s="103"/>
      <c r="O719" s="103"/>
      <c r="P719" s="103"/>
      <c r="Q719" s="103"/>
      <c r="R719" s="103"/>
      <c r="S719" s="103"/>
      <c r="T719" s="103"/>
      <c r="U719" s="103"/>
    </row>
    <row r="720" spans="2:21">
      <c r="B720" s="102"/>
      <c r="C720" s="103"/>
      <c r="D720" s="103"/>
      <c r="E720" s="103"/>
      <c r="F720" s="103"/>
      <c r="G720" s="103"/>
      <c r="H720" s="103"/>
      <c r="I720" s="103"/>
      <c r="J720" s="103"/>
      <c r="K720" s="103"/>
      <c r="L720" s="103"/>
      <c r="M720" s="103"/>
      <c r="N720" s="103"/>
      <c r="O720" s="103"/>
      <c r="P720" s="103"/>
      <c r="Q720" s="103"/>
      <c r="R720" s="103"/>
      <c r="S720" s="103"/>
      <c r="T720" s="103"/>
      <c r="U720" s="103"/>
    </row>
    <row r="721" spans="2:21">
      <c r="B721" s="102"/>
      <c r="C721" s="103"/>
      <c r="D721" s="103"/>
      <c r="E721" s="103"/>
      <c r="F721" s="103"/>
      <c r="G721" s="103"/>
      <c r="H721" s="103"/>
      <c r="I721" s="103"/>
      <c r="J721" s="103"/>
      <c r="K721" s="103"/>
      <c r="L721" s="103"/>
      <c r="M721" s="103"/>
      <c r="N721" s="103"/>
      <c r="O721" s="103"/>
      <c r="P721" s="103"/>
      <c r="Q721" s="103"/>
      <c r="R721" s="103"/>
      <c r="S721" s="103"/>
      <c r="T721" s="103"/>
      <c r="U721" s="103"/>
    </row>
    <row r="722" spans="2:21">
      <c r="B722" s="102"/>
      <c r="C722" s="103"/>
      <c r="D722" s="103"/>
      <c r="E722" s="103"/>
      <c r="F722" s="103"/>
      <c r="G722" s="103"/>
      <c r="H722" s="103"/>
      <c r="I722" s="103"/>
      <c r="J722" s="103"/>
      <c r="K722" s="103"/>
      <c r="L722" s="103"/>
      <c r="M722" s="103"/>
      <c r="N722" s="103"/>
      <c r="O722" s="103"/>
      <c r="P722" s="103"/>
      <c r="Q722" s="103"/>
      <c r="R722" s="103"/>
      <c r="S722" s="103"/>
      <c r="T722" s="103"/>
      <c r="U722" s="103"/>
    </row>
    <row r="723" spans="2:21">
      <c r="B723" s="102"/>
      <c r="C723" s="103"/>
      <c r="D723" s="103"/>
      <c r="E723" s="103"/>
      <c r="F723" s="103"/>
      <c r="G723" s="103"/>
      <c r="H723" s="103"/>
      <c r="I723" s="103"/>
      <c r="J723" s="103"/>
      <c r="K723" s="103"/>
      <c r="L723" s="103"/>
      <c r="M723" s="103"/>
      <c r="N723" s="103"/>
      <c r="O723" s="103"/>
      <c r="P723" s="103"/>
      <c r="Q723" s="103"/>
      <c r="R723" s="103"/>
      <c r="S723" s="103"/>
      <c r="T723" s="103"/>
      <c r="U723" s="103"/>
    </row>
    <row r="724" spans="2:21">
      <c r="B724" s="102"/>
      <c r="C724" s="103"/>
      <c r="D724" s="103"/>
      <c r="E724" s="103"/>
      <c r="F724" s="103"/>
      <c r="G724" s="103"/>
      <c r="H724" s="103"/>
      <c r="I724" s="103"/>
      <c r="J724" s="103"/>
      <c r="K724" s="103"/>
      <c r="L724" s="103"/>
      <c r="M724" s="103"/>
      <c r="N724" s="103"/>
      <c r="O724" s="103"/>
      <c r="P724" s="103"/>
      <c r="Q724" s="103"/>
      <c r="R724" s="103"/>
      <c r="S724" s="103"/>
      <c r="T724" s="103"/>
      <c r="U724" s="103"/>
    </row>
    <row r="725" spans="2:21">
      <c r="B725" s="102"/>
      <c r="C725" s="103"/>
      <c r="D725" s="103"/>
      <c r="E725" s="103"/>
      <c r="F725" s="103"/>
      <c r="G725" s="103"/>
      <c r="H725" s="103"/>
      <c r="I725" s="103"/>
      <c r="J725" s="103"/>
      <c r="K725" s="103"/>
      <c r="L725" s="103"/>
      <c r="M725" s="103"/>
      <c r="N725" s="103"/>
      <c r="O725" s="103"/>
      <c r="P725" s="103"/>
      <c r="Q725" s="103"/>
      <c r="R725" s="103"/>
      <c r="S725" s="103"/>
      <c r="T725" s="103"/>
      <c r="U725" s="103"/>
    </row>
    <row r="726" spans="2:21">
      <c r="B726" s="102"/>
      <c r="C726" s="103"/>
      <c r="D726" s="103"/>
      <c r="E726" s="103"/>
      <c r="F726" s="103"/>
      <c r="G726" s="103"/>
      <c r="H726" s="103"/>
      <c r="I726" s="103"/>
      <c r="J726" s="103"/>
      <c r="K726" s="103"/>
      <c r="L726" s="103"/>
      <c r="M726" s="103"/>
      <c r="N726" s="103"/>
      <c r="O726" s="103"/>
      <c r="P726" s="103"/>
      <c r="Q726" s="103"/>
      <c r="R726" s="103"/>
      <c r="S726" s="103"/>
      <c r="T726" s="103"/>
      <c r="U726" s="103"/>
    </row>
    <row r="727" spans="2:21">
      <c r="B727" s="102"/>
      <c r="C727" s="103"/>
      <c r="D727" s="103"/>
      <c r="E727" s="103"/>
      <c r="F727" s="103"/>
      <c r="G727" s="103"/>
      <c r="H727" s="103"/>
      <c r="I727" s="103"/>
      <c r="J727" s="103"/>
      <c r="K727" s="103"/>
      <c r="L727" s="103"/>
      <c r="M727" s="103"/>
      <c r="N727" s="103"/>
      <c r="O727" s="103"/>
      <c r="P727" s="103"/>
      <c r="Q727" s="103"/>
      <c r="R727" s="103"/>
      <c r="S727" s="103"/>
      <c r="T727" s="103"/>
      <c r="U727" s="103"/>
    </row>
    <row r="728" spans="2:21">
      <c r="B728" s="102"/>
      <c r="C728" s="103"/>
      <c r="D728" s="103"/>
      <c r="E728" s="103"/>
      <c r="F728" s="103"/>
      <c r="G728" s="103"/>
      <c r="H728" s="103"/>
      <c r="I728" s="103"/>
      <c r="J728" s="103"/>
      <c r="K728" s="103"/>
      <c r="L728" s="103"/>
      <c r="M728" s="103"/>
      <c r="N728" s="103"/>
      <c r="O728" s="103"/>
      <c r="P728" s="103"/>
      <c r="Q728" s="103"/>
      <c r="R728" s="103"/>
      <c r="S728" s="103"/>
      <c r="T728" s="103"/>
      <c r="U728" s="103"/>
    </row>
    <row r="729" spans="2:21">
      <c r="B729" s="102"/>
      <c r="C729" s="103"/>
      <c r="D729" s="103"/>
      <c r="E729" s="103"/>
      <c r="F729" s="103"/>
      <c r="G729" s="103"/>
      <c r="H729" s="103"/>
      <c r="I729" s="103"/>
      <c r="J729" s="103"/>
      <c r="K729" s="103"/>
      <c r="L729" s="103"/>
      <c r="M729" s="103"/>
      <c r="N729" s="103"/>
      <c r="O729" s="103"/>
      <c r="P729" s="103"/>
      <c r="Q729" s="103"/>
      <c r="R729" s="103"/>
      <c r="S729" s="103"/>
      <c r="T729" s="103"/>
      <c r="U729" s="103"/>
    </row>
    <row r="730" spans="2:21">
      <c r="B730" s="102"/>
      <c r="C730" s="103"/>
      <c r="D730" s="103"/>
      <c r="E730" s="103"/>
      <c r="F730" s="103"/>
      <c r="G730" s="103"/>
      <c r="H730" s="103"/>
      <c r="I730" s="103"/>
      <c r="J730" s="103"/>
      <c r="K730" s="103"/>
      <c r="L730" s="103"/>
      <c r="M730" s="103"/>
      <c r="N730" s="103"/>
      <c r="O730" s="103"/>
      <c r="P730" s="103"/>
      <c r="Q730" s="103"/>
      <c r="R730" s="103"/>
      <c r="S730" s="103"/>
      <c r="T730" s="103"/>
      <c r="U730" s="103"/>
    </row>
    <row r="731" spans="2:21">
      <c r="B731" s="102"/>
      <c r="C731" s="103"/>
      <c r="D731" s="103"/>
      <c r="E731" s="103"/>
      <c r="F731" s="103"/>
      <c r="G731" s="103"/>
      <c r="H731" s="103"/>
      <c r="I731" s="103"/>
      <c r="J731" s="103"/>
      <c r="K731" s="103"/>
      <c r="L731" s="103"/>
      <c r="M731" s="103"/>
      <c r="N731" s="103"/>
      <c r="O731" s="103"/>
      <c r="P731" s="103"/>
      <c r="Q731" s="103"/>
      <c r="R731" s="103"/>
      <c r="S731" s="103"/>
      <c r="T731" s="103"/>
      <c r="U731" s="103"/>
    </row>
    <row r="732" spans="2:21">
      <c r="B732" s="102"/>
      <c r="C732" s="103"/>
      <c r="D732" s="103"/>
      <c r="E732" s="103"/>
      <c r="F732" s="103"/>
      <c r="G732" s="103"/>
      <c r="H732" s="103"/>
      <c r="I732" s="103"/>
      <c r="J732" s="103"/>
      <c r="K732" s="103"/>
      <c r="L732" s="103"/>
      <c r="M732" s="103"/>
      <c r="N732" s="103"/>
      <c r="O732" s="103"/>
      <c r="P732" s="103"/>
      <c r="Q732" s="103"/>
      <c r="R732" s="103"/>
      <c r="S732" s="103"/>
      <c r="T732" s="103"/>
      <c r="U732" s="103"/>
    </row>
    <row r="733" spans="2:21">
      <c r="B733" s="102"/>
      <c r="C733" s="103"/>
      <c r="D733" s="103"/>
      <c r="E733" s="103"/>
      <c r="F733" s="103"/>
      <c r="G733" s="103"/>
      <c r="H733" s="103"/>
      <c r="I733" s="103"/>
      <c r="J733" s="103"/>
      <c r="K733" s="103"/>
      <c r="L733" s="103"/>
      <c r="M733" s="103"/>
      <c r="N733" s="103"/>
      <c r="O733" s="103"/>
      <c r="P733" s="103"/>
      <c r="Q733" s="103"/>
      <c r="R733" s="103"/>
      <c r="S733" s="103"/>
      <c r="T733" s="103"/>
      <c r="U733" s="103"/>
    </row>
    <row r="734" spans="2:21">
      <c r="C734" s="1"/>
      <c r="D734" s="1"/>
      <c r="E734" s="1"/>
      <c r="F734" s="1"/>
    </row>
    <row r="735" spans="2:21">
      <c r="C735" s="1"/>
      <c r="D735" s="1"/>
      <c r="E735" s="1"/>
      <c r="F735" s="1"/>
    </row>
    <row r="736" spans="2:21">
      <c r="C736" s="1"/>
      <c r="D736" s="1"/>
      <c r="E736" s="1"/>
      <c r="F736" s="1"/>
    </row>
    <row r="737" spans="3:6">
      <c r="C737" s="1"/>
      <c r="D737" s="1"/>
      <c r="E737" s="1"/>
      <c r="F737" s="1"/>
    </row>
    <row r="738" spans="3:6">
      <c r="C738" s="1"/>
      <c r="D738" s="1"/>
      <c r="E738" s="1"/>
      <c r="F738" s="1"/>
    </row>
    <row r="739" spans="3:6">
      <c r="C739" s="1"/>
      <c r="D739" s="1"/>
      <c r="E739" s="1"/>
      <c r="F739" s="1"/>
    </row>
    <row r="740" spans="3:6">
      <c r="C740" s="1"/>
      <c r="D740" s="1"/>
      <c r="E740" s="1"/>
      <c r="F740" s="1"/>
    </row>
    <row r="741" spans="3:6">
      <c r="C741" s="1"/>
      <c r="D741" s="1"/>
      <c r="E741" s="1"/>
      <c r="F741" s="1"/>
    </row>
    <row r="742" spans="3:6">
      <c r="C742" s="1"/>
      <c r="D742" s="1"/>
      <c r="E742" s="1"/>
      <c r="F742" s="1"/>
    </row>
    <row r="743" spans="3:6">
      <c r="C743" s="1"/>
      <c r="D743" s="1"/>
      <c r="E743" s="1"/>
      <c r="F743" s="1"/>
    </row>
    <row r="744" spans="3:6">
      <c r="C744" s="1"/>
      <c r="D744" s="1"/>
      <c r="E744" s="1"/>
      <c r="F744" s="1"/>
    </row>
    <row r="745" spans="3:6">
      <c r="C745" s="1"/>
      <c r="D745" s="1"/>
      <c r="E745" s="1"/>
      <c r="F745" s="1"/>
    </row>
    <row r="746" spans="3:6">
      <c r="C746" s="1"/>
      <c r="D746" s="1"/>
      <c r="E746" s="1"/>
      <c r="F746" s="1"/>
    </row>
    <row r="747" spans="3:6">
      <c r="C747" s="1"/>
      <c r="D747" s="1"/>
      <c r="E747" s="1"/>
      <c r="F747" s="1"/>
    </row>
    <row r="748" spans="3:6">
      <c r="C748" s="1"/>
      <c r="D748" s="1"/>
      <c r="E748" s="1"/>
      <c r="F748" s="1"/>
    </row>
    <row r="749" spans="3:6">
      <c r="C749" s="1"/>
      <c r="D749" s="1"/>
      <c r="E749" s="1"/>
      <c r="F749" s="1"/>
    </row>
    <row r="750" spans="3:6">
      <c r="C750" s="1"/>
      <c r="D750" s="1"/>
      <c r="E750" s="1"/>
      <c r="F750" s="1"/>
    </row>
    <row r="751" spans="3:6">
      <c r="C751" s="1"/>
      <c r="D751" s="1"/>
      <c r="E751" s="1"/>
      <c r="F751" s="1"/>
    </row>
    <row r="752" spans="3:6">
      <c r="C752" s="1"/>
      <c r="D752" s="1"/>
      <c r="E752" s="1"/>
      <c r="F752" s="1"/>
    </row>
    <row r="753" spans="3:6">
      <c r="C753" s="1"/>
      <c r="D753" s="1"/>
      <c r="E753" s="1"/>
      <c r="F753" s="1"/>
    </row>
    <row r="754" spans="3:6">
      <c r="C754" s="1"/>
      <c r="D754" s="1"/>
      <c r="E754" s="1"/>
      <c r="F754" s="1"/>
    </row>
    <row r="755" spans="3:6">
      <c r="C755" s="1"/>
      <c r="D755" s="1"/>
      <c r="E755" s="1"/>
      <c r="F755" s="1"/>
    </row>
    <row r="756" spans="3:6">
      <c r="C756" s="1"/>
      <c r="D756" s="1"/>
      <c r="E756" s="1"/>
      <c r="F756" s="1"/>
    </row>
    <row r="757" spans="3:6">
      <c r="C757" s="1"/>
      <c r="D757" s="1"/>
      <c r="E757" s="1"/>
      <c r="F757" s="1"/>
    </row>
    <row r="758" spans="3:6">
      <c r="C758" s="1"/>
      <c r="D758" s="1"/>
      <c r="E758" s="1"/>
      <c r="F758" s="1"/>
    </row>
    <row r="759" spans="3:6">
      <c r="C759" s="1"/>
      <c r="D759" s="1"/>
      <c r="E759" s="1"/>
      <c r="F759" s="1"/>
    </row>
    <row r="760" spans="3:6">
      <c r="C760" s="1"/>
      <c r="D760" s="1"/>
      <c r="E760" s="1"/>
      <c r="F760" s="1"/>
    </row>
    <row r="761" spans="3:6">
      <c r="C761" s="1"/>
      <c r="D761" s="1"/>
      <c r="E761" s="1"/>
      <c r="F761" s="1"/>
    </row>
    <row r="762" spans="3:6">
      <c r="C762" s="1"/>
      <c r="D762" s="1"/>
      <c r="E762" s="1"/>
      <c r="F762" s="1"/>
    </row>
    <row r="763" spans="3:6">
      <c r="C763" s="1"/>
      <c r="D763" s="1"/>
      <c r="E763" s="1"/>
      <c r="F763" s="1"/>
    </row>
    <row r="764" spans="3:6">
      <c r="C764" s="1"/>
      <c r="D764" s="1"/>
      <c r="E764" s="1"/>
      <c r="F764" s="1"/>
    </row>
    <row r="765" spans="3:6">
      <c r="C765" s="1"/>
      <c r="D765" s="1"/>
      <c r="E765" s="1"/>
      <c r="F765" s="1"/>
    </row>
    <row r="766" spans="3:6">
      <c r="C766" s="1"/>
      <c r="D766" s="1"/>
      <c r="E766" s="1"/>
      <c r="F766" s="1"/>
    </row>
    <row r="767" spans="3:6">
      <c r="C767" s="1"/>
      <c r="D767" s="1"/>
      <c r="E767" s="1"/>
      <c r="F767" s="1"/>
    </row>
    <row r="768" spans="3:6">
      <c r="C768" s="1"/>
      <c r="D768" s="1"/>
      <c r="E768" s="1"/>
      <c r="F768" s="1"/>
    </row>
    <row r="769" spans="3:6">
      <c r="C769" s="1"/>
      <c r="D769" s="1"/>
      <c r="E769" s="1"/>
      <c r="F769" s="1"/>
    </row>
    <row r="770" spans="3:6">
      <c r="C770" s="1"/>
      <c r="D770" s="1"/>
      <c r="E770" s="1"/>
      <c r="F770" s="1"/>
    </row>
    <row r="771" spans="3:6">
      <c r="C771" s="1"/>
      <c r="D771" s="1"/>
      <c r="E771" s="1"/>
      <c r="F771" s="1"/>
    </row>
    <row r="772" spans="3:6">
      <c r="C772" s="1"/>
      <c r="D772" s="1"/>
      <c r="E772" s="1"/>
      <c r="F772" s="1"/>
    </row>
    <row r="773" spans="3:6">
      <c r="C773" s="1"/>
      <c r="D773" s="1"/>
      <c r="E773" s="1"/>
      <c r="F773" s="1"/>
    </row>
    <row r="774" spans="3:6">
      <c r="C774" s="1"/>
      <c r="D774" s="1"/>
      <c r="E774" s="1"/>
      <c r="F774" s="1"/>
    </row>
    <row r="775" spans="3:6">
      <c r="C775" s="1"/>
      <c r="D775" s="1"/>
      <c r="E775" s="1"/>
      <c r="F775" s="1"/>
    </row>
    <row r="776" spans="3:6">
      <c r="C776" s="1"/>
      <c r="D776" s="1"/>
      <c r="E776" s="1"/>
      <c r="F776" s="1"/>
    </row>
    <row r="777" spans="3:6">
      <c r="C777" s="1"/>
      <c r="D777" s="1"/>
      <c r="E777" s="1"/>
      <c r="F777" s="1"/>
    </row>
    <row r="778" spans="3:6">
      <c r="C778" s="1"/>
      <c r="D778" s="1"/>
      <c r="E778" s="1"/>
      <c r="F778" s="1"/>
    </row>
    <row r="779" spans="3:6">
      <c r="C779" s="1"/>
      <c r="D779" s="1"/>
      <c r="E779" s="1"/>
      <c r="F779" s="1"/>
    </row>
    <row r="780" spans="3:6">
      <c r="C780" s="1"/>
      <c r="D780" s="1"/>
      <c r="E780" s="1"/>
      <c r="F780" s="1"/>
    </row>
    <row r="781" spans="3:6">
      <c r="C781" s="1"/>
      <c r="D781" s="1"/>
      <c r="E781" s="1"/>
      <c r="F781" s="1"/>
    </row>
    <row r="782" spans="3:6">
      <c r="C782" s="1"/>
      <c r="D782" s="1"/>
      <c r="E782" s="1"/>
      <c r="F782" s="1"/>
    </row>
    <row r="783" spans="3:6">
      <c r="C783" s="1"/>
      <c r="D783" s="1"/>
      <c r="E783" s="1"/>
      <c r="F783" s="1"/>
    </row>
    <row r="784" spans="3:6">
      <c r="C784" s="1"/>
      <c r="D784" s="1"/>
      <c r="E784" s="1"/>
      <c r="F784" s="1"/>
    </row>
    <row r="785" spans="2:6">
      <c r="C785" s="1"/>
      <c r="D785" s="1"/>
      <c r="E785" s="1"/>
      <c r="F785" s="1"/>
    </row>
    <row r="786" spans="2:6">
      <c r="C786" s="1"/>
      <c r="D786" s="1"/>
      <c r="E786" s="1"/>
      <c r="F786" s="1"/>
    </row>
    <row r="787" spans="2:6">
      <c r="C787" s="1"/>
      <c r="D787" s="1"/>
      <c r="E787" s="1"/>
      <c r="F787" s="1"/>
    </row>
    <row r="788" spans="2:6">
      <c r="C788" s="1"/>
      <c r="D788" s="1"/>
      <c r="E788" s="1"/>
      <c r="F788" s="1"/>
    </row>
    <row r="789" spans="2:6">
      <c r="C789" s="1"/>
      <c r="D789" s="1"/>
      <c r="E789" s="1"/>
      <c r="F789" s="1"/>
    </row>
    <row r="790" spans="2:6">
      <c r="C790" s="1"/>
      <c r="D790" s="1"/>
      <c r="E790" s="1"/>
      <c r="F790" s="1"/>
    </row>
    <row r="791" spans="2:6">
      <c r="C791" s="1"/>
      <c r="D791" s="1"/>
      <c r="E791" s="1"/>
      <c r="F791" s="1"/>
    </row>
    <row r="792" spans="2:6">
      <c r="C792" s="1"/>
      <c r="D792" s="1"/>
      <c r="E792" s="1"/>
      <c r="F792" s="1"/>
    </row>
    <row r="793" spans="2:6">
      <c r="C793" s="1"/>
      <c r="D793" s="1"/>
      <c r="E793" s="1"/>
      <c r="F793" s="1"/>
    </row>
    <row r="794" spans="2:6">
      <c r="C794" s="1"/>
      <c r="D794" s="1"/>
      <c r="E794" s="1"/>
      <c r="F794" s="1"/>
    </row>
    <row r="795" spans="2:6">
      <c r="C795" s="1"/>
      <c r="D795" s="1"/>
      <c r="E795" s="1"/>
      <c r="F795" s="1"/>
    </row>
    <row r="796" spans="2:6">
      <c r="B796" s="41"/>
      <c r="C796" s="1"/>
      <c r="D796" s="1"/>
      <c r="E796" s="1"/>
      <c r="F796" s="1"/>
    </row>
    <row r="797" spans="2:6">
      <c r="B797" s="41"/>
      <c r="C797" s="1"/>
      <c r="D797" s="1"/>
      <c r="E797" s="1"/>
      <c r="F797" s="1"/>
    </row>
    <row r="798" spans="2:6">
      <c r="B798" s="3"/>
      <c r="C798" s="1"/>
      <c r="D798" s="1"/>
      <c r="E798" s="1"/>
      <c r="F798" s="1"/>
    </row>
    <row r="799" spans="2:6">
      <c r="C799" s="1"/>
      <c r="D799" s="1"/>
      <c r="E799" s="1"/>
      <c r="F799" s="1"/>
    </row>
    <row r="800" spans="2:6">
      <c r="C800" s="1"/>
      <c r="D800" s="1"/>
      <c r="E800" s="1"/>
      <c r="F800" s="1"/>
    </row>
    <row r="801" spans="3:6">
      <c r="C801" s="1"/>
      <c r="D801" s="1"/>
      <c r="E801" s="1"/>
      <c r="F801" s="1"/>
    </row>
    <row r="802" spans="3:6">
      <c r="C802" s="1"/>
      <c r="D802" s="1"/>
      <c r="E802" s="1"/>
      <c r="F802" s="1"/>
    </row>
    <row r="803" spans="3:6">
      <c r="C803" s="1"/>
      <c r="D803" s="1"/>
      <c r="E803" s="1"/>
      <c r="F803" s="1"/>
    </row>
    <row r="804" spans="3:6">
      <c r="C804" s="1"/>
      <c r="D804" s="1"/>
      <c r="E804" s="1"/>
      <c r="F804" s="1"/>
    </row>
    <row r="805" spans="3:6">
      <c r="C805" s="1"/>
      <c r="D805" s="1"/>
      <c r="E805" s="1"/>
      <c r="F805" s="1"/>
    </row>
    <row r="806" spans="3:6">
      <c r="C806" s="1"/>
      <c r="D806" s="1"/>
      <c r="E806" s="1"/>
      <c r="F806" s="1"/>
    </row>
    <row r="807" spans="3:6">
      <c r="C807" s="1"/>
      <c r="D807" s="1"/>
      <c r="E807" s="1"/>
      <c r="F807" s="1"/>
    </row>
    <row r="808" spans="3:6">
      <c r="C808" s="1"/>
      <c r="D808" s="1"/>
      <c r="E808" s="1"/>
      <c r="F808" s="1"/>
    </row>
    <row r="809" spans="3:6">
      <c r="C809" s="1"/>
      <c r="D809" s="1"/>
      <c r="E809" s="1"/>
      <c r="F809" s="1"/>
    </row>
    <row r="810" spans="3:6">
      <c r="C810" s="1"/>
      <c r="D810" s="1"/>
      <c r="E810" s="1"/>
      <c r="F810" s="1"/>
    </row>
    <row r="811" spans="3:6">
      <c r="C811" s="1"/>
      <c r="D811" s="1"/>
      <c r="E811" s="1"/>
      <c r="F811" s="1"/>
    </row>
    <row r="812" spans="3:6">
      <c r="C812" s="1"/>
      <c r="D812" s="1"/>
      <c r="E812" s="1"/>
      <c r="F812" s="1"/>
    </row>
    <row r="813" spans="3:6">
      <c r="C813" s="1"/>
      <c r="D813" s="1"/>
      <c r="E813" s="1"/>
      <c r="F813" s="1"/>
    </row>
    <row r="814" spans="3:6">
      <c r="C814" s="1"/>
      <c r="D814" s="1"/>
      <c r="E814" s="1"/>
      <c r="F814" s="1"/>
    </row>
    <row r="815" spans="3:6">
      <c r="C815" s="1"/>
      <c r="D815" s="1"/>
      <c r="E815" s="1"/>
      <c r="F815" s="1"/>
    </row>
    <row r="816" spans="3:6">
      <c r="C816" s="1"/>
      <c r="D816" s="1"/>
      <c r="E816" s="1"/>
      <c r="F816" s="1"/>
    </row>
    <row r="817" spans="3:6">
      <c r="C817" s="1"/>
      <c r="D817" s="1"/>
      <c r="E817" s="1"/>
      <c r="F817" s="1"/>
    </row>
    <row r="818" spans="3:6">
      <c r="C818" s="1"/>
      <c r="D818" s="1"/>
      <c r="E818" s="1"/>
      <c r="F818" s="1"/>
    </row>
    <row r="819" spans="3:6">
      <c r="C819" s="1"/>
      <c r="D819" s="1"/>
      <c r="E819" s="1"/>
      <c r="F819" s="1"/>
    </row>
    <row r="820" spans="3:6">
      <c r="C820" s="1"/>
      <c r="D820" s="1"/>
      <c r="E820" s="1"/>
      <c r="F820" s="1"/>
    </row>
    <row r="821" spans="3:6">
      <c r="C821" s="1"/>
      <c r="D821" s="1"/>
      <c r="E821" s="1"/>
      <c r="F821" s="1"/>
    </row>
    <row r="822" spans="3:6">
      <c r="C822" s="1"/>
      <c r="D822" s="1"/>
      <c r="E822" s="1"/>
      <c r="F822" s="1"/>
    </row>
    <row r="823" spans="3:6">
      <c r="C823" s="1"/>
      <c r="D823" s="1"/>
      <c r="E823" s="1"/>
      <c r="F823" s="1"/>
    </row>
    <row r="824" spans="3:6">
      <c r="C824" s="1"/>
      <c r="D824" s="1"/>
      <c r="E824" s="1"/>
      <c r="F824" s="1"/>
    </row>
    <row r="825" spans="3:6">
      <c r="C825" s="1"/>
      <c r="D825" s="1"/>
      <c r="E825" s="1"/>
      <c r="F825" s="1"/>
    </row>
    <row r="826" spans="3:6">
      <c r="C826" s="1"/>
      <c r="D826" s="1"/>
      <c r="E826" s="1"/>
      <c r="F826" s="1"/>
    </row>
    <row r="827" spans="3:6">
      <c r="C827" s="1"/>
      <c r="D827" s="1"/>
      <c r="E827" s="1"/>
      <c r="F827" s="1"/>
    </row>
    <row r="828" spans="3:6">
      <c r="C828" s="1"/>
      <c r="D828" s="1"/>
      <c r="E828" s="1"/>
      <c r="F828" s="1"/>
    </row>
    <row r="829" spans="3:6">
      <c r="C829" s="1"/>
      <c r="D829" s="1"/>
      <c r="E829" s="1"/>
      <c r="F829" s="1"/>
    </row>
    <row r="830" spans="3:6">
      <c r="C830" s="1"/>
      <c r="D830" s="1"/>
      <c r="E830" s="1"/>
      <c r="F830" s="1"/>
    </row>
  </sheetData>
  <sheetProtection sheet="1" objects="1" scenarios="1"/>
  <mergeCells count="3">
    <mergeCell ref="B6:U6"/>
    <mergeCell ref="B7:U7"/>
    <mergeCell ref="B16:K16"/>
  </mergeCells>
  <phoneticPr fontId="3" type="noConversion"/>
  <conditionalFormatting sqref="B17:B110">
    <cfRule type="cellIs" dxfId="8" priority="2" operator="equal">
      <formula>"NR3"</formula>
    </cfRule>
  </conditionalFormatting>
  <conditionalFormatting sqref="B17:B110">
    <cfRule type="containsText" dxfId="7" priority="1" operator="containsText" text="הפרשה ">
      <formula>NOT(ISERROR(SEARCH("הפרשה ",B17)))</formula>
    </cfRule>
  </conditionalFormatting>
  <dataValidations count="3">
    <dataValidation allowBlank="1" showInputMessage="1" showErrorMessage="1" sqref="H2 B34 Q9 B36 B14 B16" xr:uid="{00000000-0002-0000-0400-000000000000}"/>
    <dataValidation type="list" allowBlank="1" showInputMessage="1" showErrorMessage="1" sqref="G556:G828" xr:uid="{00000000-0002-0000-0400-000001000000}">
      <formula1>#REF!</formula1>
    </dataValidation>
    <dataValidation type="list" allowBlank="1" showInputMessage="1" showErrorMessage="1" sqref="I12:I15 I17:I35 I37:I828 G12:G15 G17:G35 G37:G555 L12:L828 E12:E15 E17:E35 E37:E822" xr:uid="{00000000-0002-0000-0400-000002000000}">
      <formula1>#REF!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>
    <tabColor indexed="44"/>
    <pageSetUpPr fitToPage="1"/>
  </sheetPr>
  <dimension ref="B1:O500"/>
  <sheetViews>
    <sheetView rightToLeft="1" zoomScale="70" zoomScaleNormal="70" workbookViewId="0"/>
  </sheetViews>
  <sheetFormatPr defaultColWidth="9.140625" defaultRowHeight="18"/>
  <cols>
    <col min="1" max="1" width="6.28515625" style="1" customWidth="1"/>
    <col min="2" max="2" width="41.7109375" style="2" bestFit="1" customWidth="1"/>
    <col min="3" max="3" width="44" style="2" customWidth="1"/>
    <col min="4" max="4" width="9.7109375" style="2" bestFit="1" customWidth="1"/>
    <col min="5" max="5" width="8" style="2" bestFit="1" customWidth="1"/>
    <col min="6" max="6" width="11.7109375" style="2" bestFit="1" customWidth="1"/>
    <col min="7" max="7" width="44.7109375" style="2" bestFit="1" customWidth="1"/>
    <col min="8" max="8" width="12.28515625" style="1" bestFit="1" customWidth="1"/>
    <col min="9" max="9" width="11.140625" style="1" bestFit="1" customWidth="1"/>
    <col min="10" max="10" width="14.42578125" style="1" bestFit="1" customWidth="1"/>
    <col min="11" max="11" width="8.28515625" style="1" bestFit="1" customWidth="1"/>
    <col min="12" max="12" width="10" style="1" bestFit="1" customWidth="1"/>
    <col min="13" max="13" width="9" style="1" bestFit="1" customWidth="1"/>
    <col min="14" max="14" width="9.7109375" style="1" customWidth="1"/>
    <col min="15" max="15" width="10.42578125" style="1" bestFit="1" customWidth="1"/>
    <col min="16" max="16384" width="9.140625" style="1"/>
  </cols>
  <sheetData>
    <row r="1" spans="2:15">
      <c r="B1" s="46" t="s">
        <v>124</v>
      </c>
      <c r="C1" s="67" t="s" vm="1">
        <v>201</v>
      </c>
    </row>
    <row r="2" spans="2:15">
      <c r="B2" s="46" t="s">
        <v>123</v>
      </c>
      <c r="C2" s="67" t="s">
        <v>202</v>
      </c>
    </row>
    <row r="3" spans="2:15">
      <c r="B3" s="46" t="s">
        <v>125</v>
      </c>
      <c r="C3" s="67" t="s">
        <v>203</v>
      </c>
    </row>
    <row r="4" spans="2:15">
      <c r="B4" s="46" t="s">
        <v>126</v>
      </c>
      <c r="C4" s="67">
        <v>12147</v>
      </c>
    </row>
    <row r="6" spans="2:15" ht="26.25" customHeight="1">
      <c r="B6" s="129" t="s">
        <v>151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1"/>
    </row>
    <row r="7" spans="2:15" ht="26.25" customHeight="1">
      <c r="B7" s="129" t="s">
        <v>71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1"/>
    </row>
    <row r="8" spans="2:15" s="3" customFormat="1" ht="78.75">
      <c r="B8" s="21" t="s">
        <v>94</v>
      </c>
      <c r="C8" s="29" t="s">
        <v>34</v>
      </c>
      <c r="D8" s="29" t="s">
        <v>98</v>
      </c>
      <c r="E8" s="29" t="s">
        <v>167</v>
      </c>
      <c r="F8" s="29" t="s">
        <v>96</v>
      </c>
      <c r="G8" s="29" t="s">
        <v>48</v>
      </c>
      <c r="H8" s="29" t="s">
        <v>82</v>
      </c>
      <c r="I8" s="12" t="s">
        <v>179</v>
      </c>
      <c r="J8" s="12" t="s">
        <v>178</v>
      </c>
      <c r="K8" s="29" t="s">
        <v>193</v>
      </c>
      <c r="L8" s="12" t="s">
        <v>45</v>
      </c>
      <c r="M8" s="12" t="s">
        <v>44</v>
      </c>
      <c r="N8" s="12" t="s">
        <v>127</v>
      </c>
      <c r="O8" s="13" t="s">
        <v>129</v>
      </c>
    </row>
    <row r="9" spans="2:15" s="3" customFormat="1" ht="24" customHeight="1">
      <c r="B9" s="14"/>
      <c r="C9" s="15"/>
      <c r="D9" s="15"/>
      <c r="E9" s="15"/>
      <c r="F9" s="15"/>
      <c r="G9" s="15"/>
      <c r="H9" s="15"/>
      <c r="I9" s="15" t="s">
        <v>186</v>
      </c>
      <c r="J9" s="15"/>
      <c r="K9" s="15" t="s">
        <v>182</v>
      </c>
      <c r="L9" s="15" t="s">
        <v>182</v>
      </c>
      <c r="M9" s="15" t="s">
        <v>19</v>
      </c>
      <c r="N9" s="15" t="s">
        <v>19</v>
      </c>
      <c r="O9" s="16" t="s">
        <v>19</v>
      </c>
    </row>
    <row r="10" spans="2:15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9" t="s">
        <v>12</v>
      </c>
    </row>
    <row r="11" spans="2:15" s="4" customFormat="1" ht="18" customHeight="1">
      <c r="B11" s="69" t="s">
        <v>26</v>
      </c>
      <c r="C11" s="74"/>
      <c r="D11" s="74"/>
      <c r="E11" s="74"/>
      <c r="F11" s="74"/>
      <c r="G11" s="74"/>
      <c r="H11" s="74"/>
      <c r="I11" s="75"/>
      <c r="J11" s="76"/>
      <c r="K11" s="75">
        <v>1.8636342340000003</v>
      </c>
      <c r="L11" s="75">
        <f>L12+L188</f>
        <v>6562.9067828660009</v>
      </c>
      <c r="M11" s="74"/>
      <c r="N11" s="77">
        <f>IFERROR(L11/$L$11,0)</f>
        <v>1</v>
      </c>
      <c r="O11" s="77">
        <f>L11/'סכום נכסי הקרן'!$C$42</f>
        <v>0.14617918720970718</v>
      </c>
    </row>
    <row r="12" spans="2:15">
      <c r="B12" s="70" t="s">
        <v>173</v>
      </c>
      <c r="C12" s="78"/>
      <c r="D12" s="78"/>
      <c r="E12" s="78"/>
      <c r="F12" s="78"/>
      <c r="G12" s="78"/>
      <c r="H12" s="78"/>
      <c r="I12" s="79"/>
      <c r="J12" s="80"/>
      <c r="K12" s="79">
        <v>1.650179354</v>
      </c>
      <c r="L12" s="79">
        <f>L13+L49+L118</f>
        <v>4718.5636597720004</v>
      </c>
      <c r="M12" s="78"/>
      <c r="N12" s="81">
        <f t="shared" ref="N12:N75" si="0">IFERROR(L12/$L$11,0)</f>
        <v>0.71897465801143357</v>
      </c>
      <c r="O12" s="81">
        <f>L12/'סכום נכסי הקרן'!$C$42</f>
        <v>0.10509913113248855</v>
      </c>
    </row>
    <row r="13" spans="2:15">
      <c r="B13" s="71" t="s">
        <v>204</v>
      </c>
      <c r="C13" s="78"/>
      <c r="D13" s="78"/>
      <c r="E13" s="78"/>
      <c r="F13" s="78"/>
      <c r="G13" s="78"/>
      <c r="H13" s="78"/>
      <c r="I13" s="79"/>
      <c r="J13" s="80"/>
      <c r="K13" s="79">
        <v>1.3023230790000002</v>
      </c>
      <c r="L13" s="79">
        <v>2894.1381447530007</v>
      </c>
      <c r="M13" s="78"/>
      <c r="N13" s="81">
        <f t="shared" si="0"/>
        <v>0.44098419199078426</v>
      </c>
      <c r="O13" s="81">
        <f>L13/'סכום נכסי הקרן'!$C$42</f>
        <v>6.4462710757542313E-2</v>
      </c>
    </row>
    <row r="14" spans="2:15">
      <c r="B14" s="72" t="s">
        <v>205</v>
      </c>
      <c r="C14" s="82" t="s">
        <v>206</v>
      </c>
      <c r="D14" s="83" t="s">
        <v>99</v>
      </c>
      <c r="E14" s="83" t="s">
        <v>24</v>
      </c>
      <c r="F14" s="82" t="s">
        <v>207</v>
      </c>
      <c r="G14" s="83" t="s">
        <v>208</v>
      </c>
      <c r="H14" s="83" t="s">
        <v>111</v>
      </c>
      <c r="I14" s="84">
        <v>2541.1338090000004</v>
      </c>
      <c r="J14" s="85">
        <v>2464</v>
      </c>
      <c r="K14" s="82"/>
      <c r="L14" s="84">
        <v>62.613537060000013</v>
      </c>
      <c r="M14" s="86">
        <v>1.1322220457367691E-5</v>
      </c>
      <c r="N14" s="86">
        <f t="shared" si="0"/>
        <v>9.5405190309067398E-3</v>
      </c>
      <c r="O14" s="86">
        <f>L14/'סכום נכסי הקרן'!$C$42</f>
        <v>1.3946253174966906E-3</v>
      </c>
    </row>
    <row r="15" spans="2:15">
      <c r="B15" s="72" t="s">
        <v>209</v>
      </c>
      <c r="C15" s="82" t="s">
        <v>210</v>
      </c>
      <c r="D15" s="83" t="s">
        <v>99</v>
      </c>
      <c r="E15" s="83" t="s">
        <v>24</v>
      </c>
      <c r="F15" s="82" t="s">
        <v>211</v>
      </c>
      <c r="G15" s="83" t="s">
        <v>212</v>
      </c>
      <c r="H15" s="83" t="s">
        <v>111</v>
      </c>
      <c r="I15" s="84">
        <v>306.39495100000005</v>
      </c>
      <c r="J15" s="85">
        <v>26940</v>
      </c>
      <c r="K15" s="82"/>
      <c r="L15" s="84">
        <v>82.542799873000007</v>
      </c>
      <c r="M15" s="86">
        <v>5.4619830091736808E-6</v>
      </c>
      <c r="N15" s="86">
        <f t="shared" si="0"/>
        <v>1.2577170848822239E-2</v>
      </c>
      <c r="O15" s="86">
        <f>L15/'סכום נכסי הקרן'!$C$42</f>
        <v>1.8385206120784578E-3</v>
      </c>
    </row>
    <row r="16" spans="2:15">
      <c r="B16" s="72" t="s">
        <v>213</v>
      </c>
      <c r="C16" s="82" t="s">
        <v>214</v>
      </c>
      <c r="D16" s="83" t="s">
        <v>99</v>
      </c>
      <c r="E16" s="83" t="s">
        <v>24</v>
      </c>
      <c r="F16" s="82" t="s">
        <v>215</v>
      </c>
      <c r="G16" s="83" t="s">
        <v>216</v>
      </c>
      <c r="H16" s="83" t="s">
        <v>111</v>
      </c>
      <c r="I16" s="84">
        <v>9797.7295770000019</v>
      </c>
      <c r="J16" s="85">
        <v>2107</v>
      </c>
      <c r="K16" s="82"/>
      <c r="L16" s="84">
        <v>206.43816219800004</v>
      </c>
      <c r="M16" s="86">
        <v>7.5986129806404184E-6</v>
      </c>
      <c r="N16" s="86">
        <f t="shared" si="0"/>
        <v>3.1455293976893749E-2</v>
      </c>
      <c r="O16" s="86">
        <f>L16/'סכום נכסי הקרן'!$C$42</f>
        <v>4.5981093069847262E-3</v>
      </c>
    </row>
    <row r="17" spans="2:15">
      <c r="B17" s="72" t="s">
        <v>217</v>
      </c>
      <c r="C17" s="82" t="s">
        <v>218</v>
      </c>
      <c r="D17" s="83" t="s">
        <v>99</v>
      </c>
      <c r="E17" s="83" t="s">
        <v>24</v>
      </c>
      <c r="F17" s="82" t="s">
        <v>219</v>
      </c>
      <c r="G17" s="83" t="s">
        <v>220</v>
      </c>
      <c r="H17" s="83" t="s">
        <v>111</v>
      </c>
      <c r="I17" s="84">
        <v>238.85672400000004</v>
      </c>
      <c r="J17" s="85">
        <v>75810</v>
      </c>
      <c r="K17" s="82"/>
      <c r="L17" s="84">
        <v>181.07728210000005</v>
      </c>
      <c r="M17" s="86">
        <v>5.3793274919632732E-6</v>
      </c>
      <c r="N17" s="86">
        <f t="shared" si="0"/>
        <v>2.7591018445171967E-2</v>
      </c>
      <c r="O17" s="86">
        <f>L17/'סכום נכסי הקרן'!$C$42</f>
        <v>4.0332326506032773E-3</v>
      </c>
    </row>
    <row r="18" spans="2:15">
      <c r="B18" s="72" t="s">
        <v>221</v>
      </c>
      <c r="C18" s="82" t="s">
        <v>222</v>
      </c>
      <c r="D18" s="83" t="s">
        <v>99</v>
      </c>
      <c r="E18" s="83" t="s">
        <v>24</v>
      </c>
      <c r="F18" s="82" t="s">
        <v>223</v>
      </c>
      <c r="G18" s="83" t="s">
        <v>224</v>
      </c>
      <c r="H18" s="83" t="s">
        <v>111</v>
      </c>
      <c r="I18" s="84">
        <v>496.83163000000008</v>
      </c>
      <c r="J18" s="85">
        <v>2610</v>
      </c>
      <c r="K18" s="82"/>
      <c r="L18" s="84">
        <v>12.967305536000001</v>
      </c>
      <c r="M18" s="86">
        <v>2.7644380402986787E-6</v>
      </c>
      <c r="N18" s="86">
        <f t="shared" si="0"/>
        <v>1.975847892560988E-3</v>
      </c>
      <c r="O18" s="86">
        <f>L18/'סכום נכסי הקרן'!$C$42</f>
        <v>2.8882783898457806E-4</v>
      </c>
    </row>
    <row r="19" spans="2:15">
      <c r="B19" s="72" t="s">
        <v>225</v>
      </c>
      <c r="C19" s="82" t="s">
        <v>226</v>
      </c>
      <c r="D19" s="83" t="s">
        <v>99</v>
      </c>
      <c r="E19" s="83" t="s">
        <v>24</v>
      </c>
      <c r="F19" s="82" t="s">
        <v>227</v>
      </c>
      <c r="G19" s="83" t="s">
        <v>228</v>
      </c>
      <c r="H19" s="83" t="s">
        <v>111</v>
      </c>
      <c r="I19" s="84">
        <v>59.900842000000004</v>
      </c>
      <c r="J19" s="85">
        <v>146100</v>
      </c>
      <c r="K19" s="84">
        <v>0.71175959000000011</v>
      </c>
      <c r="L19" s="84">
        <v>88.226889350000008</v>
      </c>
      <c r="M19" s="86">
        <v>1.5591114074856078E-5</v>
      </c>
      <c r="N19" s="86">
        <f t="shared" si="0"/>
        <v>1.3443264131122033E-2</v>
      </c>
      <c r="O19" s="86">
        <f>L19/'סכום נכסי הקרן'!$C$42</f>
        <v>1.9651254241328294E-3</v>
      </c>
    </row>
    <row r="20" spans="2:15">
      <c r="B20" s="72" t="s">
        <v>229</v>
      </c>
      <c r="C20" s="82" t="s">
        <v>230</v>
      </c>
      <c r="D20" s="83" t="s">
        <v>99</v>
      </c>
      <c r="E20" s="83" t="s">
        <v>24</v>
      </c>
      <c r="F20" s="82" t="s">
        <v>231</v>
      </c>
      <c r="G20" s="83" t="s">
        <v>224</v>
      </c>
      <c r="H20" s="83" t="s">
        <v>111</v>
      </c>
      <c r="I20" s="84">
        <v>2672.5320770000003</v>
      </c>
      <c r="J20" s="85">
        <v>1845</v>
      </c>
      <c r="K20" s="82"/>
      <c r="L20" s="84">
        <v>49.308216827000003</v>
      </c>
      <c r="M20" s="86">
        <v>5.6846169670445328E-6</v>
      </c>
      <c r="N20" s="86">
        <f t="shared" si="0"/>
        <v>7.5131673294112E-3</v>
      </c>
      <c r="O20" s="86">
        <f>L20/'סכום נכסי הקרן'!$C$42</f>
        <v>1.0982686935838556E-3</v>
      </c>
    </row>
    <row r="21" spans="2:15">
      <c r="B21" s="72" t="s">
        <v>232</v>
      </c>
      <c r="C21" s="82" t="s">
        <v>233</v>
      </c>
      <c r="D21" s="83" t="s">
        <v>99</v>
      </c>
      <c r="E21" s="83" t="s">
        <v>24</v>
      </c>
      <c r="F21" s="82" t="s">
        <v>234</v>
      </c>
      <c r="G21" s="83" t="s">
        <v>212</v>
      </c>
      <c r="H21" s="83" t="s">
        <v>111</v>
      </c>
      <c r="I21" s="84">
        <v>960.85422300000016</v>
      </c>
      <c r="J21" s="85">
        <v>6008</v>
      </c>
      <c r="K21" s="82"/>
      <c r="L21" s="84">
        <v>57.728121722000012</v>
      </c>
      <c r="M21" s="86">
        <v>8.1526924580175322E-6</v>
      </c>
      <c r="N21" s="86">
        <f t="shared" si="0"/>
        <v>8.7961209311570206E-3</v>
      </c>
      <c r="O21" s="86">
        <f>L21/'סכום נכסי הקרן'!$C$42</f>
        <v>1.2858098083148261E-3</v>
      </c>
    </row>
    <row r="22" spans="2:15">
      <c r="B22" s="72" t="s">
        <v>235</v>
      </c>
      <c r="C22" s="82" t="s">
        <v>236</v>
      </c>
      <c r="D22" s="83" t="s">
        <v>99</v>
      </c>
      <c r="E22" s="83" t="s">
        <v>24</v>
      </c>
      <c r="F22" s="82" t="s">
        <v>237</v>
      </c>
      <c r="G22" s="83" t="s">
        <v>106</v>
      </c>
      <c r="H22" s="83" t="s">
        <v>111</v>
      </c>
      <c r="I22" s="84">
        <v>500.52721800000006</v>
      </c>
      <c r="J22" s="85">
        <v>5439</v>
      </c>
      <c r="K22" s="82"/>
      <c r="L22" s="84">
        <v>27.223675364000002</v>
      </c>
      <c r="M22" s="86">
        <v>2.8264097175863816E-6</v>
      </c>
      <c r="N22" s="86">
        <f t="shared" si="0"/>
        <v>4.148112454541295E-3</v>
      </c>
      <c r="O22" s="86">
        <f>L22/'סכום נכסי הקרן'!$C$42</f>
        <v>6.0636770705930999E-4</v>
      </c>
    </row>
    <row r="23" spans="2:15">
      <c r="B23" s="72" t="s">
        <v>238</v>
      </c>
      <c r="C23" s="82" t="s">
        <v>239</v>
      </c>
      <c r="D23" s="83" t="s">
        <v>99</v>
      </c>
      <c r="E23" s="83" t="s">
        <v>24</v>
      </c>
      <c r="F23" s="82" t="s">
        <v>240</v>
      </c>
      <c r="G23" s="83" t="s">
        <v>212</v>
      </c>
      <c r="H23" s="83" t="s">
        <v>111</v>
      </c>
      <c r="I23" s="84">
        <v>5284.3852490000008</v>
      </c>
      <c r="J23" s="85">
        <v>1124</v>
      </c>
      <c r="K23" s="82"/>
      <c r="L23" s="84">
        <v>59.396490203000006</v>
      </c>
      <c r="M23" s="86">
        <v>9.6449811480282788E-6</v>
      </c>
      <c r="N23" s="86">
        <f t="shared" si="0"/>
        <v>9.0503327516502901E-3</v>
      </c>
      <c r="O23" s="86">
        <f>L23/'סכום נכסי הקרן'!$C$42</f>
        <v>1.3229702856136321E-3</v>
      </c>
    </row>
    <row r="24" spans="2:15">
      <c r="B24" s="72" t="s">
        <v>241</v>
      </c>
      <c r="C24" s="82" t="s">
        <v>242</v>
      </c>
      <c r="D24" s="83" t="s">
        <v>99</v>
      </c>
      <c r="E24" s="83" t="s">
        <v>24</v>
      </c>
      <c r="F24" s="82" t="s">
        <v>243</v>
      </c>
      <c r="G24" s="83" t="s">
        <v>224</v>
      </c>
      <c r="H24" s="83" t="s">
        <v>111</v>
      </c>
      <c r="I24" s="84">
        <v>696.20100500000012</v>
      </c>
      <c r="J24" s="85">
        <v>5860</v>
      </c>
      <c r="K24" s="82"/>
      <c r="L24" s="84">
        <v>40.797378867000006</v>
      </c>
      <c r="M24" s="86">
        <v>5.6039589634960805E-6</v>
      </c>
      <c r="N24" s="86">
        <f t="shared" si="0"/>
        <v>6.2163581194709452E-3</v>
      </c>
      <c r="O24" s="86">
        <f>L24/'סכום נכסי הקרן'!$C$42</f>
        <v>9.0870217730872668E-4</v>
      </c>
    </row>
    <row r="25" spans="2:15">
      <c r="B25" s="72" t="s">
        <v>244</v>
      </c>
      <c r="C25" s="82" t="s">
        <v>245</v>
      </c>
      <c r="D25" s="83" t="s">
        <v>99</v>
      </c>
      <c r="E25" s="83" t="s">
        <v>24</v>
      </c>
      <c r="F25" s="82" t="s">
        <v>246</v>
      </c>
      <c r="G25" s="83" t="s">
        <v>247</v>
      </c>
      <c r="H25" s="83" t="s">
        <v>111</v>
      </c>
      <c r="I25" s="84">
        <v>154.64653400000003</v>
      </c>
      <c r="J25" s="85">
        <v>5193</v>
      </c>
      <c r="K25" s="82"/>
      <c r="L25" s="84">
        <v>8.0307945050000011</v>
      </c>
      <c r="M25" s="86">
        <v>1.5276995824698034E-6</v>
      </c>
      <c r="N25" s="86">
        <f t="shared" si="0"/>
        <v>1.22366426504278E-3</v>
      </c>
      <c r="O25" s="86">
        <f>L25/'סכום נכסי הקרן'!$C$42</f>
        <v>1.7887424768151731E-4</v>
      </c>
    </row>
    <row r="26" spans="2:15">
      <c r="B26" s="72" t="s">
        <v>248</v>
      </c>
      <c r="C26" s="82" t="s">
        <v>249</v>
      </c>
      <c r="D26" s="83" t="s">
        <v>99</v>
      </c>
      <c r="E26" s="83" t="s">
        <v>24</v>
      </c>
      <c r="F26" s="82" t="s">
        <v>250</v>
      </c>
      <c r="G26" s="83" t="s">
        <v>134</v>
      </c>
      <c r="H26" s="83" t="s">
        <v>111</v>
      </c>
      <c r="I26" s="84">
        <v>15827.588455000001</v>
      </c>
      <c r="J26" s="85">
        <v>537</v>
      </c>
      <c r="K26" s="82"/>
      <c r="L26" s="84">
        <v>84.994150006000012</v>
      </c>
      <c r="M26" s="86">
        <v>5.7205094360319429E-6</v>
      </c>
      <c r="N26" s="86">
        <f t="shared" si="0"/>
        <v>1.2950686763965179E-2</v>
      </c>
      <c r="O26" s="86">
        <f>L26/'סכום נכסי הקרן'!$C$42</f>
        <v>1.8931208649639428E-3</v>
      </c>
    </row>
    <row r="27" spans="2:15">
      <c r="B27" s="72" t="s">
        <v>251</v>
      </c>
      <c r="C27" s="82" t="s">
        <v>252</v>
      </c>
      <c r="D27" s="83" t="s">
        <v>99</v>
      </c>
      <c r="E27" s="83" t="s">
        <v>24</v>
      </c>
      <c r="F27" s="82" t="s">
        <v>253</v>
      </c>
      <c r="G27" s="83" t="s">
        <v>224</v>
      </c>
      <c r="H27" s="83" t="s">
        <v>111</v>
      </c>
      <c r="I27" s="84">
        <v>188.98023599999999</v>
      </c>
      <c r="J27" s="85">
        <v>31500</v>
      </c>
      <c r="K27" s="82"/>
      <c r="L27" s="84">
        <v>59.528774337000009</v>
      </c>
      <c r="M27" s="86">
        <v>7.6951513684631604E-6</v>
      </c>
      <c r="N27" s="86">
        <f t="shared" si="0"/>
        <v>9.0704890845644433E-3</v>
      </c>
      <c r="O27" s="86">
        <f>L27/'סכום נכסי הקרן'!$C$42</f>
        <v>1.3259167219761513E-3</v>
      </c>
    </row>
    <row r="28" spans="2:15">
      <c r="B28" s="72" t="s">
        <v>254</v>
      </c>
      <c r="C28" s="82" t="s">
        <v>255</v>
      </c>
      <c r="D28" s="83" t="s">
        <v>99</v>
      </c>
      <c r="E28" s="83" t="s">
        <v>24</v>
      </c>
      <c r="F28" s="82" t="s">
        <v>256</v>
      </c>
      <c r="G28" s="83" t="s">
        <v>257</v>
      </c>
      <c r="H28" s="83" t="s">
        <v>111</v>
      </c>
      <c r="I28" s="84">
        <v>258.71663300000006</v>
      </c>
      <c r="J28" s="85">
        <v>16360</v>
      </c>
      <c r="K28" s="82"/>
      <c r="L28" s="84">
        <v>42.326041088000004</v>
      </c>
      <c r="M28" s="86">
        <v>2.5786557346134824E-6</v>
      </c>
      <c r="N28" s="86">
        <f t="shared" si="0"/>
        <v>6.4492826865226865E-3</v>
      </c>
      <c r="O28" s="86">
        <f>L28/'סכום נכסי הקרן'!$C$42</f>
        <v>9.4275090120152314E-4</v>
      </c>
    </row>
    <row r="29" spans="2:15">
      <c r="B29" s="72" t="s">
        <v>258</v>
      </c>
      <c r="C29" s="82" t="s">
        <v>259</v>
      </c>
      <c r="D29" s="83" t="s">
        <v>99</v>
      </c>
      <c r="E29" s="83" t="s">
        <v>24</v>
      </c>
      <c r="F29" s="82" t="s">
        <v>260</v>
      </c>
      <c r="G29" s="83" t="s">
        <v>257</v>
      </c>
      <c r="H29" s="83" t="s">
        <v>111</v>
      </c>
      <c r="I29" s="84">
        <v>6971.0310270000009</v>
      </c>
      <c r="J29" s="85">
        <v>2059</v>
      </c>
      <c r="K29" s="82"/>
      <c r="L29" s="84">
        <v>143.53352885400002</v>
      </c>
      <c r="M29" s="86">
        <v>5.6353818808669524E-6</v>
      </c>
      <c r="N29" s="86">
        <f t="shared" si="0"/>
        <v>2.1870420166370148E-2</v>
      </c>
      <c r="O29" s="86">
        <f>L29/'סכום נכסי הקרן'!$C$42</f>
        <v>3.1970002438547773E-3</v>
      </c>
    </row>
    <row r="30" spans="2:15">
      <c r="B30" s="72" t="s">
        <v>261</v>
      </c>
      <c r="C30" s="82" t="s">
        <v>262</v>
      </c>
      <c r="D30" s="83" t="s">
        <v>99</v>
      </c>
      <c r="E30" s="83" t="s">
        <v>24</v>
      </c>
      <c r="F30" s="82" t="s">
        <v>263</v>
      </c>
      <c r="G30" s="83" t="s">
        <v>106</v>
      </c>
      <c r="H30" s="83" t="s">
        <v>111</v>
      </c>
      <c r="I30" s="84">
        <v>26.769443000000003</v>
      </c>
      <c r="J30" s="85">
        <v>56570</v>
      </c>
      <c r="K30" s="82"/>
      <c r="L30" s="84">
        <v>15.143473928000002</v>
      </c>
      <c r="M30" s="86">
        <v>1.4464449242613361E-6</v>
      </c>
      <c r="N30" s="86">
        <f t="shared" si="0"/>
        <v>2.3074339509949423E-3</v>
      </c>
      <c r="O30" s="86">
        <f>L30/'סכום נכסי הקרן'!$C$42</f>
        <v>3.3729881949652401E-4</v>
      </c>
    </row>
    <row r="31" spans="2:15">
      <c r="B31" s="72" t="s">
        <v>264</v>
      </c>
      <c r="C31" s="82" t="s">
        <v>265</v>
      </c>
      <c r="D31" s="83" t="s">
        <v>99</v>
      </c>
      <c r="E31" s="83" t="s">
        <v>24</v>
      </c>
      <c r="F31" s="82" t="s">
        <v>266</v>
      </c>
      <c r="G31" s="83" t="s">
        <v>267</v>
      </c>
      <c r="H31" s="83" t="s">
        <v>111</v>
      </c>
      <c r="I31" s="84">
        <v>1505.6267250000001</v>
      </c>
      <c r="J31" s="85">
        <v>3962</v>
      </c>
      <c r="K31" s="82"/>
      <c r="L31" s="84">
        <v>59.652930830000003</v>
      </c>
      <c r="M31" s="86">
        <v>5.9389134153980674E-6</v>
      </c>
      <c r="N31" s="86">
        <f t="shared" si="0"/>
        <v>9.0894069965671148E-3</v>
      </c>
      <c r="O31" s="86">
        <f>L31/'סכום נכסי הקרן'!$C$42</f>
        <v>1.3286821269764067E-3</v>
      </c>
    </row>
    <row r="32" spans="2:15">
      <c r="B32" s="72" t="s">
        <v>268</v>
      </c>
      <c r="C32" s="82" t="s">
        <v>269</v>
      </c>
      <c r="D32" s="83" t="s">
        <v>99</v>
      </c>
      <c r="E32" s="83" t="s">
        <v>24</v>
      </c>
      <c r="F32" s="82" t="s">
        <v>270</v>
      </c>
      <c r="G32" s="83" t="s">
        <v>267</v>
      </c>
      <c r="H32" s="83" t="s">
        <v>111</v>
      </c>
      <c r="I32" s="84">
        <v>1244.9602870000003</v>
      </c>
      <c r="J32" s="85">
        <v>3012</v>
      </c>
      <c r="K32" s="82"/>
      <c r="L32" s="84">
        <v>37.498203830000008</v>
      </c>
      <c r="M32" s="86">
        <v>5.9345873257358323E-6</v>
      </c>
      <c r="N32" s="86">
        <f t="shared" si="0"/>
        <v>5.713657845620757E-3</v>
      </c>
      <c r="O32" s="86">
        <f>L32/'סכום נכסי הקרן'!$C$42</f>
        <v>8.3521785986720887E-4</v>
      </c>
    </row>
    <row r="33" spans="2:15">
      <c r="B33" s="72" t="s">
        <v>271</v>
      </c>
      <c r="C33" s="82" t="s">
        <v>272</v>
      </c>
      <c r="D33" s="83" t="s">
        <v>99</v>
      </c>
      <c r="E33" s="83" t="s">
        <v>24</v>
      </c>
      <c r="F33" s="82" t="s">
        <v>273</v>
      </c>
      <c r="G33" s="83" t="s">
        <v>228</v>
      </c>
      <c r="H33" s="83" t="s">
        <v>111</v>
      </c>
      <c r="I33" s="84">
        <v>28.359453000000002</v>
      </c>
      <c r="J33" s="85">
        <v>97080</v>
      </c>
      <c r="K33" s="82"/>
      <c r="L33" s="84">
        <v>27.531357176000004</v>
      </c>
      <c r="M33" s="86">
        <v>3.6819030197120636E-6</v>
      </c>
      <c r="N33" s="86">
        <f t="shared" si="0"/>
        <v>4.1949943960619754E-3</v>
      </c>
      <c r="O33" s="86">
        <f>L33/'סכום נכסי הקרן'!$C$42</f>
        <v>6.1322087116561614E-4</v>
      </c>
    </row>
    <row r="34" spans="2:15">
      <c r="B34" s="72" t="s">
        <v>274</v>
      </c>
      <c r="C34" s="82" t="s">
        <v>275</v>
      </c>
      <c r="D34" s="83" t="s">
        <v>99</v>
      </c>
      <c r="E34" s="83" t="s">
        <v>24</v>
      </c>
      <c r="F34" s="82" t="s">
        <v>276</v>
      </c>
      <c r="G34" s="83" t="s">
        <v>277</v>
      </c>
      <c r="H34" s="83" t="s">
        <v>111</v>
      </c>
      <c r="I34" s="84">
        <v>348.76137900000003</v>
      </c>
      <c r="J34" s="85">
        <v>9321</v>
      </c>
      <c r="K34" s="82"/>
      <c r="L34" s="84">
        <v>32.508048099</v>
      </c>
      <c r="M34" s="86">
        <v>3.1570149135324773E-6</v>
      </c>
      <c r="N34" s="86">
        <f t="shared" si="0"/>
        <v>4.9533002942948757E-3</v>
      </c>
      <c r="O34" s="86">
        <f>L34/'סכום נכסי הקרן'!$C$42</f>
        <v>7.2406941102562839E-4</v>
      </c>
    </row>
    <row r="35" spans="2:15">
      <c r="B35" s="72" t="s">
        <v>278</v>
      </c>
      <c r="C35" s="82" t="s">
        <v>279</v>
      </c>
      <c r="D35" s="83" t="s">
        <v>99</v>
      </c>
      <c r="E35" s="83" t="s">
        <v>24</v>
      </c>
      <c r="F35" s="82" t="s">
        <v>280</v>
      </c>
      <c r="G35" s="83" t="s">
        <v>281</v>
      </c>
      <c r="H35" s="83" t="s">
        <v>111</v>
      </c>
      <c r="I35" s="84">
        <v>1569.9762480000002</v>
      </c>
      <c r="J35" s="85">
        <v>3863</v>
      </c>
      <c r="K35" s="82"/>
      <c r="L35" s="84">
        <v>60.648182464000008</v>
      </c>
      <c r="M35" s="86">
        <v>1.4006734862969422E-6</v>
      </c>
      <c r="N35" s="86">
        <f t="shared" si="0"/>
        <v>9.2410549883683007E-3</v>
      </c>
      <c r="O35" s="86">
        <f>L35/'סכום נכסי הקרן'!$C$42</f>
        <v>1.3508499071598881E-3</v>
      </c>
    </row>
    <row r="36" spans="2:15">
      <c r="B36" s="72" t="s">
        <v>282</v>
      </c>
      <c r="C36" s="82" t="s">
        <v>283</v>
      </c>
      <c r="D36" s="83" t="s">
        <v>99</v>
      </c>
      <c r="E36" s="83" t="s">
        <v>24</v>
      </c>
      <c r="F36" s="82" t="s">
        <v>284</v>
      </c>
      <c r="G36" s="83" t="s">
        <v>257</v>
      </c>
      <c r="H36" s="83" t="s">
        <v>111</v>
      </c>
      <c r="I36" s="84">
        <v>9723.1654070000004</v>
      </c>
      <c r="J36" s="85">
        <v>3151</v>
      </c>
      <c r="K36" s="82"/>
      <c r="L36" s="84">
        <v>306.37694197000002</v>
      </c>
      <c r="M36" s="86">
        <v>6.3669989708621589E-6</v>
      </c>
      <c r="N36" s="86">
        <f t="shared" si="0"/>
        <v>4.668311650713499E-2</v>
      </c>
      <c r="O36" s="86">
        <f>L36/'סכום נכסי הקרן'!$C$42</f>
        <v>6.8241000274290578E-3</v>
      </c>
    </row>
    <row r="37" spans="2:15">
      <c r="B37" s="72" t="s">
        <v>285</v>
      </c>
      <c r="C37" s="82" t="s">
        <v>286</v>
      </c>
      <c r="D37" s="83" t="s">
        <v>99</v>
      </c>
      <c r="E37" s="83" t="s">
        <v>24</v>
      </c>
      <c r="F37" s="82" t="s">
        <v>287</v>
      </c>
      <c r="G37" s="83" t="s">
        <v>224</v>
      </c>
      <c r="H37" s="83" t="s">
        <v>111</v>
      </c>
      <c r="I37" s="84">
        <v>10665.852298000002</v>
      </c>
      <c r="J37" s="85">
        <v>916.2</v>
      </c>
      <c r="K37" s="82"/>
      <c r="L37" s="84">
        <v>97.720538754000003</v>
      </c>
      <c r="M37" s="86">
        <v>1.4129000768868852E-5</v>
      </c>
      <c r="N37" s="86">
        <f t="shared" si="0"/>
        <v>1.488982580235975E-2</v>
      </c>
      <c r="O37" s="86">
        <f>L37/'סכום נכסי הקרן'!$C$42</f>
        <v>2.1765826334830744E-3</v>
      </c>
    </row>
    <row r="38" spans="2:15">
      <c r="B38" s="72" t="s">
        <v>288</v>
      </c>
      <c r="C38" s="82" t="s">
        <v>289</v>
      </c>
      <c r="D38" s="83" t="s">
        <v>99</v>
      </c>
      <c r="E38" s="83" t="s">
        <v>24</v>
      </c>
      <c r="F38" s="82" t="s">
        <v>290</v>
      </c>
      <c r="G38" s="83" t="s">
        <v>257</v>
      </c>
      <c r="H38" s="83" t="s">
        <v>111</v>
      </c>
      <c r="I38" s="84">
        <v>1603.8142690000002</v>
      </c>
      <c r="J38" s="85">
        <v>13810</v>
      </c>
      <c r="K38" s="82"/>
      <c r="L38" s="84">
        <v>221.48675052900003</v>
      </c>
      <c r="M38" s="86">
        <v>6.2310898624298491E-6</v>
      </c>
      <c r="N38" s="86">
        <f t="shared" si="0"/>
        <v>3.3748270066435021E-2</v>
      </c>
      <c r="O38" s="86">
        <f>L38/'סכום נכסי הקרן'!$C$42</f>
        <v>4.933294688045162E-3</v>
      </c>
    </row>
    <row r="39" spans="2:15">
      <c r="B39" s="72" t="s">
        <v>291</v>
      </c>
      <c r="C39" s="82" t="s">
        <v>292</v>
      </c>
      <c r="D39" s="83" t="s">
        <v>99</v>
      </c>
      <c r="E39" s="83" t="s">
        <v>24</v>
      </c>
      <c r="F39" s="82" t="s">
        <v>293</v>
      </c>
      <c r="G39" s="83" t="s">
        <v>224</v>
      </c>
      <c r="H39" s="83" t="s">
        <v>111</v>
      </c>
      <c r="I39" s="84">
        <v>467.53642300000007</v>
      </c>
      <c r="J39" s="85">
        <v>23790</v>
      </c>
      <c r="K39" s="84">
        <v>0.59056348900000011</v>
      </c>
      <c r="L39" s="84">
        <v>111.81747852000002</v>
      </c>
      <c r="M39" s="86">
        <v>9.8425801011502638E-6</v>
      </c>
      <c r="N39" s="86">
        <f t="shared" si="0"/>
        <v>1.7037797765454422E-2</v>
      </c>
      <c r="O39" s="86">
        <f>L39/'סכום נכסי הקרן'!$C$42</f>
        <v>2.4905714291974927E-3</v>
      </c>
    </row>
    <row r="40" spans="2:15">
      <c r="B40" s="72" t="s">
        <v>294</v>
      </c>
      <c r="C40" s="82" t="s">
        <v>295</v>
      </c>
      <c r="D40" s="83" t="s">
        <v>99</v>
      </c>
      <c r="E40" s="83" t="s">
        <v>24</v>
      </c>
      <c r="F40" s="82" t="s">
        <v>296</v>
      </c>
      <c r="G40" s="83" t="s">
        <v>277</v>
      </c>
      <c r="H40" s="83" t="s">
        <v>111</v>
      </c>
      <c r="I40" s="84">
        <v>67.072975</v>
      </c>
      <c r="J40" s="85">
        <v>42120</v>
      </c>
      <c r="K40" s="82"/>
      <c r="L40" s="84">
        <v>28.251137015000005</v>
      </c>
      <c r="M40" s="86">
        <v>2.3285116152234927E-6</v>
      </c>
      <c r="N40" s="86">
        <f t="shared" si="0"/>
        <v>4.3046683351889419E-3</v>
      </c>
      <c r="O40" s="86">
        <f>L40/'סכום נכסי הקרן'!$C$42</f>
        <v>6.29252918445283E-4</v>
      </c>
    </row>
    <row r="41" spans="2:15">
      <c r="B41" s="72" t="s">
        <v>297</v>
      </c>
      <c r="C41" s="82" t="s">
        <v>298</v>
      </c>
      <c r="D41" s="83" t="s">
        <v>99</v>
      </c>
      <c r="E41" s="83" t="s">
        <v>24</v>
      </c>
      <c r="F41" s="82" t="s">
        <v>299</v>
      </c>
      <c r="G41" s="83" t="s">
        <v>106</v>
      </c>
      <c r="H41" s="83" t="s">
        <v>111</v>
      </c>
      <c r="I41" s="84">
        <v>4643.9197640000011</v>
      </c>
      <c r="J41" s="85">
        <v>1147</v>
      </c>
      <c r="K41" s="82"/>
      <c r="L41" s="84">
        <v>53.265759697000007</v>
      </c>
      <c r="M41" s="86">
        <v>3.9562631134252868E-6</v>
      </c>
      <c r="N41" s="86">
        <f t="shared" si="0"/>
        <v>8.1161841024563527E-3</v>
      </c>
      <c r="O41" s="86">
        <f>L41/'סכום נכסי הקרן'!$C$42</f>
        <v>1.1864171953414166E-3</v>
      </c>
    </row>
    <row r="42" spans="2:15">
      <c r="B42" s="72" t="s">
        <v>300</v>
      </c>
      <c r="C42" s="82" t="s">
        <v>301</v>
      </c>
      <c r="D42" s="83" t="s">
        <v>99</v>
      </c>
      <c r="E42" s="83" t="s">
        <v>24</v>
      </c>
      <c r="F42" s="82" t="s">
        <v>302</v>
      </c>
      <c r="G42" s="83" t="s">
        <v>135</v>
      </c>
      <c r="H42" s="83" t="s">
        <v>111</v>
      </c>
      <c r="I42" s="84">
        <v>61.763808000000012</v>
      </c>
      <c r="J42" s="85">
        <v>64510</v>
      </c>
      <c r="K42" s="82"/>
      <c r="L42" s="84">
        <v>39.843832580000011</v>
      </c>
      <c r="M42" s="86">
        <v>9.752625597538475E-7</v>
      </c>
      <c r="N42" s="86">
        <f t="shared" si="0"/>
        <v>6.0710648342624084E-3</v>
      </c>
      <c r="O42" s="86">
        <f>L42/'סכום נכסי הקרן'!$C$42</f>
        <v>8.8746332296991449E-4</v>
      </c>
    </row>
    <row r="43" spans="2:15">
      <c r="B43" s="72" t="s">
        <v>303</v>
      </c>
      <c r="C43" s="82" t="s">
        <v>304</v>
      </c>
      <c r="D43" s="83" t="s">
        <v>99</v>
      </c>
      <c r="E43" s="83" t="s">
        <v>24</v>
      </c>
      <c r="F43" s="82" t="s">
        <v>305</v>
      </c>
      <c r="G43" s="83" t="s">
        <v>224</v>
      </c>
      <c r="H43" s="83" t="s">
        <v>111</v>
      </c>
      <c r="I43" s="84">
        <v>567.25726600000007</v>
      </c>
      <c r="J43" s="85">
        <v>19540</v>
      </c>
      <c r="K43" s="82"/>
      <c r="L43" s="84">
        <v>110.84206985700003</v>
      </c>
      <c r="M43" s="86">
        <v>4.6775324153585694E-6</v>
      </c>
      <c r="N43" s="86">
        <f t="shared" si="0"/>
        <v>1.6889173277057523E-2</v>
      </c>
      <c r="O43" s="86">
        <f>L43/'סכום נכסי הקרן'!$C$42</f>
        <v>2.4688456222841755E-3</v>
      </c>
    </row>
    <row r="44" spans="2:15">
      <c r="B44" s="72" t="s">
        <v>306</v>
      </c>
      <c r="C44" s="82" t="s">
        <v>307</v>
      </c>
      <c r="D44" s="83" t="s">
        <v>99</v>
      </c>
      <c r="E44" s="83" t="s">
        <v>24</v>
      </c>
      <c r="F44" s="82" t="s">
        <v>308</v>
      </c>
      <c r="G44" s="83" t="s">
        <v>257</v>
      </c>
      <c r="H44" s="83" t="s">
        <v>111</v>
      </c>
      <c r="I44" s="84">
        <v>8311.5705230000003</v>
      </c>
      <c r="J44" s="85">
        <v>3389</v>
      </c>
      <c r="K44" s="82"/>
      <c r="L44" s="84">
        <v>281.67912501000006</v>
      </c>
      <c r="M44" s="86">
        <v>6.2153400690033221E-6</v>
      </c>
      <c r="N44" s="86">
        <f t="shared" si="0"/>
        <v>4.2919872905309145E-2</v>
      </c>
      <c r="O44" s="86">
        <f>L44/'סכום נכסי הקרן'!$C$42</f>
        <v>6.2739921364420243E-3</v>
      </c>
    </row>
    <row r="45" spans="2:15">
      <c r="B45" s="72" t="s">
        <v>309</v>
      </c>
      <c r="C45" s="82" t="s">
        <v>310</v>
      </c>
      <c r="D45" s="83" t="s">
        <v>99</v>
      </c>
      <c r="E45" s="83" t="s">
        <v>24</v>
      </c>
      <c r="F45" s="82" t="s">
        <v>311</v>
      </c>
      <c r="G45" s="83" t="s">
        <v>312</v>
      </c>
      <c r="H45" s="83" t="s">
        <v>111</v>
      </c>
      <c r="I45" s="84">
        <v>794.34084300000006</v>
      </c>
      <c r="J45" s="85">
        <v>8007</v>
      </c>
      <c r="K45" s="82"/>
      <c r="L45" s="84">
        <v>63.602871264000015</v>
      </c>
      <c r="M45" s="86">
        <v>6.8165090793626642E-6</v>
      </c>
      <c r="N45" s="86">
        <f t="shared" si="0"/>
        <v>9.6912653749783775E-3</v>
      </c>
      <c r="O45" s="86">
        <f>L45/'סכום נכסי הקרן'!$C$42</f>
        <v>1.4166612955479174E-3</v>
      </c>
    </row>
    <row r="46" spans="2:15">
      <c r="B46" s="72" t="s">
        <v>313</v>
      </c>
      <c r="C46" s="82" t="s">
        <v>314</v>
      </c>
      <c r="D46" s="83" t="s">
        <v>99</v>
      </c>
      <c r="E46" s="83" t="s">
        <v>24</v>
      </c>
      <c r="F46" s="82" t="s">
        <v>315</v>
      </c>
      <c r="G46" s="83" t="s">
        <v>247</v>
      </c>
      <c r="H46" s="83" t="s">
        <v>111</v>
      </c>
      <c r="I46" s="84">
        <v>4957.2360150000013</v>
      </c>
      <c r="J46" s="85">
        <v>1022</v>
      </c>
      <c r="K46" s="82"/>
      <c r="L46" s="84">
        <v>50.662952077000007</v>
      </c>
      <c r="M46" s="86">
        <v>9.0637861234080616E-6</v>
      </c>
      <c r="N46" s="86">
        <f t="shared" si="0"/>
        <v>7.7195903816990761E-3</v>
      </c>
      <c r="O46" s="86">
        <f>L46/'סכום נכסי הקרן'!$C$42</f>
        <v>1.1284434475886441E-3</v>
      </c>
    </row>
    <row r="47" spans="2:15">
      <c r="B47" s="72" t="s">
        <v>316</v>
      </c>
      <c r="C47" s="82" t="s">
        <v>317</v>
      </c>
      <c r="D47" s="83" t="s">
        <v>99</v>
      </c>
      <c r="E47" s="83" t="s">
        <v>24</v>
      </c>
      <c r="F47" s="82" t="s">
        <v>318</v>
      </c>
      <c r="G47" s="83" t="s">
        <v>319</v>
      </c>
      <c r="H47" s="83" t="s">
        <v>111</v>
      </c>
      <c r="I47" s="84">
        <v>3468.9048890000004</v>
      </c>
      <c r="J47" s="85">
        <v>2562</v>
      </c>
      <c r="K47" s="82"/>
      <c r="L47" s="84">
        <v>88.87334326300001</v>
      </c>
      <c r="M47" s="86">
        <v>9.7096246607671614E-6</v>
      </c>
      <c r="N47" s="86">
        <f t="shared" si="0"/>
        <v>1.3541765288366521E-2</v>
      </c>
      <c r="O47" s="86">
        <f>L47/'סכום נכסי הקרן'!$C$42</f>
        <v>1.9795242432380442E-3</v>
      </c>
    </row>
    <row r="48" spans="2:15">
      <c r="B48" s="73"/>
      <c r="C48" s="82"/>
      <c r="D48" s="82"/>
      <c r="E48" s="82"/>
      <c r="F48" s="82"/>
      <c r="G48" s="82"/>
      <c r="H48" s="82"/>
      <c r="I48" s="84"/>
      <c r="J48" s="85"/>
      <c r="K48" s="82"/>
      <c r="L48" s="82"/>
      <c r="M48" s="82"/>
      <c r="N48" s="86"/>
      <c r="O48" s="82"/>
    </row>
    <row r="49" spans="2:15">
      <c r="B49" s="71" t="s">
        <v>320</v>
      </c>
      <c r="C49" s="78"/>
      <c r="D49" s="78"/>
      <c r="E49" s="78"/>
      <c r="F49" s="78"/>
      <c r="G49" s="78"/>
      <c r="H49" s="78"/>
      <c r="I49" s="79"/>
      <c r="J49" s="80"/>
      <c r="K49" s="78"/>
      <c r="L49" s="79">
        <v>1537.4870181239999</v>
      </c>
      <c r="M49" s="78"/>
      <c r="N49" s="81">
        <f t="shared" si="0"/>
        <v>0.23426921469278955</v>
      </c>
      <c r="O49" s="81">
        <f>L49/'סכום נכסי הקרן'!$C$42</f>
        <v>3.4245283392048367E-2</v>
      </c>
    </row>
    <row r="50" spans="2:15">
      <c r="B50" s="72" t="s">
        <v>321</v>
      </c>
      <c r="C50" s="82" t="s">
        <v>322</v>
      </c>
      <c r="D50" s="83" t="s">
        <v>99</v>
      </c>
      <c r="E50" s="83" t="s">
        <v>24</v>
      </c>
      <c r="F50" s="82" t="s">
        <v>323</v>
      </c>
      <c r="G50" s="83" t="s">
        <v>247</v>
      </c>
      <c r="H50" s="83" t="s">
        <v>111</v>
      </c>
      <c r="I50" s="84">
        <v>824.90800000000013</v>
      </c>
      <c r="J50" s="85">
        <v>887.7</v>
      </c>
      <c r="K50" s="82"/>
      <c r="L50" s="84">
        <v>7.3227083160000008</v>
      </c>
      <c r="M50" s="86">
        <v>3.091372283611773E-6</v>
      </c>
      <c r="N50" s="86">
        <f t="shared" si="0"/>
        <v>1.1157721049943356E-3</v>
      </c>
      <c r="O50" s="86">
        <f>L50/'סכום נכסי הקרן'!$C$42</f>
        <v>1.6310265941933604E-4</v>
      </c>
    </row>
    <row r="51" spans="2:15">
      <c r="B51" s="72" t="s">
        <v>324</v>
      </c>
      <c r="C51" s="82" t="s">
        <v>325</v>
      </c>
      <c r="D51" s="83" t="s">
        <v>99</v>
      </c>
      <c r="E51" s="83" t="s">
        <v>24</v>
      </c>
      <c r="F51" s="82" t="s">
        <v>326</v>
      </c>
      <c r="G51" s="83" t="s">
        <v>247</v>
      </c>
      <c r="H51" s="83" t="s">
        <v>111</v>
      </c>
      <c r="I51" s="84">
        <v>2032.1693180000002</v>
      </c>
      <c r="J51" s="85">
        <v>1369</v>
      </c>
      <c r="K51" s="82"/>
      <c r="L51" s="84">
        <v>27.820397960000001</v>
      </c>
      <c r="M51" s="86">
        <v>9.6319605485774909E-6</v>
      </c>
      <c r="N51" s="86">
        <f t="shared" si="0"/>
        <v>4.2390359760451938E-3</v>
      </c>
      <c r="O51" s="86">
        <f>L51/'סכום נכסי הקרן'!$C$42</f>
        <v>6.1965883353099426E-4</v>
      </c>
    </row>
    <row r="52" spans="2:15">
      <c r="B52" s="72" t="s">
        <v>327</v>
      </c>
      <c r="C52" s="82" t="s">
        <v>328</v>
      </c>
      <c r="D52" s="83" t="s">
        <v>99</v>
      </c>
      <c r="E52" s="83" t="s">
        <v>24</v>
      </c>
      <c r="F52" s="82" t="s">
        <v>329</v>
      </c>
      <c r="G52" s="83" t="s">
        <v>267</v>
      </c>
      <c r="H52" s="83" t="s">
        <v>111</v>
      </c>
      <c r="I52" s="84">
        <v>75.067217000000014</v>
      </c>
      <c r="J52" s="85">
        <v>8921</v>
      </c>
      <c r="K52" s="82"/>
      <c r="L52" s="84">
        <v>6.6967464480000016</v>
      </c>
      <c r="M52" s="86">
        <v>5.1153432391728665E-6</v>
      </c>
      <c r="N52" s="86">
        <f t="shared" si="0"/>
        <v>1.0203933515379833E-3</v>
      </c>
      <c r="O52" s="86">
        <f>L52/'סכום נכסי הקרן'!$C$42</f>
        <v>1.4916027076201141E-4</v>
      </c>
    </row>
    <row r="53" spans="2:15">
      <c r="B53" s="72" t="s">
        <v>330</v>
      </c>
      <c r="C53" s="82" t="s">
        <v>331</v>
      </c>
      <c r="D53" s="83" t="s">
        <v>99</v>
      </c>
      <c r="E53" s="83" t="s">
        <v>24</v>
      </c>
      <c r="F53" s="82" t="s">
        <v>332</v>
      </c>
      <c r="G53" s="83" t="s">
        <v>319</v>
      </c>
      <c r="H53" s="83" t="s">
        <v>111</v>
      </c>
      <c r="I53" s="84">
        <v>1964.9866850000003</v>
      </c>
      <c r="J53" s="85">
        <v>1178</v>
      </c>
      <c r="K53" s="82"/>
      <c r="L53" s="84">
        <v>23.147543145000004</v>
      </c>
      <c r="M53" s="86">
        <v>1.5707325232300727E-5</v>
      </c>
      <c r="N53" s="86">
        <f t="shared" si="0"/>
        <v>3.5270260436171463E-3</v>
      </c>
      <c r="O53" s="86">
        <f>L53/'סכום נכסי הקרן'!$C$42</f>
        <v>5.1557780032342366E-4</v>
      </c>
    </row>
    <row r="54" spans="2:15">
      <c r="B54" s="72" t="s">
        <v>333</v>
      </c>
      <c r="C54" s="82" t="s">
        <v>334</v>
      </c>
      <c r="D54" s="83" t="s">
        <v>99</v>
      </c>
      <c r="E54" s="83" t="s">
        <v>24</v>
      </c>
      <c r="F54" s="82" t="s">
        <v>335</v>
      </c>
      <c r="G54" s="83" t="s">
        <v>109</v>
      </c>
      <c r="H54" s="83" t="s">
        <v>111</v>
      </c>
      <c r="I54" s="84">
        <v>295.22278900000003</v>
      </c>
      <c r="J54" s="85">
        <v>566.6</v>
      </c>
      <c r="K54" s="82"/>
      <c r="L54" s="84">
        <v>1.6727323210000002</v>
      </c>
      <c r="M54" s="86">
        <v>1.4947320206288893E-6</v>
      </c>
      <c r="N54" s="86">
        <f t="shared" si="0"/>
        <v>2.5487674537250142E-4</v>
      </c>
      <c r="O54" s="86">
        <f>L54/'סכום נכסי הקרן'!$C$42</f>
        <v>3.7257675477207757E-5</v>
      </c>
    </row>
    <row r="55" spans="2:15">
      <c r="B55" s="72" t="s">
        <v>336</v>
      </c>
      <c r="C55" s="82" t="s">
        <v>337</v>
      </c>
      <c r="D55" s="83" t="s">
        <v>99</v>
      </c>
      <c r="E55" s="83" t="s">
        <v>24</v>
      </c>
      <c r="F55" s="82" t="s">
        <v>338</v>
      </c>
      <c r="G55" s="83" t="s">
        <v>339</v>
      </c>
      <c r="H55" s="83" t="s">
        <v>111</v>
      </c>
      <c r="I55" s="84">
        <v>148.98162600000003</v>
      </c>
      <c r="J55" s="85">
        <v>3661</v>
      </c>
      <c r="K55" s="82"/>
      <c r="L55" s="84">
        <v>5.4542173099999998</v>
      </c>
      <c r="M55" s="86">
        <v>2.6241234632915509E-6</v>
      </c>
      <c r="N55" s="86">
        <f t="shared" si="0"/>
        <v>8.3106731368476946E-4</v>
      </c>
      <c r="O55" s="86">
        <f>L55/'סכום נכסי הקרן'!$C$42</f>
        <v>1.2148474443099436E-4</v>
      </c>
    </row>
    <row r="56" spans="2:15">
      <c r="B56" s="72" t="s">
        <v>340</v>
      </c>
      <c r="C56" s="82" t="s">
        <v>341</v>
      </c>
      <c r="D56" s="83" t="s">
        <v>99</v>
      </c>
      <c r="E56" s="83" t="s">
        <v>24</v>
      </c>
      <c r="F56" s="82" t="s">
        <v>342</v>
      </c>
      <c r="G56" s="83" t="s">
        <v>343</v>
      </c>
      <c r="H56" s="83" t="s">
        <v>111</v>
      </c>
      <c r="I56" s="84">
        <v>180.60417900000002</v>
      </c>
      <c r="J56" s="85">
        <v>8131</v>
      </c>
      <c r="K56" s="82"/>
      <c r="L56" s="84">
        <v>14.684925801000002</v>
      </c>
      <c r="M56" s="86">
        <v>8.3963609451610386E-6</v>
      </c>
      <c r="N56" s="86">
        <f t="shared" si="0"/>
        <v>2.2375642816287481E-3</v>
      </c>
      <c r="O56" s="86">
        <f>L56/'סכום נכסי הקרן'!$C$42</f>
        <v>3.2708532801796274E-4</v>
      </c>
    </row>
    <row r="57" spans="2:15">
      <c r="B57" s="72" t="s">
        <v>344</v>
      </c>
      <c r="C57" s="82" t="s">
        <v>345</v>
      </c>
      <c r="D57" s="83" t="s">
        <v>99</v>
      </c>
      <c r="E57" s="83" t="s">
        <v>24</v>
      </c>
      <c r="F57" s="82" t="s">
        <v>346</v>
      </c>
      <c r="G57" s="83" t="s">
        <v>247</v>
      </c>
      <c r="H57" s="83" t="s">
        <v>111</v>
      </c>
      <c r="I57" s="84">
        <v>186.12752700000001</v>
      </c>
      <c r="J57" s="85">
        <v>19810</v>
      </c>
      <c r="K57" s="82"/>
      <c r="L57" s="84">
        <v>36.871863170000005</v>
      </c>
      <c r="M57" s="86">
        <v>1.4721160836652026E-5</v>
      </c>
      <c r="N57" s="86">
        <f t="shared" si="0"/>
        <v>5.6182213750563398E-3</v>
      </c>
      <c r="O57" s="86">
        <f>L57/'סכום נכסי הקרן'!$C$42</f>
        <v>8.2126703416993932E-4</v>
      </c>
    </row>
    <row r="58" spans="2:15">
      <c r="B58" s="72" t="s">
        <v>347</v>
      </c>
      <c r="C58" s="82" t="s">
        <v>348</v>
      </c>
      <c r="D58" s="83" t="s">
        <v>99</v>
      </c>
      <c r="E58" s="83" t="s">
        <v>24</v>
      </c>
      <c r="F58" s="82" t="s">
        <v>349</v>
      </c>
      <c r="G58" s="83" t="s">
        <v>228</v>
      </c>
      <c r="H58" s="83" t="s">
        <v>111</v>
      </c>
      <c r="I58" s="84">
        <v>140.39057300000002</v>
      </c>
      <c r="J58" s="85">
        <v>12130</v>
      </c>
      <c r="K58" s="82"/>
      <c r="L58" s="84">
        <v>17.029376448000004</v>
      </c>
      <c r="M58" s="86">
        <v>3.8642049496137425E-6</v>
      </c>
      <c r="N58" s="86">
        <f t="shared" si="0"/>
        <v>2.5947917609403146E-3</v>
      </c>
      <c r="O58" s="86">
        <f>L58/'סכום נכסי הקרן'!$C$42</f>
        <v>3.7930455059270003E-4</v>
      </c>
    </row>
    <row r="59" spans="2:15">
      <c r="B59" s="72" t="s">
        <v>350</v>
      </c>
      <c r="C59" s="82" t="s">
        <v>351</v>
      </c>
      <c r="D59" s="83" t="s">
        <v>99</v>
      </c>
      <c r="E59" s="83" t="s">
        <v>24</v>
      </c>
      <c r="F59" s="82" t="s">
        <v>352</v>
      </c>
      <c r="G59" s="83" t="s">
        <v>247</v>
      </c>
      <c r="H59" s="83" t="s">
        <v>111</v>
      </c>
      <c r="I59" s="84">
        <v>90.896613000000016</v>
      </c>
      <c r="J59" s="85">
        <v>3816</v>
      </c>
      <c r="K59" s="82"/>
      <c r="L59" s="84">
        <v>3.4686147340000009</v>
      </c>
      <c r="M59" s="86">
        <v>1.5780637321920854E-6</v>
      </c>
      <c r="N59" s="86">
        <f t="shared" si="0"/>
        <v>5.2851805591016903E-4</v>
      </c>
      <c r="O59" s="86">
        <f>L59/'סכום נכסי הקרן'!$C$42</f>
        <v>7.7258339838603098E-5</v>
      </c>
    </row>
    <row r="60" spans="2:15">
      <c r="B60" s="72" t="s">
        <v>353</v>
      </c>
      <c r="C60" s="82" t="s">
        <v>354</v>
      </c>
      <c r="D60" s="83" t="s">
        <v>99</v>
      </c>
      <c r="E60" s="83" t="s">
        <v>24</v>
      </c>
      <c r="F60" s="82" t="s">
        <v>355</v>
      </c>
      <c r="G60" s="83" t="s">
        <v>339</v>
      </c>
      <c r="H60" s="83" t="s">
        <v>111</v>
      </c>
      <c r="I60" s="84">
        <v>26.457598000000004</v>
      </c>
      <c r="J60" s="85">
        <v>5580</v>
      </c>
      <c r="K60" s="82"/>
      <c r="L60" s="84">
        <v>1.4763339880000004</v>
      </c>
      <c r="M60" s="86">
        <v>1.4616218713839392E-6</v>
      </c>
      <c r="N60" s="86">
        <f t="shared" si="0"/>
        <v>2.2495123530541598E-4</v>
      </c>
      <c r="O60" s="86">
        <f>L60/'סכום נכסי הקרן'!$C$42</f>
        <v>3.2883188738765295E-5</v>
      </c>
    </row>
    <row r="61" spans="2:15">
      <c r="B61" s="72" t="s">
        <v>356</v>
      </c>
      <c r="C61" s="82" t="s">
        <v>357</v>
      </c>
      <c r="D61" s="83" t="s">
        <v>99</v>
      </c>
      <c r="E61" s="83" t="s">
        <v>24</v>
      </c>
      <c r="F61" s="82" t="s">
        <v>358</v>
      </c>
      <c r="G61" s="83" t="s">
        <v>208</v>
      </c>
      <c r="H61" s="83" t="s">
        <v>111</v>
      </c>
      <c r="I61" s="84">
        <v>148.52674800000003</v>
      </c>
      <c r="J61" s="85">
        <v>10550</v>
      </c>
      <c r="K61" s="82"/>
      <c r="L61" s="84">
        <v>15.669571879000003</v>
      </c>
      <c r="M61" s="86">
        <v>1.1888023936327526E-5</v>
      </c>
      <c r="N61" s="86">
        <f t="shared" si="0"/>
        <v>2.3875962888744778E-3</v>
      </c>
      <c r="O61" s="86">
        <f>L61/'סכום נכסי הקרן'!$C$42</f>
        <v>3.4901688489258445E-4</v>
      </c>
    </row>
    <row r="62" spans="2:15">
      <c r="B62" s="72" t="s">
        <v>359</v>
      </c>
      <c r="C62" s="82" t="s">
        <v>360</v>
      </c>
      <c r="D62" s="83" t="s">
        <v>99</v>
      </c>
      <c r="E62" s="83" t="s">
        <v>24</v>
      </c>
      <c r="F62" s="82" t="s">
        <v>361</v>
      </c>
      <c r="G62" s="83" t="s">
        <v>208</v>
      </c>
      <c r="H62" s="83" t="s">
        <v>111</v>
      </c>
      <c r="I62" s="84">
        <v>13581.692772000002</v>
      </c>
      <c r="J62" s="85">
        <v>125.9</v>
      </c>
      <c r="K62" s="82"/>
      <c r="L62" s="84">
        <v>17.099351200000005</v>
      </c>
      <c r="M62" s="86">
        <v>4.305824327607045E-6</v>
      </c>
      <c r="N62" s="86">
        <f t="shared" si="0"/>
        <v>2.6054539193885629E-3</v>
      </c>
      <c r="O62" s="86">
        <f>L62/'סכום נכסי הקרן'!$C$42</f>
        <v>3.8086313624856603E-4</v>
      </c>
    </row>
    <row r="63" spans="2:15">
      <c r="B63" s="72" t="s">
        <v>362</v>
      </c>
      <c r="C63" s="82" t="s">
        <v>363</v>
      </c>
      <c r="D63" s="83" t="s">
        <v>99</v>
      </c>
      <c r="E63" s="83" t="s">
        <v>24</v>
      </c>
      <c r="F63" s="82" t="s">
        <v>364</v>
      </c>
      <c r="G63" s="83" t="s">
        <v>339</v>
      </c>
      <c r="H63" s="83" t="s">
        <v>111</v>
      </c>
      <c r="I63" s="84">
        <v>1851.3464750000003</v>
      </c>
      <c r="J63" s="85">
        <v>1167</v>
      </c>
      <c r="K63" s="82"/>
      <c r="L63" s="84">
        <v>21.605213360000004</v>
      </c>
      <c r="M63" s="86">
        <v>1.0369350748640715E-5</v>
      </c>
      <c r="N63" s="86">
        <f t="shared" si="0"/>
        <v>3.2920189292350538E-3</v>
      </c>
      <c r="O63" s="86">
        <f>L63/'סכום נכסי הקרן'!$C$42</f>
        <v>4.8122465135455074E-4</v>
      </c>
    </row>
    <row r="64" spans="2:15">
      <c r="B64" s="72" t="s">
        <v>365</v>
      </c>
      <c r="C64" s="82" t="s">
        <v>366</v>
      </c>
      <c r="D64" s="83" t="s">
        <v>99</v>
      </c>
      <c r="E64" s="83" t="s">
        <v>24</v>
      </c>
      <c r="F64" s="82" t="s">
        <v>367</v>
      </c>
      <c r="G64" s="83" t="s">
        <v>228</v>
      </c>
      <c r="H64" s="83" t="s">
        <v>111</v>
      </c>
      <c r="I64" s="84">
        <v>23126.841692000002</v>
      </c>
      <c r="J64" s="85">
        <v>58.3</v>
      </c>
      <c r="K64" s="82"/>
      <c r="L64" s="84">
        <v>13.482948707000002</v>
      </c>
      <c r="M64" s="86">
        <v>1.8282729851682307E-5</v>
      </c>
      <c r="N64" s="86">
        <f t="shared" si="0"/>
        <v>2.0544172198514819E-3</v>
      </c>
      <c r="O64" s="86">
        <f>L64/'סכום נכסי הקרן'!$C$42</f>
        <v>3.0031303938751595E-4</v>
      </c>
    </row>
    <row r="65" spans="2:15">
      <c r="B65" s="72" t="s">
        <v>368</v>
      </c>
      <c r="C65" s="82" t="s">
        <v>369</v>
      </c>
      <c r="D65" s="83" t="s">
        <v>99</v>
      </c>
      <c r="E65" s="83" t="s">
        <v>24</v>
      </c>
      <c r="F65" s="82" t="s">
        <v>370</v>
      </c>
      <c r="G65" s="83" t="s">
        <v>212</v>
      </c>
      <c r="H65" s="83" t="s">
        <v>111</v>
      </c>
      <c r="I65" s="84">
        <v>1325.1161550000002</v>
      </c>
      <c r="J65" s="85">
        <v>794.8</v>
      </c>
      <c r="K65" s="82"/>
      <c r="L65" s="84">
        <v>10.532023200000001</v>
      </c>
      <c r="M65" s="86">
        <v>7.4560813550233814E-6</v>
      </c>
      <c r="N65" s="86">
        <f t="shared" si="0"/>
        <v>1.6047802518689286E-3</v>
      </c>
      <c r="O65" s="86">
        <f>L65/'סכום נכסי הקרן'!$C$42</f>
        <v>2.3458547286838918E-4</v>
      </c>
    </row>
    <row r="66" spans="2:15">
      <c r="B66" s="72" t="s">
        <v>371</v>
      </c>
      <c r="C66" s="82" t="s">
        <v>372</v>
      </c>
      <c r="D66" s="83" t="s">
        <v>99</v>
      </c>
      <c r="E66" s="83" t="s">
        <v>24</v>
      </c>
      <c r="F66" s="82" t="s">
        <v>373</v>
      </c>
      <c r="G66" s="83" t="s">
        <v>107</v>
      </c>
      <c r="H66" s="83" t="s">
        <v>111</v>
      </c>
      <c r="I66" s="84">
        <v>56.671474000000011</v>
      </c>
      <c r="J66" s="85">
        <v>3186</v>
      </c>
      <c r="K66" s="82"/>
      <c r="L66" s="84">
        <v>1.8055531680000003</v>
      </c>
      <c r="M66" s="86">
        <v>2.0655041926056806E-6</v>
      </c>
      <c r="N66" s="86">
        <f t="shared" si="0"/>
        <v>2.7511485805555214E-4</v>
      </c>
      <c r="O66" s="86">
        <f>L66/'סכום נכסי הקרן'!$C$42</f>
        <v>4.0216066339874575E-5</v>
      </c>
    </row>
    <row r="67" spans="2:15">
      <c r="B67" s="72" t="s">
        <v>374</v>
      </c>
      <c r="C67" s="82" t="s">
        <v>375</v>
      </c>
      <c r="D67" s="83" t="s">
        <v>99</v>
      </c>
      <c r="E67" s="83" t="s">
        <v>24</v>
      </c>
      <c r="F67" s="82" t="s">
        <v>376</v>
      </c>
      <c r="G67" s="83" t="s">
        <v>132</v>
      </c>
      <c r="H67" s="83" t="s">
        <v>111</v>
      </c>
      <c r="I67" s="84">
        <v>132.18679300000002</v>
      </c>
      <c r="J67" s="85">
        <v>14760</v>
      </c>
      <c r="K67" s="82"/>
      <c r="L67" s="84">
        <v>19.510770682</v>
      </c>
      <c r="M67" s="86">
        <v>5.1397401683413654E-6</v>
      </c>
      <c r="N67" s="86">
        <f t="shared" si="0"/>
        <v>2.9728855410437061E-3</v>
      </c>
      <c r="O67" s="86">
        <f>L67/'סכום נכסי הקרן'!$C$42</f>
        <v>4.3457399205725958E-4</v>
      </c>
    </row>
    <row r="68" spans="2:15">
      <c r="B68" s="72" t="s">
        <v>377</v>
      </c>
      <c r="C68" s="82" t="s">
        <v>378</v>
      </c>
      <c r="D68" s="83" t="s">
        <v>99</v>
      </c>
      <c r="E68" s="83" t="s">
        <v>24</v>
      </c>
      <c r="F68" s="82" t="s">
        <v>379</v>
      </c>
      <c r="G68" s="83" t="s">
        <v>247</v>
      </c>
      <c r="H68" s="83" t="s">
        <v>111</v>
      </c>
      <c r="I68" s="84">
        <v>143.66907100000003</v>
      </c>
      <c r="J68" s="85">
        <v>24790</v>
      </c>
      <c r="K68" s="82"/>
      <c r="L68" s="84">
        <v>35.615562623000002</v>
      </c>
      <c r="M68" s="86">
        <v>7.6796056055763924E-6</v>
      </c>
      <c r="N68" s="86">
        <f t="shared" si="0"/>
        <v>5.4267969668535801E-3</v>
      </c>
      <c r="O68" s="86">
        <f>L68/'סכום נכסי הקרן'!$C$42</f>
        <v>7.9328476976676064E-4</v>
      </c>
    </row>
    <row r="69" spans="2:15">
      <c r="B69" s="72" t="s">
        <v>380</v>
      </c>
      <c r="C69" s="82" t="s">
        <v>381</v>
      </c>
      <c r="D69" s="83" t="s">
        <v>99</v>
      </c>
      <c r="E69" s="83" t="s">
        <v>24</v>
      </c>
      <c r="F69" s="82" t="s">
        <v>382</v>
      </c>
      <c r="G69" s="83" t="s">
        <v>108</v>
      </c>
      <c r="H69" s="83" t="s">
        <v>111</v>
      </c>
      <c r="I69" s="84">
        <v>81.840596000000019</v>
      </c>
      <c r="J69" s="85">
        <v>31220</v>
      </c>
      <c r="K69" s="82"/>
      <c r="L69" s="84">
        <v>25.550633987000001</v>
      </c>
      <c r="M69" s="86">
        <v>1.4074482430327609E-5</v>
      </c>
      <c r="N69" s="86">
        <f t="shared" si="0"/>
        <v>3.8931886178401758E-3</v>
      </c>
      <c r="O69" s="86">
        <f>L69/'סכום נכסי הקרן'!$C$42</f>
        <v>5.6910314780996018E-4</v>
      </c>
    </row>
    <row r="70" spans="2:15">
      <c r="B70" s="72" t="s">
        <v>383</v>
      </c>
      <c r="C70" s="82" t="s">
        <v>384</v>
      </c>
      <c r="D70" s="83" t="s">
        <v>99</v>
      </c>
      <c r="E70" s="83" t="s">
        <v>24</v>
      </c>
      <c r="F70" s="82" t="s">
        <v>385</v>
      </c>
      <c r="G70" s="83" t="s">
        <v>247</v>
      </c>
      <c r="H70" s="83" t="s">
        <v>111</v>
      </c>
      <c r="I70" s="84">
        <v>109.66562600000002</v>
      </c>
      <c r="J70" s="85">
        <v>9978</v>
      </c>
      <c r="K70" s="82"/>
      <c r="L70" s="84">
        <v>10.942436202000003</v>
      </c>
      <c r="M70" s="86">
        <v>3.5046757665317957E-6</v>
      </c>
      <c r="N70" s="86">
        <f t="shared" si="0"/>
        <v>1.6673154996758122E-3</v>
      </c>
      <c r="O70" s="86">
        <f>L70/'סכום נכסי הקרן'!$C$42</f>
        <v>2.4372682456475704E-4</v>
      </c>
    </row>
    <row r="71" spans="2:15">
      <c r="B71" s="72" t="s">
        <v>386</v>
      </c>
      <c r="C71" s="82" t="s">
        <v>387</v>
      </c>
      <c r="D71" s="83" t="s">
        <v>99</v>
      </c>
      <c r="E71" s="83" t="s">
        <v>24</v>
      </c>
      <c r="F71" s="82" t="s">
        <v>388</v>
      </c>
      <c r="G71" s="83" t="s">
        <v>224</v>
      </c>
      <c r="H71" s="83" t="s">
        <v>111</v>
      </c>
      <c r="I71" s="84">
        <v>159.47666500000003</v>
      </c>
      <c r="J71" s="85">
        <v>3380</v>
      </c>
      <c r="K71" s="82"/>
      <c r="L71" s="84">
        <v>5.3903112720000008</v>
      </c>
      <c r="M71" s="86">
        <v>4.2882657065856055E-6</v>
      </c>
      <c r="N71" s="86">
        <f t="shared" si="0"/>
        <v>8.2132985433720708E-4</v>
      </c>
      <c r="O71" s="86">
        <f>L71/'סכום נכסי הקרן'!$C$42</f>
        <v>1.2006133053808013E-4</v>
      </c>
    </row>
    <row r="72" spans="2:15">
      <c r="B72" s="72" t="s">
        <v>389</v>
      </c>
      <c r="C72" s="82" t="s">
        <v>390</v>
      </c>
      <c r="D72" s="83" t="s">
        <v>99</v>
      </c>
      <c r="E72" s="83" t="s">
        <v>24</v>
      </c>
      <c r="F72" s="82" t="s">
        <v>391</v>
      </c>
      <c r="G72" s="83" t="s">
        <v>392</v>
      </c>
      <c r="H72" s="83" t="s">
        <v>111</v>
      </c>
      <c r="I72" s="84">
        <v>1255.2971200000002</v>
      </c>
      <c r="J72" s="85">
        <v>4801</v>
      </c>
      <c r="K72" s="82"/>
      <c r="L72" s="84">
        <v>60.266814744000015</v>
      </c>
      <c r="M72" s="86">
        <v>1.7551759773142324E-5</v>
      </c>
      <c r="N72" s="86">
        <f t="shared" si="0"/>
        <v>9.1829454139651344E-3</v>
      </c>
      <c r="O72" s="86">
        <f>L72/'סכום נכסי הקרן'!$C$42</f>
        <v>1.3423554968045315E-3</v>
      </c>
    </row>
    <row r="73" spans="2:15">
      <c r="B73" s="72" t="s">
        <v>393</v>
      </c>
      <c r="C73" s="82" t="s">
        <v>394</v>
      </c>
      <c r="D73" s="83" t="s">
        <v>99</v>
      </c>
      <c r="E73" s="83" t="s">
        <v>24</v>
      </c>
      <c r="F73" s="82" t="s">
        <v>395</v>
      </c>
      <c r="G73" s="83" t="s">
        <v>133</v>
      </c>
      <c r="H73" s="83" t="s">
        <v>111</v>
      </c>
      <c r="I73" s="84">
        <v>606.81720300000006</v>
      </c>
      <c r="J73" s="85">
        <v>2246</v>
      </c>
      <c r="K73" s="82"/>
      <c r="L73" s="84">
        <v>13.629114371000002</v>
      </c>
      <c r="M73" s="86">
        <v>4.1801805334897161E-6</v>
      </c>
      <c r="N73" s="86">
        <f t="shared" si="0"/>
        <v>2.0766887024179568E-3</v>
      </c>
      <c r="O73" s="86">
        <f>L73/'סכום נכסי הקרן'!$C$42</f>
        <v>3.0356866660703839E-4</v>
      </c>
    </row>
    <row r="74" spans="2:15">
      <c r="B74" s="72" t="s">
        <v>396</v>
      </c>
      <c r="C74" s="82" t="s">
        <v>397</v>
      </c>
      <c r="D74" s="83" t="s">
        <v>99</v>
      </c>
      <c r="E74" s="83" t="s">
        <v>24</v>
      </c>
      <c r="F74" s="82" t="s">
        <v>398</v>
      </c>
      <c r="G74" s="83" t="s">
        <v>392</v>
      </c>
      <c r="H74" s="83" t="s">
        <v>111</v>
      </c>
      <c r="I74" s="84">
        <v>305.89857100000006</v>
      </c>
      <c r="J74" s="85">
        <v>19750</v>
      </c>
      <c r="K74" s="82"/>
      <c r="L74" s="84">
        <v>60.41496784600001</v>
      </c>
      <c r="M74" s="86">
        <v>1.3338982230465289E-5</v>
      </c>
      <c r="N74" s="86">
        <f t="shared" si="0"/>
        <v>9.2055197254557047E-3</v>
      </c>
      <c r="O74" s="86">
        <f>L74/'סכום נכסי הקרן'!$C$42</f>
        <v>1.3456553913100417E-3</v>
      </c>
    </row>
    <row r="75" spans="2:15">
      <c r="B75" s="72" t="s">
        <v>399</v>
      </c>
      <c r="C75" s="82" t="s">
        <v>400</v>
      </c>
      <c r="D75" s="83" t="s">
        <v>99</v>
      </c>
      <c r="E75" s="83" t="s">
        <v>24</v>
      </c>
      <c r="F75" s="82" t="s">
        <v>401</v>
      </c>
      <c r="G75" s="83" t="s">
        <v>343</v>
      </c>
      <c r="H75" s="83" t="s">
        <v>111</v>
      </c>
      <c r="I75" s="84">
        <v>149.57010900000003</v>
      </c>
      <c r="J75" s="85">
        <v>15550</v>
      </c>
      <c r="K75" s="82"/>
      <c r="L75" s="84">
        <v>23.258151947000002</v>
      </c>
      <c r="M75" s="86">
        <v>1.0323823463230596E-5</v>
      </c>
      <c r="N75" s="86">
        <f t="shared" si="0"/>
        <v>3.5438796735191842E-3</v>
      </c>
      <c r="O75" s="86">
        <f>L75/'סכום נכסי הקרן'!$C$42</f>
        <v>5.1804145024403683E-4</v>
      </c>
    </row>
    <row r="76" spans="2:15">
      <c r="B76" s="72" t="s">
        <v>402</v>
      </c>
      <c r="C76" s="82" t="s">
        <v>403</v>
      </c>
      <c r="D76" s="83" t="s">
        <v>99</v>
      </c>
      <c r="E76" s="83" t="s">
        <v>24</v>
      </c>
      <c r="F76" s="82" t="s">
        <v>404</v>
      </c>
      <c r="G76" s="83" t="s">
        <v>109</v>
      </c>
      <c r="H76" s="83" t="s">
        <v>111</v>
      </c>
      <c r="I76" s="84">
        <v>826.03773500000011</v>
      </c>
      <c r="J76" s="85">
        <v>1575</v>
      </c>
      <c r="K76" s="82"/>
      <c r="L76" s="84">
        <v>13.010094327000003</v>
      </c>
      <c r="M76" s="86">
        <v>4.1231776649303294E-6</v>
      </c>
      <c r="N76" s="86">
        <f t="shared" ref="N76:N139" si="1">IFERROR(L76/$L$11,0)</f>
        <v>1.9823676851491918E-3</v>
      </c>
      <c r="O76" s="86">
        <f>L76/'סכום נכסי הקרן'!$C$42</f>
        <v>2.8978089696589756E-4</v>
      </c>
    </row>
    <row r="77" spans="2:15">
      <c r="B77" s="72" t="s">
        <v>405</v>
      </c>
      <c r="C77" s="82" t="s">
        <v>406</v>
      </c>
      <c r="D77" s="83" t="s">
        <v>99</v>
      </c>
      <c r="E77" s="83" t="s">
        <v>24</v>
      </c>
      <c r="F77" s="82" t="s">
        <v>407</v>
      </c>
      <c r="G77" s="83" t="s">
        <v>247</v>
      </c>
      <c r="H77" s="83" t="s">
        <v>111</v>
      </c>
      <c r="I77" s="84">
        <v>2215.1515250000007</v>
      </c>
      <c r="J77" s="85">
        <v>950.7</v>
      </c>
      <c r="K77" s="82"/>
      <c r="L77" s="84">
        <v>21.059445552000003</v>
      </c>
      <c r="M77" s="86">
        <v>7.320776781818885E-6</v>
      </c>
      <c r="N77" s="86">
        <f t="shared" si="1"/>
        <v>3.2088594655923803E-3</v>
      </c>
      <c r="O77" s="86">
        <f>L77/'סכום נכסי הקרן'!$C$42</f>
        <v>4.6906846855046953E-4</v>
      </c>
    </row>
    <row r="78" spans="2:15">
      <c r="B78" s="72" t="s">
        <v>408</v>
      </c>
      <c r="C78" s="82" t="s">
        <v>409</v>
      </c>
      <c r="D78" s="83" t="s">
        <v>99</v>
      </c>
      <c r="E78" s="83" t="s">
        <v>24</v>
      </c>
      <c r="F78" s="82" t="s">
        <v>410</v>
      </c>
      <c r="G78" s="83" t="s">
        <v>106</v>
      </c>
      <c r="H78" s="83" t="s">
        <v>111</v>
      </c>
      <c r="I78" s="84">
        <v>51238.586876000008</v>
      </c>
      <c r="J78" s="85">
        <v>165.6</v>
      </c>
      <c r="K78" s="82"/>
      <c r="L78" s="84">
        <v>84.851099867000002</v>
      </c>
      <c r="M78" s="86">
        <v>1.9779747860083114E-5</v>
      </c>
      <c r="N78" s="86">
        <f t="shared" si="1"/>
        <v>1.2928889998639566E-2</v>
      </c>
      <c r="O78" s="86">
        <f>L78/'סכום נכסי הקרן'!$C$42</f>
        <v>1.8899346315248439E-3</v>
      </c>
    </row>
    <row r="79" spans="2:15">
      <c r="B79" s="72" t="s">
        <v>411</v>
      </c>
      <c r="C79" s="82" t="s">
        <v>412</v>
      </c>
      <c r="D79" s="83" t="s">
        <v>99</v>
      </c>
      <c r="E79" s="83" t="s">
        <v>24</v>
      </c>
      <c r="F79" s="82" t="s">
        <v>413</v>
      </c>
      <c r="G79" s="83" t="s">
        <v>224</v>
      </c>
      <c r="H79" s="83" t="s">
        <v>111</v>
      </c>
      <c r="I79" s="84">
        <v>32.20116800000001</v>
      </c>
      <c r="J79" s="85">
        <v>71190</v>
      </c>
      <c r="K79" s="82"/>
      <c r="L79" s="84">
        <v>22.924011222000004</v>
      </c>
      <c r="M79" s="86">
        <v>6.0953732305839612E-6</v>
      </c>
      <c r="N79" s="86">
        <f t="shared" si="1"/>
        <v>3.4929661475382348E-3</v>
      </c>
      <c r="O79" s="86">
        <f>L79/'סכום נכסי הקרן'!$C$42</f>
        <v>5.1059895239816133E-4</v>
      </c>
    </row>
    <row r="80" spans="2:15">
      <c r="B80" s="72" t="s">
        <v>414</v>
      </c>
      <c r="C80" s="82" t="s">
        <v>415</v>
      </c>
      <c r="D80" s="83" t="s">
        <v>99</v>
      </c>
      <c r="E80" s="83" t="s">
        <v>24</v>
      </c>
      <c r="F80" s="82" t="s">
        <v>416</v>
      </c>
      <c r="G80" s="83" t="s">
        <v>267</v>
      </c>
      <c r="H80" s="83" t="s">
        <v>111</v>
      </c>
      <c r="I80" s="84">
        <v>407.44297600000004</v>
      </c>
      <c r="J80" s="85">
        <v>5901</v>
      </c>
      <c r="K80" s="82"/>
      <c r="L80" s="84">
        <v>24.043209988000001</v>
      </c>
      <c r="M80" s="86">
        <v>5.1554829224546963E-6</v>
      </c>
      <c r="N80" s="86">
        <f t="shared" si="1"/>
        <v>3.6635001506909117E-3</v>
      </c>
      <c r="O80" s="86">
        <f>L80/'סכום נכסי הקרן'!$C$42</f>
        <v>5.3552747437063722E-4</v>
      </c>
    </row>
    <row r="81" spans="2:15">
      <c r="B81" s="72" t="s">
        <v>417</v>
      </c>
      <c r="C81" s="82" t="s">
        <v>418</v>
      </c>
      <c r="D81" s="83" t="s">
        <v>99</v>
      </c>
      <c r="E81" s="83" t="s">
        <v>24</v>
      </c>
      <c r="F81" s="82" t="s">
        <v>419</v>
      </c>
      <c r="G81" s="83" t="s">
        <v>224</v>
      </c>
      <c r="H81" s="83" t="s">
        <v>111</v>
      </c>
      <c r="I81" s="84">
        <v>815.31829700000014</v>
      </c>
      <c r="J81" s="85">
        <v>858.7</v>
      </c>
      <c r="K81" s="82"/>
      <c r="L81" s="84">
        <v>7.0011382180000021</v>
      </c>
      <c r="M81" s="86">
        <v>5.4211288959998758E-6</v>
      </c>
      <c r="N81" s="86">
        <f t="shared" si="1"/>
        <v>1.066773984399429E-3</v>
      </c>
      <c r="O81" s="86">
        <f>L81/'סכום נכסי הקרן'!$C$42</f>
        <v>1.559401539759694E-4</v>
      </c>
    </row>
    <row r="82" spans="2:15">
      <c r="B82" s="72" t="s">
        <v>420</v>
      </c>
      <c r="C82" s="82" t="s">
        <v>421</v>
      </c>
      <c r="D82" s="83" t="s">
        <v>99</v>
      </c>
      <c r="E82" s="83" t="s">
        <v>24</v>
      </c>
      <c r="F82" s="82" t="s">
        <v>422</v>
      </c>
      <c r="G82" s="83" t="s">
        <v>224</v>
      </c>
      <c r="H82" s="83" t="s">
        <v>111</v>
      </c>
      <c r="I82" s="84">
        <v>400.77875300000005</v>
      </c>
      <c r="J82" s="85">
        <v>6819</v>
      </c>
      <c r="K82" s="82"/>
      <c r="L82" s="84">
        <v>27.329103167000003</v>
      </c>
      <c r="M82" s="86">
        <v>1.0977458751751305E-5</v>
      </c>
      <c r="N82" s="86">
        <f t="shared" si="1"/>
        <v>4.1641766478154162E-3</v>
      </c>
      <c r="O82" s="86">
        <f>L82/'סכום נכסי הקרן'!$C$42</f>
        <v>6.0871595777530071E-4</v>
      </c>
    </row>
    <row r="83" spans="2:15">
      <c r="B83" s="72" t="s">
        <v>423</v>
      </c>
      <c r="C83" s="82" t="s">
        <v>424</v>
      </c>
      <c r="D83" s="83" t="s">
        <v>99</v>
      </c>
      <c r="E83" s="83" t="s">
        <v>24</v>
      </c>
      <c r="F83" s="82" t="s">
        <v>425</v>
      </c>
      <c r="G83" s="83" t="s">
        <v>392</v>
      </c>
      <c r="H83" s="83" t="s">
        <v>111</v>
      </c>
      <c r="I83" s="84">
        <v>849.30553800000007</v>
      </c>
      <c r="J83" s="85">
        <v>7800</v>
      </c>
      <c r="K83" s="82"/>
      <c r="L83" s="84">
        <v>66.245831959000014</v>
      </c>
      <c r="M83" s="86">
        <v>1.3370242150146354E-5</v>
      </c>
      <c r="N83" s="86">
        <f t="shared" si="1"/>
        <v>1.0093977280303632E-2</v>
      </c>
      <c r="O83" s="86">
        <f>L83/'סכום נכסי הקרן'!$C$42</f>
        <v>1.4755293945480357E-3</v>
      </c>
    </row>
    <row r="84" spans="2:15">
      <c r="B84" s="72" t="s">
        <v>426</v>
      </c>
      <c r="C84" s="82" t="s">
        <v>427</v>
      </c>
      <c r="D84" s="83" t="s">
        <v>99</v>
      </c>
      <c r="E84" s="83" t="s">
        <v>24</v>
      </c>
      <c r="F84" s="82" t="s">
        <v>428</v>
      </c>
      <c r="G84" s="83" t="s">
        <v>429</v>
      </c>
      <c r="H84" s="83" t="s">
        <v>111</v>
      </c>
      <c r="I84" s="84">
        <v>929.41097400000012</v>
      </c>
      <c r="J84" s="85">
        <v>4003</v>
      </c>
      <c r="K84" s="82"/>
      <c r="L84" s="84">
        <v>37.204321272000001</v>
      </c>
      <c r="M84" s="86">
        <v>8.4723000263628182E-6</v>
      </c>
      <c r="N84" s="86">
        <f t="shared" si="1"/>
        <v>5.6688785172342472E-3</v>
      </c>
      <c r="O84" s="86">
        <f>L84/'סכום נכסי הקרן'!$C$42</f>
        <v>8.2867205403987232E-4</v>
      </c>
    </row>
    <row r="85" spans="2:15">
      <c r="B85" s="72" t="s">
        <v>430</v>
      </c>
      <c r="C85" s="82" t="s">
        <v>431</v>
      </c>
      <c r="D85" s="83" t="s">
        <v>99</v>
      </c>
      <c r="E85" s="83" t="s">
        <v>24</v>
      </c>
      <c r="F85" s="82" t="s">
        <v>432</v>
      </c>
      <c r="G85" s="83" t="s">
        <v>433</v>
      </c>
      <c r="H85" s="83" t="s">
        <v>111</v>
      </c>
      <c r="I85" s="84">
        <v>26.061643000000004</v>
      </c>
      <c r="J85" s="85">
        <v>41100</v>
      </c>
      <c r="K85" s="82"/>
      <c r="L85" s="84">
        <v>10.711335074000003</v>
      </c>
      <c r="M85" s="86">
        <v>8.8140067585574357E-6</v>
      </c>
      <c r="N85" s="86">
        <f t="shared" si="1"/>
        <v>1.6321022724205747E-3</v>
      </c>
      <c r="O85" s="86">
        <f>L85/'סכום נכסי הקרן'!$C$42</f>
        <v>2.3857938362555569E-4</v>
      </c>
    </row>
    <row r="86" spans="2:15">
      <c r="B86" s="72" t="s">
        <v>434</v>
      </c>
      <c r="C86" s="82" t="s">
        <v>435</v>
      </c>
      <c r="D86" s="83" t="s">
        <v>99</v>
      </c>
      <c r="E86" s="83" t="s">
        <v>24</v>
      </c>
      <c r="F86" s="82" t="s">
        <v>436</v>
      </c>
      <c r="G86" s="83" t="s">
        <v>267</v>
      </c>
      <c r="H86" s="83" t="s">
        <v>111</v>
      </c>
      <c r="I86" s="84">
        <v>373.28265400000004</v>
      </c>
      <c r="J86" s="85">
        <v>8890</v>
      </c>
      <c r="K86" s="82"/>
      <c r="L86" s="84">
        <v>33.184827976000008</v>
      </c>
      <c r="M86" s="86">
        <v>6.0320700948450962E-6</v>
      </c>
      <c r="N86" s="86">
        <f t="shared" si="1"/>
        <v>5.056422264390033E-3</v>
      </c>
      <c r="O86" s="86">
        <f>L86/'סכום נכסי הקרן'!$C$42</f>
        <v>7.3914369679760209E-4</v>
      </c>
    </row>
    <row r="87" spans="2:15">
      <c r="B87" s="72" t="s">
        <v>437</v>
      </c>
      <c r="C87" s="82" t="s">
        <v>438</v>
      </c>
      <c r="D87" s="83" t="s">
        <v>99</v>
      </c>
      <c r="E87" s="83" t="s">
        <v>24</v>
      </c>
      <c r="F87" s="82" t="s">
        <v>439</v>
      </c>
      <c r="G87" s="83" t="s">
        <v>224</v>
      </c>
      <c r="H87" s="83" t="s">
        <v>111</v>
      </c>
      <c r="I87" s="84">
        <v>12734.446986000003</v>
      </c>
      <c r="J87" s="85">
        <v>156.1</v>
      </c>
      <c r="K87" s="82"/>
      <c r="L87" s="84">
        <v>19.878471744000002</v>
      </c>
      <c r="M87" s="86">
        <v>1.8456149736145169E-5</v>
      </c>
      <c r="N87" s="86">
        <f t="shared" si="1"/>
        <v>3.0289127061651081E-3</v>
      </c>
      <c r="O87" s="86">
        <f>L87/'סכום נכסי הקרן'!$C$42</f>
        <v>4.4276399751637017E-4</v>
      </c>
    </row>
    <row r="88" spans="2:15">
      <c r="B88" s="72" t="s">
        <v>440</v>
      </c>
      <c r="C88" s="82" t="s">
        <v>441</v>
      </c>
      <c r="D88" s="83" t="s">
        <v>99</v>
      </c>
      <c r="E88" s="83" t="s">
        <v>24</v>
      </c>
      <c r="F88" s="82" t="s">
        <v>442</v>
      </c>
      <c r="G88" s="83" t="s">
        <v>208</v>
      </c>
      <c r="H88" s="83" t="s">
        <v>111</v>
      </c>
      <c r="I88" s="84">
        <v>2707.9169480000005</v>
      </c>
      <c r="J88" s="85">
        <v>363</v>
      </c>
      <c r="K88" s="82"/>
      <c r="L88" s="84">
        <v>9.8297385209999995</v>
      </c>
      <c r="M88" s="86">
        <v>3.8108632514964151E-6</v>
      </c>
      <c r="N88" s="86">
        <f t="shared" si="1"/>
        <v>1.4977720766448832E-3</v>
      </c>
      <c r="O88" s="86">
        <f>L88/'סכום נכסי הקרן'!$C$42</f>
        <v>2.1894310478934428E-4</v>
      </c>
    </row>
    <row r="89" spans="2:15">
      <c r="B89" s="72" t="s">
        <v>443</v>
      </c>
      <c r="C89" s="82" t="s">
        <v>444</v>
      </c>
      <c r="D89" s="83" t="s">
        <v>99</v>
      </c>
      <c r="E89" s="83" t="s">
        <v>24</v>
      </c>
      <c r="F89" s="82" t="s">
        <v>445</v>
      </c>
      <c r="G89" s="83" t="s">
        <v>106</v>
      </c>
      <c r="H89" s="83" t="s">
        <v>111</v>
      </c>
      <c r="I89" s="84">
        <v>442.06289400000003</v>
      </c>
      <c r="J89" s="85">
        <v>2923</v>
      </c>
      <c r="K89" s="82"/>
      <c r="L89" s="84">
        <v>12.921498398000001</v>
      </c>
      <c r="M89" s="86">
        <v>4.698059451435061E-6</v>
      </c>
      <c r="N89" s="86">
        <f t="shared" si="1"/>
        <v>1.9688681898902766E-3</v>
      </c>
      <c r="O89" s="86">
        <f>L89/'סכום נכסי הקרן'!$C$42</f>
        <v>2.8780755172120806E-4</v>
      </c>
    </row>
    <row r="90" spans="2:15">
      <c r="B90" s="72" t="s">
        <v>446</v>
      </c>
      <c r="C90" s="82" t="s">
        <v>447</v>
      </c>
      <c r="D90" s="83" t="s">
        <v>99</v>
      </c>
      <c r="E90" s="83" t="s">
        <v>24</v>
      </c>
      <c r="F90" s="82" t="s">
        <v>448</v>
      </c>
      <c r="G90" s="83" t="s">
        <v>135</v>
      </c>
      <c r="H90" s="83" t="s">
        <v>111</v>
      </c>
      <c r="I90" s="84">
        <v>91.759540000000015</v>
      </c>
      <c r="J90" s="85">
        <v>8834</v>
      </c>
      <c r="K90" s="82"/>
      <c r="L90" s="84">
        <v>8.1060377580000029</v>
      </c>
      <c r="M90" s="86">
        <v>2.7672160695720696E-6</v>
      </c>
      <c r="N90" s="86">
        <f t="shared" si="1"/>
        <v>1.2351291929305938E-3</v>
      </c>
      <c r="O90" s="86">
        <f>L90/'סכום נכסי הקרן'!$C$42</f>
        <v>1.8055018152157582E-4</v>
      </c>
    </row>
    <row r="91" spans="2:15">
      <c r="B91" s="72" t="s">
        <v>449</v>
      </c>
      <c r="C91" s="82" t="s">
        <v>450</v>
      </c>
      <c r="D91" s="83" t="s">
        <v>99</v>
      </c>
      <c r="E91" s="83" t="s">
        <v>24</v>
      </c>
      <c r="F91" s="82" t="s">
        <v>451</v>
      </c>
      <c r="G91" s="83" t="s">
        <v>108</v>
      </c>
      <c r="H91" s="83" t="s">
        <v>111</v>
      </c>
      <c r="I91" s="84">
        <v>10370.665599000002</v>
      </c>
      <c r="J91" s="85">
        <v>178.2</v>
      </c>
      <c r="K91" s="82"/>
      <c r="L91" s="84">
        <v>18.480526097000006</v>
      </c>
      <c r="M91" s="86">
        <v>2.0306063179883693E-5</v>
      </c>
      <c r="N91" s="86">
        <f t="shared" si="1"/>
        <v>2.8159056205472443E-3</v>
      </c>
      <c r="O91" s="86">
        <f>L91/'סכום נכסי הקרן'!$C$42</f>
        <v>4.1162679487084233E-4</v>
      </c>
    </row>
    <row r="92" spans="2:15">
      <c r="B92" s="72" t="s">
        <v>452</v>
      </c>
      <c r="C92" s="82" t="s">
        <v>453</v>
      </c>
      <c r="D92" s="83" t="s">
        <v>99</v>
      </c>
      <c r="E92" s="83" t="s">
        <v>24</v>
      </c>
      <c r="F92" s="82" t="s">
        <v>454</v>
      </c>
      <c r="G92" s="83" t="s">
        <v>212</v>
      </c>
      <c r="H92" s="83" t="s">
        <v>111</v>
      </c>
      <c r="I92" s="84">
        <v>303.47643500000004</v>
      </c>
      <c r="J92" s="85">
        <v>8861</v>
      </c>
      <c r="K92" s="82"/>
      <c r="L92" s="84">
        <v>26.891046928000005</v>
      </c>
      <c r="M92" s="86">
        <v>8.5388875376921984E-6</v>
      </c>
      <c r="N92" s="86">
        <f t="shared" si="1"/>
        <v>4.0974293583150318E-3</v>
      </c>
      <c r="O92" s="86">
        <f>L92/'סכום נכסי הקרן'!$C$42</f>
        <v>5.9895889324768341E-4</v>
      </c>
    </row>
    <row r="93" spans="2:15">
      <c r="B93" s="72" t="s">
        <v>455</v>
      </c>
      <c r="C93" s="82" t="s">
        <v>456</v>
      </c>
      <c r="D93" s="83" t="s">
        <v>99</v>
      </c>
      <c r="E93" s="83" t="s">
        <v>24</v>
      </c>
      <c r="F93" s="82" t="s">
        <v>457</v>
      </c>
      <c r="G93" s="83" t="s">
        <v>106</v>
      </c>
      <c r="H93" s="83" t="s">
        <v>111</v>
      </c>
      <c r="I93" s="84">
        <v>948.98139300000014</v>
      </c>
      <c r="J93" s="85">
        <v>2185</v>
      </c>
      <c r="K93" s="82"/>
      <c r="L93" s="84">
        <v>20.735243436000005</v>
      </c>
      <c r="M93" s="86">
        <v>1.0077648829720971E-5</v>
      </c>
      <c r="N93" s="86">
        <f t="shared" si="1"/>
        <v>3.1594603004470815E-3</v>
      </c>
      <c r="O93" s="86">
        <f>L93/'סכום נכסי הקרן'!$C$42</f>
        <v>4.6184733874069168E-4</v>
      </c>
    </row>
    <row r="94" spans="2:15">
      <c r="B94" s="72" t="s">
        <v>458</v>
      </c>
      <c r="C94" s="82" t="s">
        <v>459</v>
      </c>
      <c r="D94" s="83" t="s">
        <v>99</v>
      </c>
      <c r="E94" s="83" t="s">
        <v>24</v>
      </c>
      <c r="F94" s="82" t="s">
        <v>460</v>
      </c>
      <c r="G94" s="83" t="s">
        <v>339</v>
      </c>
      <c r="H94" s="83" t="s">
        <v>111</v>
      </c>
      <c r="I94" s="84">
        <v>265.27037900000005</v>
      </c>
      <c r="J94" s="85">
        <v>4892</v>
      </c>
      <c r="K94" s="82"/>
      <c r="L94" s="84">
        <v>12.977026956000001</v>
      </c>
      <c r="M94" s="86">
        <v>3.5900761083679315E-6</v>
      </c>
      <c r="N94" s="86">
        <f t="shared" si="1"/>
        <v>1.9773291599812994E-3</v>
      </c>
      <c r="O94" s="86">
        <f>L94/'סכום נכסי הקרן'!$C$42</f>
        <v>2.8904436945211942E-4</v>
      </c>
    </row>
    <row r="95" spans="2:15">
      <c r="B95" s="72" t="s">
        <v>461</v>
      </c>
      <c r="C95" s="82" t="s">
        <v>462</v>
      </c>
      <c r="D95" s="83" t="s">
        <v>99</v>
      </c>
      <c r="E95" s="83" t="s">
        <v>24</v>
      </c>
      <c r="F95" s="82" t="s">
        <v>463</v>
      </c>
      <c r="G95" s="83" t="s">
        <v>134</v>
      </c>
      <c r="H95" s="83" t="s">
        <v>111</v>
      </c>
      <c r="I95" s="84">
        <v>1934.7378970000002</v>
      </c>
      <c r="J95" s="85">
        <v>1232</v>
      </c>
      <c r="K95" s="82"/>
      <c r="L95" s="84">
        <v>23.835970897000003</v>
      </c>
      <c r="M95" s="86">
        <v>1.1701794832791359E-5</v>
      </c>
      <c r="N95" s="86">
        <f t="shared" si="1"/>
        <v>3.6319228179850682E-3</v>
      </c>
      <c r="O95" s="86">
        <f>L95/'סכום נכסי הקרן'!$C$42</f>
        <v>5.3091152554144653E-4</v>
      </c>
    </row>
    <row r="96" spans="2:15">
      <c r="B96" s="72" t="s">
        <v>464</v>
      </c>
      <c r="C96" s="82" t="s">
        <v>465</v>
      </c>
      <c r="D96" s="83" t="s">
        <v>99</v>
      </c>
      <c r="E96" s="83" t="s">
        <v>24</v>
      </c>
      <c r="F96" s="82" t="s">
        <v>466</v>
      </c>
      <c r="G96" s="83" t="s">
        <v>107</v>
      </c>
      <c r="H96" s="83" t="s">
        <v>111</v>
      </c>
      <c r="I96" s="84">
        <v>130.16738900000001</v>
      </c>
      <c r="J96" s="85">
        <v>11980</v>
      </c>
      <c r="K96" s="82"/>
      <c r="L96" s="84">
        <v>15.594053202000003</v>
      </c>
      <c r="M96" s="86">
        <v>1.0666535309218138E-5</v>
      </c>
      <c r="N96" s="86">
        <f t="shared" si="1"/>
        <v>2.3760893942165865E-3</v>
      </c>
      <c r="O96" s="86">
        <f>L96/'סכום נכסי הקרן'!$C$42</f>
        <v>3.4733481638418614E-4</v>
      </c>
    </row>
    <row r="97" spans="2:15">
      <c r="B97" s="72" t="s">
        <v>467</v>
      </c>
      <c r="C97" s="82" t="s">
        <v>468</v>
      </c>
      <c r="D97" s="83" t="s">
        <v>99</v>
      </c>
      <c r="E97" s="83" t="s">
        <v>24</v>
      </c>
      <c r="F97" s="82" t="s">
        <v>469</v>
      </c>
      <c r="G97" s="83" t="s">
        <v>228</v>
      </c>
      <c r="H97" s="83" t="s">
        <v>111</v>
      </c>
      <c r="I97" s="84">
        <v>99.654926000000017</v>
      </c>
      <c r="J97" s="85">
        <v>42230</v>
      </c>
      <c r="K97" s="82"/>
      <c r="L97" s="84">
        <v>42.084275210000008</v>
      </c>
      <c r="M97" s="86">
        <v>1.5567769171623165E-5</v>
      </c>
      <c r="N97" s="86">
        <f t="shared" si="1"/>
        <v>6.4124444552329813E-3</v>
      </c>
      <c r="O97" s="86">
        <f>L97/'סכום נכסי הקרן'!$C$42</f>
        <v>9.3736591849335072E-4</v>
      </c>
    </row>
    <row r="98" spans="2:15">
      <c r="B98" s="72" t="s">
        <v>470</v>
      </c>
      <c r="C98" s="82" t="s">
        <v>471</v>
      </c>
      <c r="D98" s="83" t="s">
        <v>99</v>
      </c>
      <c r="E98" s="83" t="s">
        <v>24</v>
      </c>
      <c r="F98" s="82" t="s">
        <v>472</v>
      </c>
      <c r="G98" s="83" t="s">
        <v>343</v>
      </c>
      <c r="H98" s="83" t="s">
        <v>111</v>
      </c>
      <c r="I98" s="84">
        <v>66.088094000000012</v>
      </c>
      <c r="J98" s="85">
        <v>26410</v>
      </c>
      <c r="K98" s="82"/>
      <c r="L98" s="84">
        <v>17.453865529999998</v>
      </c>
      <c r="M98" s="86">
        <v>4.7979655574690385E-6</v>
      </c>
      <c r="N98" s="86">
        <f t="shared" si="1"/>
        <v>2.6594718022763001E-3</v>
      </c>
      <c r="O98" s="86">
        <f>L98/'סכום נכסי הקרן'!$C$42</f>
        <v>3.8875942646388463E-4</v>
      </c>
    </row>
    <row r="99" spans="2:15">
      <c r="B99" s="72" t="s">
        <v>473</v>
      </c>
      <c r="C99" s="82" t="s">
        <v>474</v>
      </c>
      <c r="D99" s="83" t="s">
        <v>99</v>
      </c>
      <c r="E99" s="83" t="s">
        <v>24</v>
      </c>
      <c r="F99" s="82" t="s">
        <v>475</v>
      </c>
      <c r="G99" s="83" t="s">
        <v>208</v>
      </c>
      <c r="H99" s="83" t="s">
        <v>111</v>
      </c>
      <c r="I99" s="84">
        <v>132.76511300000004</v>
      </c>
      <c r="J99" s="85">
        <v>31450</v>
      </c>
      <c r="K99" s="82"/>
      <c r="L99" s="84">
        <v>41.754627935000002</v>
      </c>
      <c r="M99" s="86">
        <v>1.2487039458221058E-5</v>
      </c>
      <c r="N99" s="86">
        <f t="shared" si="1"/>
        <v>6.362215603002346E-3</v>
      </c>
      <c r="O99" s="86">
        <f>L99/'סכום נכסי הקרן'!$C$42</f>
        <v>9.3002350569980005E-4</v>
      </c>
    </row>
    <row r="100" spans="2:15">
      <c r="B100" s="72" t="s">
        <v>476</v>
      </c>
      <c r="C100" s="82" t="s">
        <v>477</v>
      </c>
      <c r="D100" s="83" t="s">
        <v>99</v>
      </c>
      <c r="E100" s="83" t="s">
        <v>24</v>
      </c>
      <c r="F100" s="82" t="s">
        <v>478</v>
      </c>
      <c r="G100" s="83" t="s">
        <v>257</v>
      </c>
      <c r="H100" s="83" t="s">
        <v>111</v>
      </c>
      <c r="I100" s="84">
        <v>8.8530310000000014</v>
      </c>
      <c r="J100" s="85">
        <v>17300</v>
      </c>
      <c r="K100" s="82"/>
      <c r="L100" s="84">
        <v>1.5315742770000005</v>
      </c>
      <c r="M100" s="86">
        <v>2.4971429490159271E-7</v>
      </c>
      <c r="N100" s="86">
        <f t="shared" si="1"/>
        <v>2.3336828141434714E-4</v>
      </c>
      <c r="O100" s="86">
        <f>L100/'סכום נכסי הקרן'!$C$42</f>
        <v>3.4113585697675482E-5</v>
      </c>
    </row>
    <row r="101" spans="2:15">
      <c r="B101" s="72" t="s">
        <v>479</v>
      </c>
      <c r="C101" s="82" t="s">
        <v>480</v>
      </c>
      <c r="D101" s="83" t="s">
        <v>99</v>
      </c>
      <c r="E101" s="83" t="s">
        <v>24</v>
      </c>
      <c r="F101" s="82" t="s">
        <v>481</v>
      </c>
      <c r="G101" s="83" t="s">
        <v>216</v>
      </c>
      <c r="H101" s="83" t="s">
        <v>111</v>
      </c>
      <c r="I101" s="84">
        <v>77.544151000000014</v>
      </c>
      <c r="J101" s="85">
        <v>15780</v>
      </c>
      <c r="K101" s="82"/>
      <c r="L101" s="84">
        <v>12.236466995000002</v>
      </c>
      <c r="M101" s="86">
        <v>8.1215455037230499E-6</v>
      </c>
      <c r="N101" s="86">
        <f t="shared" si="1"/>
        <v>1.8644889223394356E-3</v>
      </c>
      <c r="O101" s="86">
        <f>L101/'סכום נכסי הקרן'!$C$42</f>
        <v>2.7254947522908159E-4</v>
      </c>
    </row>
    <row r="102" spans="2:15">
      <c r="B102" s="72" t="s">
        <v>482</v>
      </c>
      <c r="C102" s="82" t="s">
        <v>483</v>
      </c>
      <c r="D102" s="83" t="s">
        <v>99</v>
      </c>
      <c r="E102" s="83" t="s">
        <v>24</v>
      </c>
      <c r="F102" s="82" t="s">
        <v>484</v>
      </c>
      <c r="G102" s="83" t="s">
        <v>134</v>
      </c>
      <c r="H102" s="83" t="s">
        <v>111</v>
      </c>
      <c r="I102" s="84">
        <v>2186.7754270000005</v>
      </c>
      <c r="J102" s="85">
        <v>1494</v>
      </c>
      <c r="K102" s="82"/>
      <c r="L102" s="84">
        <v>32.670424875000009</v>
      </c>
      <c r="M102" s="86">
        <v>1.1741308800916964E-5</v>
      </c>
      <c r="N102" s="86">
        <f t="shared" si="1"/>
        <v>4.9780418884348282E-3</v>
      </c>
      <c r="O102" s="86">
        <f>L102/'סכום נכסי הקרן'!$C$42</f>
        <v>7.2768611714727903E-4</v>
      </c>
    </row>
    <row r="103" spans="2:15">
      <c r="B103" s="72" t="s">
        <v>485</v>
      </c>
      <c r="C103" s="82" t="s">
        <v>486</v>
      </c>
      <c r="D103" s="83" t="s">
        <v>99</v>
      </c>
      <c r="E103" s="83" t="s">
        <v>24</v>
      </c>
      <c r="F103" s="82" t="s">
        <v>487</v>
      </c>
      <c r="G103" s="83" t="s">
        <v>135</v>
      </c>
      <c r="H103" s="83" t="s">
        <v>111</v>
      </c>
      <c r="I103" s="84">
        <v>3.6826250000000003</v>
      </c>
      <c r="J103" s="85">
        <v>11690</v>
      </c>
      <c r="K103" s="82"/>
      <c r="L103" s="84">
        <v>0.43049886300000001</v>
      </c>
      <c r="M103" s="86">
        <v>7.8287948202157306E-8</v>
      </c>
      <c r="N103" s="86">
        <f t="shared" si="1"/>
        <v>6.5595760726621586E-5</v>
      </c>
      <c r="O103" s="86">
        <f>L103/'סכום נכסי הקרן'!$C$42</f>
        <v>9.5887349874199743E-6</v>
      </c>
    </row>
    <row r="104" spans="2:15">
      <c r="B104" s="72" t="s">
        <v>488</v>
      </c>
      <c r="C104" s="82" t="s">
        <v>489</v>
      </c>
      <c r="D104" s="83" t="s">
        <v>99</v>
      </c>
      <c r="E104" s="83" t="s">
        <v>24</v>
      </c>
      <c r="F104" s="82" t="s">
        <v>490</v>
      </c>
      <c r="G104" s="83" t="s">
        <v>247</v>
      </c>
      <c r="H104" s="83" t="s">
        <v>111</v>
      </c>
      <c r="I104" s="84">
        <v>126.14699400000003</v>
      </c>
      <c r="J104" s="85">
        <v>8450</v>
      </c>
      <c r="K104" s="82"/>
      <c r="L104" s="84">
        <v>10.659420962000002</v>
      </c>
      <c r="M104" s="86">
        <v>5.987454666436246E-6</v>
      </c>
      <c r="N104" s="86">
        <f t="shared" si="1"/>
        <v>1.6241920409153011E-3</v>
      </c>
      <c r="O104" s="86">
        <f>L104/'סכום נכסי הקרן'!$C$42</f>
        <v>2.3742307241347418E-4</v>
      </c>
    </row>
    <row r="105" spans="2:15">
      <c r="B105" s="72" t="s">
        <v>491</v>
      </c>
      <c r="C105" s="82" t="s">
        <v>492</v>
      </c>
      <c r="D105" s="83" t="s">
        <v>99</v>
      </c>
      <c r="E105" s="83" t="s">
        <v>24</v>
      </c>
      <c r="F105" s="82" t="s">
        <v>493</v>
      </c>
      <c r="G105" s="83" t="s">
        <v>494</v>
      </c>
      <c r="H105" s="83" t="s">
        <v>111</v>
      </c>
      <c r="I105" s="84">
        <v>232.07524600000005</v>
      </c>
      <c r="J105" s="85">
        <v>38400</v>
      </c>
      <c r="K105" s="82"/>
      <c r="L105" s="84">
        <v>89.116894533000007</v>
      </c>
      <c r="M105" s="86">
        <v>1.4129087271366408E-5</v>
      </c>
      <c r="N105" s="86">
        <f t="shared" si="1"/>
        <v>1.3578875562526722E-2</v>
      </c>
      <c r="O105" s="86">
        <f>L105/'סכום נכסי הקרן'!$C$42</f>
        <v>1.9849489929519115E-3</v>
      </c>
    </row>
    <row r="106" spans="2:15">
      <c r="B106" s="72" t="s">
        <v>495</v>
      </c>
      <c r="C106" s="82" t="s">
        <v>496</v>
      </c>
      <c r="D106" s="83" t="s">
        <v>99</v>
      </c>
      <c r="E106" s="83" t="s">
        <v>24</v>
      </c>
      <c r="F106" s="82" t="s">
        <v>497</v>
      </c>
      <c r="G106" s="83" t="s">
        <v>277</v>
      </c>
      <c r="H106" s="83" t="s">
        <v>111</v>
      </c>
      <c r="I106" s="84">
        <v>141.75513700000002</v>
      </c>
      <c r="J106" s="85">
        <v>23500</v>
      </c>
      <c r="K106" s="82"/>
      <c r="L106" s="84">
        <v>33.312457153000011</v>
      </c>
      <c r="M106" s="86">
        <v>3.2025301081706566E-6</v>
      </c>
      <c r="N106" s="86">
        <f t="shared" si="1"/>
        <v>5.0758693144888102E-3</v>
      </c>
      <c r="O106" s="86">
        <f>L106/'סכום נכסי הקרן'!$C$42</f>
        <v>7.4198645077466784E-4</v>
      </c>
    </row>
    <row r="107" spans="2:15">
      <c r="B107" s="72" t="s">
        <v>498</v>
      </c>
      <c r="C107" s="82" t="s">
        <v>499</v>
      </c>
      <c r="D107" s="83" t="s">
        <v>99</v>
      </c>
      <c r="E107" s="83" t="s">
        <v>24</v>
      </c>
      <c r="F107" s="82" t="s">
        <v>500</v>
      </c>
      <c r="G107" s="83" t="s">
        <v>247</v>
      </c>
      <c r="H107" s="83" t="s">
        <v>111</v>
      </c>
      <c r="I107" s="84">
        <v>522.98165500000005</v>
      </c>
      <c r="J107" s="85">
        <v>2810</v>
      </c>
      <c r="K107" s="82"/>
      <c r="L107" s="84">
        <v>14.695784513000003</v>
      </c>
      <c r="M107" s="86">
        <v>9.6564989890047961E-6</v>
      </c>
      <c r="N107" s="86">
        <f t="shared" si="1"/>
        <v>2.2392188399455522E-3</v>
      </c>
      <c r="O107" s="86">
        <f>L107/'סכום נכסי הקרן'!$C$42</f>
        <v>3.2732719000790425E-4</v>
      </c>
    </row>
    <row r="108" spans="2:15">
      <c r="B108" s="72" t="s">
        <v>501</v>
      </c>
      <c r="C108" s="82" t="s">
        <v>502</v>
      </c>
      <c r="D108" s="83" t="s">
        <v>99</v>
      </c>
      <c r="E108" s="83" t="s">
        <v>24</v>
      </c>
      <c r="F108" s="82" t="s">
        <v>503</v>
      </c>
      <c r="G108" s="83" t="s">
        <v>224</v>
      </c>
      <c r="H108" s="83" t="s">
        <v>111</v>
      </c>
      <c r="I108" s="84">
        <v>160.94220200000004</v>
      </c>
      <c r="J108" s="85">
        <v>21760</v>
      </c>
      <c r="K108" s="82"/>
      <c r="L108" s="84">
        <v>35.021023218000003</v>
      </c>
      <c r="M108" s="86">
        <v>1.319288888918035E-5</v>
      </c>
      <c r="N108" s="86">
        <f t="shared" si="1"/>
        <v>5.3362061014534832E-3</v>
      </c>
      <c r="O108" s="86">
        <f>L108/'סכום נכסי הקרן'!$C$42</f>
        <v>7.8004227069395043E-4</v>
      </c>
    </row>
    <row r="109" spans="2:15">
      <c r="B109" s="72" t="s">
        <v>504</v>
      </c>
      <c r="C109" s="82" t="s">
        <v>505</v>
      </c>
      <c r="D109" s="83" t="s">
        <v>99</v>
      </c>
      <c r="E109" s="83" t="s">
        <v>24</v>
      </c>
      <c r="F109" s="82" t="s">
        <v>506</v>
      </c>
      <c r="G109" s="83" t="s">
        <v>224</v>
      </c>
      <c r="H109" s="83" t="s">
        <v>111</v>
      </c>
      <c r="I109" s="84">
        <v>2310.2802110000002</v>
      </c>
      <c r="J109" s="85">
        <v>1555</v>
      </c>
      <c r="K109" s="82"/>
      <c r="L109" s="84">
        <v>35.924857274000011</v>
      </c>
      <c r="M109" s="86">
        <v>1.1892454408547397E-5</v>
      </c>
      <c r="N109" s="86">
        <f t="shared" si="1"/>
        <v>5.473924659084025E-3</v>
      </c>
      <c r="O109" s="86">
        <f>L109/'סכום נכסי הקרן'!$C$42</f>
        <v>8.0017385751207637E-4</v>
      </c>
    </row>
    <row r="110" spans="2:15">
      <c r="B110" s="72" t="s">
        <v>507</v>
      </c>
      <c r="C110" s="82" t="s">
        <v>508</v>
      </c>
      <c r="D110" s="83" t="s">
        <v>99</v>
      </c>
      <c r="E110" s="83" t="s">
        <v>24</v>
      </c>
      <c r="F110" s="82" t="s">
        <v>509</v>
      </c>
      <c r="G110" s="83" t="s">
        <v>343</v>
      </c>
      <c r="H110" s="83" t="s">
        <v>111</v>
      </c>
      <c r="I110" s="84">
        <v>242.61266100000003</v>
      </c>
      <c r="J110" s="85">
        <v>7500</v>
      </c>
      <c r="K110" s="82"/>
      <c r="L110" s="84">
        <v>18.195949556000002</v>
      </c>
      <c r="M110" s="86">
        <v>5.0082169073120742E-6</v>
      </c>
      <c r="N110" s="86">
        <f t="shared" si="1"/>
        <v>2.7725442639997223E-3</v>
      </c>
      <c r="O110" s="86">
        <f>L110/'סכום נכסי הקרן'!$C$42</f>
        <v>4.0528826701441526E-4</v>
      </c>
    </row>
    <row r="111" spans="2:15">
      <c r="B111" s="72" t="s">
        <v>510</v>
      </c>
      <c r="C111" s="82" t="s">
        <v>511</v>
      </c>
      <c r="D111" s="83" t="s">
        <v>99</v>
      </c>
      <c r="E111" s="83" t="s">
        <v>24</v>
      </c>
      <c r="F111" s="82" t="s">
        <v>512</v>
      </c>
      <c r="G111" s="83" t="s">
        <v>343</v>
      </c>
      <c r="H111" s="83" t="s">
        <v>111</v>
      </c>
      <c r="I111" s="84">
        <v>59.131173000000011</v>
      </c>
      <c r="J111" s="85">
        <v>21820</v>
      </c>
      <c r="K111" s="82"/>
      <c r="L111" s="84">
        <v>12.902421970000001</v>
      </c>
      <c r="M111" s="86">
        <v>4.2924624678316706E-6</v>
      </c>
      <c r="N111" s="86">
        <f t="shared" si="1"/>
        <v>1.9659614857984549E-3</v>
      </c>
      <c r="O111" s="86">
        <f>L111/'סכום נכסי הקרן'!$C$42</f>
        <v>2.8738265207960644E-4</v>
      </c>
    </row>
    <row r="112" spans="2:15">
      <c r="B112" s="72" t="s">
        <v>513</v>
      </c>
      <c r="C112" s="82" t="s">
        <v>514</v>
      </c>
      <c r="D112" s="83" t="s">
        <v>99</v>
      </c>
      <c r="E112" s="83" t="s">
        <v>24</v>
      </c>
      <c r="F112" s="82" t="s">
        <v>515</v>
      </c>
      <c r="G112" s="83" t="s">
        <v>106</v>
      </c>
      <c r="H112" s="83" t="s">
        <v>111</v>
      </c>
      <c r="I112" s="84">
        <v>5881.938446000001</v>
      </c>
      <c r="J112" s="85">
        <v>317.89999999999998</v>
      </c>
      <c r="K112" s="82"/>
      <c r="L112" s="84">
        <v>18.698682321000003</v>
      </c>
      <c r="M112" s="86">
        <v>5.2336413003702123E-6</v>
      </c>
      <c r="N112" s="86">
        <f t="shared" si="1"/>
        <v>2.849146413265731E-3</v>
      </c>
      <c r="O112" s="86">
        <f>L112/'סכום נכסי הקרן'!$C$42</f>
        <v>4.1648590693263703E-4</v>
      </c>
    </row>
    <row r="113" spans="2:15">
      <c r="B113" s="72" t="s">
        <v>516</v>
      </c>
      <c r="C113" s="82" t="s">
        <v>517</v>
      </c>
      <c r="D113" s="83" t="s">
        <v>99</v>
      </c>
      <c r="E113" s="83" t="s">
        <v>24</v>
      </c>
      <c r="F113" s="82" t="s">
        <v>518</v>
      </c>
      <c r="G113" s="83" t="s">
        <v>208</v>
      </c>
      <c r="H113" s="83" t="s">
        <v>111</v>
      </c>
      <c r="I113" s="84">
        <v>7977.1029710000012</v>
      </c>
      <c r="J113" s="85">
        <v>297</v>
      </c>
      <c r="K113" s="82"/>
      <c r="L113" s="84">
        <v>23.691995825000006</v>
      </c>
      <c r="M113" s="86">
        <v>8.7012521515059893E-6</v>
      </c>
      <c r="N113" s="86">
        <f t="shared" si="1"/>
        <v>3.609985119223922E-3</v>
      </c>
      <c r="O113" s="86">
        <f>L113/'סכום נכסי הקרן'!$C$42</f>
        <v>5.2770469056729078E-4</v>
      </c>
    </row>
    <row r="114" spans="2:15">
      <c r="B114" s="72" t="s">
        <v>519</v>
      </c>
      <c r="C114" s="82" t="s">
        <v>520</v>
      </c>
      <c r="D114" s="83" t="s">
        <v>99</v>
      </c>
      <c r="E114" s="83" t="s">
        <v>24</v>
      </c>
      <c r="F114" s="82" t="s">
        <v>521</v>
      </c>
      <c r="G114" s="83" t="s">
        <v>343</v>
      </c>
      <c r="H114" s="83" t="s">
        <v>111</v>
      </c>
      <c r="I114" s="84">
        <v>4255.9740000000011</v>
      </c>
      <c r="J114" s="85">
        <v>1769</v>
      </c>
      <c r="K114" s="82"/>
      <c r="L114" s="84">
        <v>75.288180058000009</v>
      </c>
      <c r="M114" s="86">
        <v>1.6020041917584088E-5</v>
      </c>
      <c r="N114" s="86">
        <f t="shared" si="1"/>
        <v>1.1471773491367783E-2</v>
      </c>
      <c r="O114" s="86">
        <f>L114/'סכום נכסי הקרן'!$C$42</f>
        <v>1.6769345248220074E-3</v>
      </c>
    </row>
    <row r="115" spans="2:15">
      <c r="B115" s="72" t="s">
        <v>522</v>
      </c>
      <c r="C115" s="82" t="s">
        <v>523</v>
      </c>
      <c r="D115" s="83" t="s">
        <v>99</v>
      </c>
      <c r="E115" s="83" t="s">
        <v>24</v>
      </c>
      <c r="F115" s="82" t="s">
        <v>524</v>
      </c>
      <c r="G115" s="83" t="s">
        <v>107</v>
      </c>
      <c r="H115" s="83" t="s">
        <v>111</v>
      </c>
      <c r="I115" s="84">
        <v>65.63144800000002</v>
      </c>
      <c r="J115" s="85">
        <v>26950</v>
      </c>
      <c r="K115" s="82"/>
      <c r="L115" s="84">
        <v>17.687675274</v>
      </c>
      <c r="M115" s="86">
        <v>7.6440065637076005E-6</v>
      </c>
      <c r="N115" s="86">
        <f t="shared" si="1"/>
        <v>2.6950977454346606E-3</v>
      </c>
      <c r="O115" s="86">
        <f>L115/'סכום נכסי הקרן'!$C$42</f>
        <v>3.9396719787835298E-4</v>
      </c>
    </row>
    <row r="116" spans="2:15">
      <c r="B116" s="72" t="s">
        <v>525</v>
      </c>
      <c r="C116" s="82" t="s">
        <v>526</v>
      </c>
      <c r="D116" s="83" t="s">
        <v>99</v>
      </c>
      <c r="E116" s="83" t="s">
        <v>24</v>
      </c>
      <c r="F116" s="82" t="s">
        <v>527</v>
      </c>
      <c r="G116" s="83" t="s">
        <v>312</v>
      </c>
      <c r="H116" s="83" t="s">
        <v>111</v>
      </c>
      <c r="I116" s="84">
        <v>798.2667120000001</v>
      </c>
      <c r="J116" s="85">
        <v>864</v>
      </c>
      <c r="K116" s="82"/>
      <c r="L116" s="84">
        <v>6.8970243940000016</v>
      </c>
      <c r="M116" s="86">
        <v>7.9759054663818207E-6</v>
      </c>
      <c r="N116" s="86">
        <f t="shared" si="1"/>
        <v>1.0509100040863436E-3</v>
      </c>
      <c r="O116" s="86">
        <f>L116/'סכום נכסי הקרן'!$C$42</f>
        <v>1.5362117022789179E-4</v>
      </c>
    </row>
    <row r="117" spans="2:15">
      <c r="B117" s="73"/>
      <c r="C117" s="82"/>
      <c r="D117" s="82"/>
      <c r="E117" s="82"/>
      <c r="F117" s="82"/>
      <c r="G117" s="82"/>
      <c r="H117" s="82"/>
      <c r="I117" s="84"/>
      <c r="J117" s="85"/>
      <c r="K117" s="82"/>
      <c r="L117" s="82"/>
      <c r="M117" s="82"/>
      <c r="N117" s="86"/>
      <c r="O117" s="82"/>
    </row>
    <row r="118" spans="2:15">
      <c r="B118" s="71" t="s">
        <v>25</v>
      </c>
      <c r="C118" s="78"/>
      <c r="D118" s="78"/>
      <c r="E118" s="78"/>
      <c r="F118" s="78"/>
      <c r="G118" s="78"/>
      <c r="H118" s="78"/>
      <c r="I118" s="79"/>
      <c r="J118" s="80"/>
      <c r="K118" s="79">
        <v>0.34785627500000005</v>
      </c>
      <c r="L118" s="79">
        <f>SUM(L119:L186)</f>
        <v>286.93849689500013</v>
      </c>
      <c r="M118" s="78"/>
      <c r="N118" s="81">
        <f t="shared" si="1"/>
        <v>4.3721251327859784E-2</v>
      </c>
      <c r="O118" s="81">
        <f>L118/'סכום נכסי הקרן'!$C$42</f>
        <v>6.3911369828978746E-3</v>
      </c>
    </row>
    <row r="119" spans="2:15">
      <c r="B119" s="72" t="s">
        <v>528</v>
      </c>
      <c r="C119" s="82" t="s">
        <v>529</v>
      </c>
      <c r="D119" s="83" t="s">
        <v>99</v>
      </c>
      <c r="E119" s="83" t="s">
        <v>24</v>
      </c>
      <c r="F119" s="82" t="s">
        <v>530</v>
      </c>
      <c r="G119" s="83" t="s">
        <v>531</v>
      </c>
      <c r="H119" s="83" t="s">
        <v>111</v>
      </c>
      <c r="I119" s="84">
        <v>3563.1887800000004</v>
      </c>
      <c r="J119" s="85">
        <v>165.9</v>
      </c>
      <c r="K119" s="82"/>
      <c r="L119" s="84">
        <v>5.9113301870000008</v>
      </c>
      <c r="M119" s="86">
        <v>1.200320567987876E-5</v>
      </c>
      <c r="N119" s="86">
        <f t="shared" si="1"/>
        <v>9.0071829184484344E-4</v>
      </c>
      <c r="O119" s="86">
        <f>L119/'סכום נכסי הקרן'!$C$42</f>
        <v>1.3166626780679503E-4</v>
      </c>
    </row>
    <row r="120" spans="2:15">
      <c r="B120" s="72" t="s">
        <v>532</v>
      </c>
      <c r="C120" s="82" t="s">
        <v>533</v>
      </c>
      <c r="D120" s="83" t="s">
        <v>99</v>
      </c>
      <c r="E120" s="83" t="s">
        <v>24</v>
      </c>
      <c r="F120" s="82" t="s">
        <v>534</v>
      </c>
      <c r="G120" s="83" t="s">
        <v>339</v>
      </c>
      <c r="H120" s="83" t="s">
        <v>111</v>
      </c>
      <c r="I120" s="84">
        <v>1443.4480290000001</v>
      </c>
      <c r="J120" s="85">
        <v>435.2</v>
      </c>
      <c r="K120" s="82"/>
      <c r="L120" s="84">
        <v>6.2818858230000005</v>
      </c>
      <c r="M120" s="86">
        <v>8.7558354740206039E-6</v>
      </c>
      <c r="N120" s="86">
        <f t="shared" si="1"/>
        <v>9.5718041270985725E-4</v>
      </c>
      <c r="O120" s="86">
        <f>L120/'סכום נכסי הקרן'!$C$42</f>
        <v>1.3991985474297902E-4</v>
      </c>
    </row>
    <row r="121" spans="2:15">
      <c r="B121" s="72" t="s">
        <v>535</v>
      </c>
      <c r="C121" s="82" t="s">
        <v>536</v>
      </c>
      <c r="D121" s="83" t="s">
        <v>99</v>
      </c>
      <c r="E121" s="83" t="s">
        <v>24</v>
      </c>
      <c r="F121" s="82" t="s">
        <v>537</v>
      </c>
      <c r="G121" s="83" t="s">
        <v>538</v>
      </c>
      <c r="H121" s="83" t="s">
        <v>111</v>
      </c>
      <c r="I121" s="84">
        <v>49.192505000000004</v>
      </c>
      <c r="J121" s="85">
        <v>1868</v>
      </c>
      <c r="K121" s="82"/>
      <c r="L121" s="84">
        <v>0.91891598900000004</v>
      </c>
      <c r="M121" s="86">
        <v>1.1007507055275951E-5</v>
      </c>
      <c r="N121" s="86">
        <f t="shared" si="1"/>
        <v>1.4001661449756448E-4</v>
      </c>
      <c r="O121" s="86">
        <f>L121/'סכום נכסי הקרן'!$C$42</f>
        <v>2.0467514903108882E-5</v>
      </c>
    </row>
    <row r="122" spans="2:15">
      <c r="B122" s="72" t="s">
        <v>539</v>
      </c>
      <c r="C122" s="82" t="s">
        <v>540</v>
      </c>
      <c r="D122" s="83" t="s">
        <v>99</v>
      </c>
      <c r="E122" s="83" t="s">
        <v>24</v>
      </c>
      <c r="F122" s="82" t="s">
        <v>541</v>
      </c>
      <c r="G122" s="83" t="s">
        <v>108</v>
      </c>
      <c r="H122" s="83" t="s">
        <v>111</v>
      </c>
      <c r="I122" s="84">
        <v>642.9986990000001</v>
      </c>
      <c r="J122" s="85">
        <v>426.8</v>
      </c>
      <c r="K122" s="82"/>
      <c r="L122" s="84">
        <v>2.7443184449999998</v>
      </c>
      <c r="M122" s="86">
        <v>1.1688437452526991E-5</v>
      </c>
      <c r="N122" s="86">
        <f t="shared" si="1"/>
        <v>4.181559384882143E-4</v>
      </c>
      <c r="O122" s="86">
        <f>L122/'סכום נכסי הקרן'!$C$42</f>
        <v>6.1125695215119477E-5</v>
      </c>
    </row>
    <row r="123" spans="2:15">
      <c r="B123" s="72" t="s">
        <v>542</v>
      </c>
      <c r="C123" s="82" t="s">
        <v>543</v>
      </c>
      <c r="D123" s="83" t="s">
        <v>99</v>
      </c>
      <c r="E123" s="83" t="s">
        <v>24</v>
      </c>
      <c r="F123" s="82" t="s">
        <v>544</v>
      </c>
      <c r="G123" s="83" t="s">
        <v>108</v>
      </c>
      <c r="H123" s="83" t="s">
        <v>111</v>
      </c>
      <c r="I123" s="84">
        <v>282.74635000000006</v>
      </c>
      <c r="J123" s="85">
        <v>2113</v>
      </c>
      <c r="K123" s="82"/>
      <c r="L123" s="84">
        <v>5.9744303740000007</v>
      </c>
      <c r="M123" s="86">
        <v>1.6733178086100964E-5</v>
      </c>
      <c r="N123" s="86">
        <f t="shared" si="1"/>
        <v>9.1033296246072627E-4</v>
      </c>
      <c r="O123" s="86">
        <f>L123/'סכום נכסי הקרן'!$C$42</f>
        <v>1.3307173254271384E-4</v>
      </c>
    </row>
    <row r="124" spans="2:15">
      <c r="B124" s="72" t="s">
        <v>545</v>
      </c>
      <c r="C124" s="82" t="s">
        <v>546</v>
      </c>
      <c r="D124" s="83" t="s">
        <v>99</v>
      </c>
      <c r="E124" s="83" t="s">
        <v>24</v>
      </c>
      <c r="F124" s="82" t="s">
        <v>547</v>
      </c>
      <c r="G124" s="83" t="s">
        <v>107</v>
      </c>
      <c r="H124" s="83" t="s">
        <v>111</v>
      </c>
      <c r="I124" s="84">
        <v>353.53200000000004</v>
      </c>
      <c r="J124" s="85">
        <v>542.5</v>
      </c>
      <c r="K124" s="82"/>
      <c r="L124" s="84">
        <v>1.9179111000000004</v>
      </c>
      <c r="M124" s="86">
        <v>6.2209336250038984E-6</v>
      </c>
      <c r="N124" s="86">
        <f t="shared" si="1"/>
        <v>2.9223500553248063E-4</v>
      </c>
      <c r="O124" s="86">
        <f>L124/'סכום נכסי הקרן'!$C$42</f>
        <v>4.2718675582962301E-5</v>
      </c>
    </row>
    <row r="125" spans="2:15">
      <c r="B125" s="72" t="s">
        <v>548</v>
      </c>
      <c r="C125" s="82" t="s">
        <v>549</v>
      </c>
      <c r="D125" s="83" t="s">
        <v>99</v>
      </c>
      <c r="E125" s="83" t="s">
        <v>24</v>
      </c>
      <c r="F125" s="82" t="s">
        <v>550</v>
      </c>
      <c r="G125" s="83" t="s">
        <v>107</v>
      </c>
      <c r="H125" s="83" t="s">
        <v>111</v>
      </c>
      <c r="I125" s="84">
        <v>2.1200000000000003E-4</v>
      </c>
      <c r="J125" s="85">
        <v>6848</v>
      </c>
      <c r="K125" s="82"/>
      <c r="L125" s="84">
        <v>1.4563000000000001E-5</v>
      </c>
      <c r="M125" s="86">
        <v>1.8948692571495787E-11</v>
      </c>
      <c r="N125" s="86">
        <f t="shared" si="1"/>
        <v>2.2189862635288541E-9</v>
      </c>
      <c r="O125" s="86">
        <f>L125/'סכום נכסי הקרן'!$C$42</f>
        <v>3.2436960843215303E-10</v>
      </c>
    </row>
    <row r="126" spans="2:15">
      <c r="B126" s="72" t="s">
        <v>551</v>
      </c>
      <c r="C126" s="82" t="s">
        <v>552</v>
      </c>
      <c r="D126" s="83" t="s">
        <v>99</v>
      </c>
      <c r="E126" s="83" t="s">
        <v>24</v>
      </c>
      <c r="F126" s="82" t="s">
        <v>553</v>
      </c>
      <c r="G126" s="83" t="s">
        <v>212</v>
      </c>
      <c r="H126" s="83" t="s">
        <v>111</v>
      </c>
      <c r="I126" s="84">
        <v>28.543143000000004</v>
      </c>
      <c r="J126" s="85">
        <v>5877</v>
      </c>
      <c r="K126" s="82"/>
      <c r="L126" s="84">
        <v>1.677480487</v>
      </c>
      <c r="M126" s="86">
        <v>2.2208095103047366E-6</v>
      </c>
      <c r="N126" s="86">
        <f t="shared" si="1"/>
        <v>2.5560023058371849E-4</v>
      </c>
      <c r="O126" s="86">
        <f>L126/'סכום נכסי הקרן'!$C$42</f>
        <v>3.7363433957341708E-5</v>
      </c>
    </row>
    <row r="127" spans="2:15">
      <c r="B127" s="72" t="s">
        <v>554</v>
      </c>
      <c r="C127" s="82" t="s">
        <v>555</v>
      </c>
      <c r="D127" s="83" t="s">
        <v>99</v>
      </c>
      <c r="E127" s="83" t="s">
        <v>24</v>
      </c>
      <c r="F127" s="82" t="s">
        <v>556</v>
      </c>
      <c r="G127" s="83" t="s">
        <v>557</v>
      </c>
      <c r="H127" s="83" t="s">
        <v>111</v>
      </c>
      <c r="I127" s="84">
        <v>322.16295800000006</v>
      </c>
      <c r="J127" s="85">
        <v>514.70000000000005</v>
      </c>
      <c r="K127" s="82"/>
      <c r="L127" s="84">
        <v>1.6581727470000003</v>
      </c>
      <c r="M127" s="86">
        <v>1.6586386499208997E-5</v>
      </c>
      <c r="N127" s="86">
        <f t="shared" si="1"/>
        <v>2.5265828113375723E-4</v>
      </c>
      <c r="O127" s="86">
        <f>L127/'סכום נכסי הקרן'!$C$42</f>
        <v>3.6933382177934326E-5</v>
      </c>
    </row>
    <row r="128" spans="2:15">
      <c r="B128" s="72" t="s">
        <v>558</v>
      </c>
      <c r="C128" s="82" t="s">
        <v>559</v>
      </c>
      <c r="D128" s="83" t="s">
        <v>99</v>
      </c>
      <c r="E128" s="83" t="s">
        <v>24</v>
      </c>
      <c r="F128" s="82" t="s">
        <v>560</v>
      </c>
      <c r="G128" s="83" t="s">
        <v>208</v>
      </c>
      <c r="H128" s="83" t="s">
        <v>111</v>
      </c>
      <c r="I128" s="84">
        <v>184.08514400000004</v>
      </c>
      <c r="J128" s="85">
        <v>3094</v>
      </c>
      <c r="K128" s="82"/>
      <c r="L128" s="84">
        <v>5.6955943410000005</v>
      </c>
      <c r="M128" s="86">
        <v>1.1477574463733925E-5</v>
      </c>
      <c r="N128" s="86">
        <f t="shared" si="1"/>
        <v>8.6784629577090421E-4</v>
      </c>
      <c r="O128" s="86">
        <f>L128/'סכום נכסי הקרן'!$C$42</f>
        <v>1.2686106613874591E-4</v>
      </c>
    </row>
    <row r="129" spans="2:15">
      <c r="B129" s="72" t="s">
        <v>561</v>
      </c>
      <c r="C129" s="82" t="s">
        <v>562</v>
      </c>
      <c r="D129" s="83" t="s">
        <v>99</v>
      </c>
      <c r="E129" s="83" t="s">
        <v>24</v>
      </c>
      <c r="F129" s="82" t="s">
        <v>563</v>
      </c>
      <c r="G129" s="83" t="s">
        <v>133</v>
      </c>
      <c r="H129" s="83" t="s">
        <v>111</v>
      </c>
      <c r="I129" s="84">
        <v>6.8850360000000013</v>
      </c>
      <c r="J129" s="85">
        <v>7518</v>
      </c>
      <c r="K129" s="82"/>
      <c r="L129" s="84">
        <v>0.51761698400000011</v>
      </c>
      <c r="M129" s="86">
        <v>6.0672191493653429E-7</v>
      </c>
      <c r="N129" s="86">
        <f t="shared" si="1"/>
        <v>7.8870080152800584E-5</v>
      </c>
      <c r="O129" s="86">
        <f>L129/'סכום נכסי הקרן'!$C$42</f>
        <v>1.1529164211900848E-5</v>
      </c>
    </row>
    <row r="130" spans="2:15">
      <c r="B130" s="72" t="s">
        <v>564</v>
      </c>
      <c r="C130" s="82" t="s">
        <v>565</v>
      </c>
      <c r="D130" s="83" t="s">
        <v>99</v>
      </c>
      <c r="E130" s="83" t="s">
        <v>24</v>
      </c>
      <c r="F130" s="82" t="s">
        <v>566</v>
      </c>
      <c r="G130" s="83" t="s">
        <v>538</v>
      </c>
      <c r="H130" s="83" t="s">
        <v>111</v>
      </c>
      <c r="I130" s="84">
        <v>193.36133400000003</v>
      </c>
      <c r="J130" s="85">
        <v>472.1</v>
      </c>
      <c r="K130" s="82"/>
      <c r="L130" s="84">
        <v>0.9128588590000003</v>
      </c>
      <c r="M130" s="86">
        <v>3.7241545677578924E-6</v>
      </c>
      <c r="N130" s="86">
        <f t="shared" si="1"/>
        <v>1.3909368046842159E-4</v>
      </c>
      <c r="O130" s="86">
        <f>L130/'סכום נכסי הקרן'!$C$42</f>
        <v>2.0332601156880594E-5</v>
      </c>
    </row>
    <row r="131" spans="2:15">
      <c r="B131" s="72" t="s">
        <v>567</v>
      </c>
      <c r="C131" s="82" t="s">
        <v>568</v>
      </c>
      <c r="D131" s="83" t="s">
        <v>99</v>
      </c>
      <c r="E131" s="83" t="s">
        <v>24</v>
      </c>
      <c r="F131" s="82" t="s">
        <v>569</v>
      </c>
      <c r="G131" s="83" t="s">
        <v>228</v>
      </c>
      <c r="H131" s="83" t="s">
        <v>111</v>
      </c>
      <c r="I131" s="84">
        <v>202.70037100000002</v>
      </c>
      <c r="J131" s="85">
        <v>2414</v>
      </c>
      <c r="K131" s="82"/>
      <c r="L131" s="84">
        <v>4.8931869560000001</v>
      </c>
      <c r="M131" s="86">
        <v>7.2409090321297876E-6</v>
      </c>
      <c r="N131" s="86">
        <f t="shared" si="1"/>
        <v>7.4558227289999097E-4</v>
      </c>
      <c r="O131" s="86">
        <f>L131/'סכום נכסי הקרן'!$C$42</f>
        <v>1.0898861065048677E-4</v>
      </c>
    </row>
    <row r="132" spans="2:15">
      <c r="B132" s="72" t="s">
        <v>570</v>
      </c>
      <c r="C132" s="82" t="s">
        <v>571</v>
      </c>
      <c r="D132" s="83" t="s">
        <v>99</v>
      </c>
      <c r="E132" s="83" t="s">
        <v>24</v>
      </c>
      <c r="F132" s="82" t="s">
        <v>572</v>
      </c>
      <c r="G132" s="83" t="s">
        <v>108</v>
      </c>
      <c r="H132" s="83" t="s">
        <v>111</v>
      </c>
      <c r="I132" s="84">
        <v>108.20966400000002</v>
      </c>
      <c r="J132" s="85">
        <v>1871</v>
      </c>
      <c r="K132" s="82"/>
      <c r="L132" s="84">
        <v>2.0246028090000001</v>
      </c>
      <c r="M132" s="86">
        <v>1.6575369454506132E-5</v>
      </c>
      <c r="N132" s="86">
        <f t="shared" si="1"/>
        <v>3.0849178206914321E-4</v>
      </c>
      <c r="O132" s="86">
        <f>L132/'סכום נכסי הקרן'!$C$42</f>
        <v>4.5095077963741475E-5</v>
      </c>
    </row>
    <row r="133" spans="2:15">
      <c r="B133" s="72" t="s">
        <v>573</v>
      </c>
      <c r="C133" s="82" t="s">
        <v>574</v>
      </c>
      <c r="D133" s="83" t="s">
        <v>99</v>
      </c>
      <c r="E133" s="83" t="s">
        <v>24</v>
      </c>
      <c r="F133" s="82" t="s">
        <v>575</v>
      </c>
      <c r="G133" s="83" t="s">
        <v>228</v>
      </c>
      <c r="H133" s="83" t="s">
        <v>111</v>
      </c>
      <c r="I133" s="84">
        <v>47.175614000000017</v>
      </c>
      <c r="J133" s="85">
        <v>11370</v>
      </c>
      <c r="K133" s="82"/>
      <c r="L133" s="84">
        <v>5.3638672580000009</v>
      </c>
      <c r="M133" s="86">
        <v>9.3213759139966855E-6</v>
      </c>
      <c r="N133" s="86">
        <f t="shared" si="1"/>
        <v>8.1730054006002759E-4</v>
      </c>
      <c r="O133" s="86">
        <f>L133/'סכום נכסי הקרן'!$C$42</f>
        <v>1.1947232865202957E-4</v>
      </c>
    </row>
    <row r="134" spans="2:15">
      <c r="B134" s="72" t="s">
        <v>576</v>
      </c>
      <c r="C134" s="82" t="s">
        <v>577</v>
      </c>
      <c r="D134" s="83" t="s">
        <v>99</v>
      </c>
      <c r="E134" s="83" t="s">
        <v>24</v>
      </c>
      <c r="F134" s="82" t="s">
        <v>578</v>
      </c>
      <c r="G134" s="83" t="s">
        <v>579</v>
      </c>
      <c r="H134" s="83" t="s">
        <v>111</v>
      </c>
      <c r="I134" s="84">
        <v>145.292519</v>
      </c>
      <c r="J134" s="85">
        <v>129.5</v>
      </c>
      <c r="K134" s="82"/>
      <c r="L134" s="84">
        <v>0.18815381199999998</v>
      </c>
      <c r="M134" s="86">
        <v>4.9051662027112816E-6</v>
      </c>
      <c r="N134" s="86">
        <f t="shared" si="1"/>
        <v>2.8669279973809682E-5</v>
      </c>
      <c r="O134" s="86">
        <f>L134/'סכום נכסי הקרן'!$C$42</f>
        <v>4.1908520444590352E-6</v>
      </c>
    </row>
    <row r="135" spans="2:15">
      <c r="B135" s="72" t="s">
        <v>580</v>
      </c>
      <c r="C135" s="82" t="s">
        <v>581</v>
      </c>
      <c r="D135" s="83" t="s">
        <v>99</v>
      </c>
      <c r="E135" s="83" t="s">
        <v>24</v>
      </c>
      <c r="F135" s="82" t="s">
        <v>582</v>
      </c>
      <c r="G135" s="83" t="s">
        <v>212</v>
      </c>
      <c r="H135" s="83" t="s">
        <v>111</v>
      </c>
      <c r="I135" s="84">
        <v>294.61000000000007</v>
      </c>
      <c r="J135" s="85">
        <v>1258</v>
      </c>
      <c r="K135" s="82"/>
      <c r="L135" s="84">
        <v>3.7061938000000003</v>
      </c>
      <c r="M135" s="86">
        <v>6.4609660803337956E-6</v>
      </c>
      <c r="N135" s="86">
        <f t="shared" si="1"/>
        <v>5.6471833634387189E-4</v>
      </c>
      <c r="O135" s="86">
        <f>L135/'סכום נכסי הקרן'!$C$42</f>
        <v>8.2550067409165232E-5</v>
      </c>
    </row>
    <row r="136" spans="2:15">
      <c r="B136" s="72" t="s">
        <v>583</v>
      </c>
      <c r="C136" s="82" t="s">
        <v>584</v>
      </c>
      <c r="D136" s="83" t="s">
        <v>99</v>
      </c>
      <c r="E136" s="83" t="s">
        <v>24</v>
      </c>
      <c r="F136" s="82" t="s">
        <v>585</v>
      </c>
      <c r="G136" s="83" t="s">
        <v>429</v>
      </c>
      <c r="H136" s="83" t="s">
        <v>111</v>
      </c>
      <c r="I136" s="84">
        <v>298.51608700000008</v>
      </c>
      <c r="J136" s="85">
        <v>171.5</v>
      </c>
      <c r="K136" s="82"/>
      <c r="L136" s="84">
        <v>0.51195508900000009</v>
      </c>
      <c r="M136" s="86">
        <v>3.0331623629648426E-6</v>
      </c>
      <c r="N136" s="86">
        <f t="shared" si="1"/>
        <v>7.800736867641916E-5</v>
      </c>
      <c r="O136" s="86">
        <f>L136/'סכום נכסי הקרן'!$C$42</f>
        <v>1.1403053749486924E-5</v>
      </c>
    </row>
    <row r="137" spans="2:15">
      <c r="B137" s="72" t="s">
        <v>586</v>
      </c>
      <c r="C137" s="82" t="s">
        <v>587</v>
      </c>
      <c r="D137" s="83" t="s">
        <v>99</v>
      </c>
      <c r="E137" s="83" t="s">
        <v>24</v>
      </c>
      <c r="F137" s="82" t="s">
        <v>588</v>
      </c>
      <c r="G137" s="83" t="s">
        <v>579</v>
      </c>
      <c r="H137" s="83" t="s">
        <v>111</v>
      </c>
      <c r="I137" s="84">
        <v>324.15319600000004</v>
      </c>
      <c r="J137" s="85">
        <v>5999</v>
      </c>
      <c r="K137" s="82"/>
      <c r="L137" s="84">
        <v>19.445950239000005</v>
      </c>
      <c r="M137" s="86">
        <v>1.3107305049814952E-5</v>
      </c>
      <c r="N137" s="86">
        <f t="shared" si="1"/>
        <v>2.963008752427841E-3</v>
      </c>
      <c r="O137" s="86">
        <f>L137/'סכום נכסי הקרן'!$C$42</f>
        <v>4.3313021112515029E-4</v>
      </c>
    </row>
    <row r="138" spans="2:15">
      <c r="B138" s="72" t="s">
        <v>589</v>
      </c>
      <c r="C138" s="82" t="s">
        <v>590</v>
      </c>
      <c r="D138" s="83" t="s">
        <v>99</v>
      </c>
      <c r="E138" s="83" t="s">
        <v>24</v>
      </c>
      <c r="F138" s="82" t="s">
        <v>591</v>
      </c>
      <c r="G138" s="83" t="s">
        <v>319</v>
      </c>
      <c r="H138" s="83" t="s">
        <v>111</v>
      </c>
      <c r="I138" s="84">
        <v>98.271585000000016</v>
      </c>
      <c r="J138" s="85">
        <v>9300</v>
      </c>
      <c r="K138" s="82"/>
      <c r="L138" s="84">
        <v>9.1392573719999994</v>
      </c>
      <c r="M138" s="86">
        <v>1.1103412490148946E-5</v>
      </c>
      <c r="N138" s="86">
        <f t="shared" si="1"/>
        <v>1.3925624230806024E-3</v>
      </c>
      <c r="O138" s="86">
        <f>L138/'סכום נכסי הקרן'!$C$42</f>
        <v>2.0356364314470286E-4</v>
      </c>
    </row>
    <row r="139" spans="2:15">
      <c r="B139" s="72" t="s">
        <v>592</v>
      </c>
      <c r="C139" s="82" t="s">
        <v>593</v>
      </c>
      <c r="D139" s="83" t="s">
        <v>99</v>
      </c>
      <c r="E139" s="83" t="s">
        <v>24</v>
      </c>
      <c r="F139" s="82" t="s">
        <v>594</v>
      </c>
      <c r="G139" s="83" t="s">
        <v>107</v>
      </c>
      <c r="H139" s="83" t="s">
        <v>111</v>
      </c>
      <c r="I139" s="84">
        <v>1219.6854000000003</v>
      </c>
      <c r="J139" s="85">
        <v>192.8</v>
      </c>
      <c r="K139" s="82"/>
      <c r="L139" s="84">
        <v>2.3515534510000005</v>
      </c>
      <c r="M139" s="86">
        <v>8.1451789172705856E-6</v>
      </c>
      <c r="N139" s="86">
        <f t="shared" si="1"/>
        <v>3.5830974426442858E-4</v>
      </c>
      <c r="O139" s="86">
        <f>L139/'סכום נכסי הקרן'!$C$42</f>
        <v>5.2377427185892214E-5</v>
      </c>
    </row>
    <row r="140" spans="2:15">
      <c r="B140" s="72" t="s">
        <v>595</v>
      </c>
      <c r="C140" s="82" t="s">
        <v>596</v>
      </c>
      <c r="D140" s="83" t="s">
        <v>99</v>
      </c>
      <c r="E140" s="83" t="s">
        <v>24</v>
      </c>
      <c r="F140" s="82" t="s">
        <v>597</v>
      </c>
      <c r="G140" s="83" t="s">
        <v>108</v>
      </c>
      <c r="H140" s="83" t="s">
        <v>111</v>
      </c>
      <c r="I140" s="84">
        <v>1148.9790000000003</v>
      </c>
      <c r="J140" s="85">
        <v>405.3</v>
      </c>
      <c r="K140" s="82"/>
      <c r="L140" s="84">
        <v>4.6568118870000008</v>
      </c>
      <c r="M140" s="86">
        <v>1.4410228062644881E-5</v>
      </c>
      <c r="N140" s="86">
        <f t="shared" ref="N140:N201" si="2">IFERROR(L140/$L$11,0)</f>
        <v>7.0956544730418761E-4</v>
      </c>
      <c r="O140" s="86">
        <f>L140/'סכום נכסי הקרן'!$C$42</f>
        <v>1.0372370035901846E-4</v>
      </c>
    </row>
    <row r="141" spans="2:15">
      <c r="B141" s="72" t="s">
        <v>598</v>
      </c>
      <c r="C141" s="82" t="s">
        <v>599</v>
      </c>
      <c r="D141" s="83" t="s">
        <v>99</v>
      </c>
      <c r="E141" s="83" t="s">
        <v>24</v>
      </c>
      <c r="F141" s="82" t="s">
        <v>600</v>
      </c>
      <c r="G141" s="83" t="s">
        <v>133</v>
      </c>
      <c r="H141" s="83" t="s">
        <v>111</v>
      </c>
      <c r="I141" s="84">
        <v>1188.8425320000001</v>
      </c>
      <c r="J141" s="85">
        <v>129.69999999999999</v>
      </c>
      <c r="K141" s="82"/>
      <c r="L141" s="84">
        <v>1.541928763</v>
      </c>
      <c r="M141" s="86">
        <v>1.0989736334338564E-5</v>
      </c>
      <c r="N141" s="86">
        <f t="shared" si="2"/>
        <v>2.3494601005541701E-4</v>
      </c>
      <c r="O141" s="86">
        <f>L141/'סכום נכסי הקרן'!$C$42</f>
        <v>3.4344216788064552E-5</v>
      </c>
    </row>
    <row r="142" spans="2:15">
      <c r="B142" s="72" t="s">
        <v>601</v>
      </c>
      <c r="C142" s="82" t="s">
        <v>602</v>
      </c>
      <c r="D142" s="83" t="s">
        <v>99</v>
      </c>
      <c r="E142" s="83" t="s">
        <v>24</v>
      </c>
      <c r="F142" s="82" t="s">
        <v>603</v>
      </c>
      <c r="G142" s="83" t="s">
        <v>216</v>
      </c>
      <c r="H142" s="83" t="s">
        <v>111</v>
      </c>
      <c r="I142" s="84">
        <v>398.70819600000004</v>
      </c>
      <c r="J142" s="85">
        <v>1146</v>
      </c>
      <c r="K142" s="82"/>
      <c r="L142" s="84">
        <v>4.5691959250000007</v>
      </c>
      <c r="M142" s="86">
        <v>1.1647291506813045E-5</v>
      </c>
      <c r="N142" s="86">
        <f t="shared" si="2"/>
        <v>6.962152710943499E-4</v>
      </c>
      <c r="O142" s="86">
        <f>L142/'סכום נכסי הקרן'!$C$42</f>
        <v>1.0177218245155801E-4</v>
      </c>
    </row>
    <row r="143" spans="2:15">
      <c r="B143" s="72" t="s">
        <v>604</v>
      </c>
      <c r="C143" s="82" t="s">
        <v>605</v>
      </c>
      <c r="D143" s="83" t="s">
        <v>99</v>
      </c>
      <c r="E143" s="83" t="s">
        <v>24</v>
      </c>
      <c r="F143" s="82" t="s">
        <v>606</v>
      </c>
      <c r="G143" s="83" t="s">
        <v>135</v>
      </c>
      <c r="H143" s="83" t="s">
        <v>111</v>
      </c>
      <c r="I143" s="84">
        <v>98.913834000000008</v>
      </c>
      <c r="J143" s="85">
        <v>2240</v>
      </c>
      <c r="K143" s="82"/>
      <c r="L143" s="84">
        <v>2.2156698919999998</v>
      </c>
      <c r="M143" s="86">
        <v>8.3544883764693481E-6</v>
      </c>
      <c r="N143" s="86">
        <f t="shared" si="2"/>
        <v>3.3760496153694016E-4</v>
      </c>
      <c r="O143" s="86">
        <f>L143/'סכום נכסי הקרן'!$C$42</f>
        <v>4.9350818875434366E-5</v>
      </c>
    </row>
    <row r="144" spans="2:15">
      <c r="B144" s="72" t="s">
        <v>607</v>
      </c>
      <c r="C144" s="82" t="s">
        <v>608</v>
      </c>
      <c r="D144" s="83" t="s">
        <v>99</v>
      </c>
      <c r="E144" s="83" t="s">
        <v>24</v>
      </c>
      <c r="F144" s="82" t="s">
        <v>609</v>
      </c>
      <c r="G144" s="83" t="s">
        <v>216</v>
      </c>
      <c r="H144" s="83" t="s">
        <v>111</v>
      </c>
      <c r="I144" s="84">
        <v>248.92320700000005</v>
      </c>
      <c r="J144" s="85">
        <v>702.3</v>
      </c>
      <c r="K144" s="82"/>
      <c r="L144" s="84">
        <v>1.7481876830000003</v>
      </c>
      <c r="M144" s="86">
        <v>1.639835492863626E-5</v>
      </c>
      <c r="N144" s="86">
        <f t="shared" si="2"/>
        <v>2.6637399262839629E-4</v>
      </c>
      <c r="O144" s="86">
        <f>L144/'סכום נכסי הקרן'!$C$42</f>
        <v>3.8938333736223504E-5</v>
      </c>
    </row>
    <row r="145" spans="2:15">
      <c r="B145" s="72" t="s">
        <v>610</v>
      </c>
      <c r="C145" s="82" t="s">
        <v>611</v>
      </c>
      <c r="D145" s="83" t="s">
        <v>99</v>
      </c>
      <c r="E145" s="83" t="s">
        <v>24</v>
      </c>
      <c r="F145" s="82" t="s">
        <v>612</v>
      </c>
      <c r="G145" s="83" t="s">
        <v>108</v>
      </c>
      <c r="H145" s="83" t="s">
        <v>111</v>
      </c>
      <c r="I145" s="84">
        <v>1667.6038150000002</v>
      </c>
      <c r="J145" s="85">
        <v>500.1</v>
      </c>
      <c r="K145" s="82"/>
      <c r="L145" s="84">
        <v>8.3396866809999999</v>
      </c>
      <c r="M145" s="86">
        <v>1.8215809407578909E-5</v>
      </c>
      <c r="N145" s="86">
        <f t="shared" si="2"/>
        <v>1.2707306315507478E-3</v>
      </c>
      <c r="O145" s="86">
        <f>L145/'סכום נכסי הקרן'!$C$42</f>
        <v>1.8575437088256622E-4</v>
      </c>
    </row>
    <row r="146" spans="2:15">
      <c r="B146" s="72" t="s">
        <v>613</v>
      </c>
      <c r="C146" s="82" t="s">
        <v>614</v>
      </c>
      <c r="D146" s="83" t="s">
        <v>99</v>
      </c>
      <c r="E146" s="83" t="s">
        <v>24</v>
      </c>
      <c r="F146" s="82" t="s">
        <v>615</v>
      </c>
      <c r="G146" s="83" t="s">
        <v>133</v>
      </c>
      <c r="H146" s="83" t="s">
        <v>111</v>
      </c>
      <c r="I146" s="84">
        <v>299.41214300000007</v>
      </c>
      <c r="J146" s="85">
        <v>372.1</v>
      </c>
      <c r="K146" s="82"/>
      <c r="L146" s="84">
        <v>1.1141125839999999</v>
      </c>
      <c r="M146" s="86">
        <v>1.2451955160473161E-5</v>
      </c>
      <c r="N146" s="86">
        <f t="shared" si="2"/>
        <v>1.6975901393398589E-4</v>
      </c>
      <c r="O146" s="86">
        <f>L146/'סכום נכסי הקרן'!$C$42</f>
        <v>2.4815234678391414E-5</v>
      </c>
    </row>
    <row r="147" spans="2:15">
      <c r="B147" s="72" t="s">
        <v>616</v>
      </c>
      <c r="C147" s="82" t="s">
        <v>617</v>
      </c>
      <c r="D147" s="83" t="s">
        <v>99</v>
      </c>
      <c r="E147" s="83" t="s">
        <v>24</v>
      </c>
      <c r="F147" s="82" t="s">
        <v>618</v>
      </c>
      <c r="G147" s="83" t="s">
        <v>429</v>
      </c>
      <c r="H147" s="83" t="s">
        <v>111</v>
      </c>
      <c r="I147" s="84">
        <v>1239.4675780000002</v>
      </c>
      <c r="J147" s="85">
        <v>17.600000000000001</v>
      </c>
      <c r="K147" s="82"/>
      <c r="L147" s="84">
        <v>0.21814629300000002</v>
      </c>
      <c r="M147" s="86">
        <v>1.1903119898456578E-5</v>
      </c>
      <c r="N147" s="86">
        <f t="shared" si="2"/>
        <v>3.3239279517045982E-5</v>
      </c>
      <c r="O147" s="86">
        <f>L147/'סכום נכסי הקרן'!$C$42</f>
        <v>4.8588908632380507E-6</v>
      </c>
    </row>
    <row r="148" spans="2:15">
      <c r="B148" s="72" t="s">
        <v>619</v>
      </c>
      <c r="C148" s="82" t="s">
        <v>620</v>
      </c>
      <c r="D148" s="83" t="s">
        <v>99</v>
      </c>
      <c r="E148" s="83" t="s">
        <v>24</v>
      </c>
      <c r="F148" s="82" t="s">
        <v>621</v>
      </c>
      <c r="G148" s="83" t="s">
        <v>343</v>
      </c>
      <c r="H148" s="83" t="s">
        <v>111</v>
      </c>
      <c r="I148" s="84">
        <v>744.65520500000014</v>
      </c>
      <c r="J148" s="85">
        <v>93.6</v>
      </c>
      <c r="K148" s="82"/>
      <c r="L148" s="84">
        <v>0.69699727200000006</v>
      </c>
      <c r="M148" s="86">
        <v>4.2588222159500546E-6</v>
      </c>
      <c r="N148" s="86">
        <f t="shared" si="2"/>
        <v>1.062025250487595E-4</v>
      </c>
      <c r="O148" s="86">
        <f>L148/'סכום נכסי הקרן'!$C$42</f>
        <v>1.5524598791246231E-5</v>
      </c>
    </row>
    <row r="149" spans="2:15">
      <c r="B149" s="72" t="s">
        <v>622</v>
      </c>
      <c r="C149" s="82" t="s">
        <v>623</v>
      </c>
      <c r="D149" s="83" t="s">
        <v>99</v>
      </c>
      <c r="E149" s="83" t="s">
        <v>24</v>
      </c>
      <c r="F149" s="82" t="s">
        <v>624</v>
      </c>
      <c r="G149" s="83" t="s">
        <v>312</v>
      </c>
      <c r="H149" s="83" t="s">
        <v>111</v>
      </c>
      <c r="I149" s="84">
        <v>172.67755</v>
      </c>
      <c r="J149" s="85">
        <v>1966</v>
      </c>
      <c r="K149" s="84">
        <v>0.19409733600000004</v>
      </c>
      <c r="L149" s="84">
        <v>3.5889379640000008</v>
      </c>
      <c r="M149" s="86">
        <v>1.2131083173285722E-5</v>
      </c>
      <c r="N149" s="86">
        <f t="shared" si="2"/>
        <v>5.4685188785093828E-4</v>
      </c>
      <c r="O149" s="86">
        <f>L149/'סכום נכסי הקרן'!$C$42</f>
        <v>7.9938364490144114E-5</v>
      </c>
    </row>
    <row r="150" spans="2:15">
      <c r="B150" s="72" t="s">
        <v>625</v>
      </c>
      <c r="C150" s="82" t="s">
        <v>626</v>
      </c>
      <c r="D150" s="83" t="s">
        <v>99</v>
      </c>
      <c r="E150" s="83" t="s">
        <v>24</v>
      </c>
      <c r="F150" s="82" t="s">
        <v>627</v>
      </c>
      <c r="G150" s="83" t="s">
        <v>628</v>
      </c>
      <c r="H150" s="83" t="s">
        <v>111</v>
      </c>
      <c r="I150" s="84">
        <v>1057.6942390000002</v>
      </c>
      <c r="J150" s="85">
        <v>669.3</v>
      </c>
      <c r="K150" s="82"/>
      <c r="L150" s="84">
        <v>7.079147540000001</v>
      </c>
      <c r="M150" s="86">
        <v>1.1240188840876978E-5</v>
      </c>
      <c r="N150" s="86">
        <f t="shared" si="2"/>
        <v>1.0786603823905844E-3</v>
      </c>
      <c r="O150" s="86">
        <f>L150/'סכום נכסי הקרן'!$C$42</f>
        <v>1.576776979731676E-4</v>
      </c>
    </row>
    <row r="151" spans="2:15">
      <c r="B151" s="72" t="s">
        <v>629</v>
      </c>
      <c r="C151" s="82" t="s">
        <v>630</v>
      </c>
      <c r="D151" s="83" t="s">
        <v>99</v>
      </c>
      <c r="E151" s="83" t="s">
        <v>24</v>
      </c>
      <c r="F151" s="82" t="s">
        <v>631</v>
      </c>
      <c r="G151" s="83" t="s">
        <v>319</v>
      </c>
      <c r="H151" s="83" t="s">
        <v>111</v>
      </c>
      <c r="I151" s="84">
        <v>149.27068200000002</v>
      </c>
      <c r="J151" s="85">
        <v>226</v>
      </c>
      <c r="K151" s="82"/>
      <c r="L151" s="84">
        <v>0.33735174200000007</v>
      </c>
      <c r="M151" s="86">
        <v>2.0258406073666871E-6</v>
      </c>
      <c r="N151" s="86">
        <f t="shared" si="2"/>
        <v>5.1402793481805272E-5</v>
      </c>
      <c r="O151" s="86">
        <f>L151/'סכום נכסי הקרן'!$C$42</f>
        <v>7.5140185714787287E-6</v>
      </c>
    </row>
    <row r="152" spans="2:15">
      <c r="B152" s="72" t="s">
        <v>632</v>
      </c>
      <c r="C152" s="82" t="s">
        <v>633</v>
      </c>
      <c r="D152" s="83" t="s">
        <v>99</v>
      </c>
      <c r="E152" s="83" t="s">
        <v>24</v>
      </c>
      <c r="F152" s="82" t="s">
        <v>634</v>
      </c>
      <c r="G152" s="83" t="s">
        <v>212</v>
      </c>
      <c r="H152" s="83" t="s">
        <v>111</v>
      </c>
      <c r="I152" s="84">
        <v>337.21443600000003</v>
      </c>
      <c r="J152" s="85">
        <v>670.4</v>
      </c>
      <c r="K152" s="82"/>
      <c r="L152" s="84">
        <v>2.2606855780000004</v>
      </c>
      <c r="M152" s="86">
        <v>4.6347350300584479E-6</v>
      </c>
      <c r="N152" s="86">
        <f t="shared" si="2"/>
        <v>3.4446406947330829E-4</v>
      </c>
      <c r="O152" s="86">
        <f>L152/'סכום נכסי הקרן'!$C$42</f>
        <v>5.0353477698556314E-5</v>
      </c>
    </row>
    <row r="153" spans="2:15">
      <c r="B153" s="72" t="s">
        <v>635</v>
      </c>
      <c r="C153" s="82" t="s">
        <v>636</v>
      </c>
      <c r="D153" s="83" t="s">
        <v>99</v>
      </c>
      <c r="E153" s="83" t="s">
        <v>24</v>
      </c>
      <c r="F153" s="82" t="s">
        <v>637</v>
      </c>
      <c r="G153" s="83" t="s">
        <v>343</v>
      </c>
      <c r="H153" s="83" t="s">
        <v>111</v>
      </c>
      <c r="I153" s="84">
        <v>495.18490700000007</v>
      </c>
      <c r="J153" s="85">
        <v>268</v>
      </c>
      <c r="K153" s="82"/>
      <c r="L153" s="84">
        <v>1.327095551</v>
      </c>
      <c r="M153" s="86">
        <v>3.9654169467514601E-6</v>
      </c>
      <c r="N153" s="86">
        <f t="shared" si="2"/>
        <v>2.0221154968476658E-4</v>
      </c>
      <c r="O153" s="86">
        <f>L153/'סכום נכסי הקרן'!$C$42</f>
        <v>2.95591199773345E-5</v>
      </c>
    </row>
    <row r="154" spans="2:15">
      <c r="B154" s="72" t="s">
        <v>638</v>
      </c>
      <c r="C154" s="82" t="s">
        <v>639</v>
      </c>
      <c r="D154" s="83" t="s">
        <v>99</v>
      </c>
      <c r="E154" s="83" t="s">
        <v>24</v>
      </c>
      <c r="F154" s="82" t="s">
        <v>640</v>
      </c>
      <c r="G154" s="83" t="s">
        <v>494</v>
      </c>
      <c r="H154" s="83" t="s">
        <v>111</v>
      </c>
      <c r="I154" s="84">
        <v>118.79441200000001</v>
      </c>
      <c r="J154" s="85">
        <v>6895</v>
      </c>
      <c r="K154" s="82"/>
      <c r="L154" s="84">
        <v>8.190874698</v>
      </c>
      <c r="M154" s="86">
        <v>2.0023512215085561E-6</v>
      </c>
      <c r="N154" s="86">
        <f t="shared" si="2"/>
        <v>1.2480559253689523E-3</v>
      </c>
      <c r="O154" s="86">
        <f>L154/'סכום נכסי הקרן'!$C$42</f>
        <v>1.8243980076269241E-4</v>
      </c>
    </row>
    <row r="155" spans="2:15">
      <c r="B155" s="72" t="s">
        <v>641</v>
      </c>
      <c r="C155" s="82" t="s">
        <v>642</v>
      </c>
      <c r="D155" s="83" t="s">
        <v>99</v>
      </c>
      <c r="E155" s="83" t="s">
        <v>24</v>
      </c>
      <c r="F155" s="82" t="s">
        <v>643</v>
      </c>
      <c r="G155" s="83" t="s">
        <v>108</v>
      </c>
      <c r="H155" s="83" t="s">
        <v>111</v>
      </c>
      <c r="I155" s="84">
        <v>172.82073000000003</v>
      </c>
      <c r="J155" s="85">
        <v>1493</v>
      </c>
      <c r="K155" s="82"/>
      <c r="L155" s="84">
        <v>2.5802135020000003</v>
      </c>
      <c r="M155" s="86">
        <v>1.4995712677736019E-5</v>
      </c>
      <c r="N155" s="86">
        <f t="shared" si="2"/>
        <v>3.931510209372849E-4</v>
      </c>
      <c r="O155" s="86">
        <f>L155/'סכום נכסי הקרן'!$C$42</f>
        <v>5.7470496691278883E-5</v>
      </c>
    </row>
    <row r="156" spans="2:15">
      <c r="B156" s="72" t="s">
        <v>644</v>
      </c>
      <c r="C156" s="82" t="s">
        <v>645</v>
      </c>
      <c r="D156" s="83" t="s">
        <v>99</v>
      </c>
      <c r="E156" s="83" t="s">
        <v>24</v>
      </c>
      <c r="F156" s="82" t="s">
        <v>646</v>
      </c>
      <c r="G156" s="83" t="s">
        <v>247</v>
      </c>
      <c r="H156" s="83" t="s">
        <v>111</v>
      </c>
      <c r="I156" s="84">
        <v>72.493210000000019</v>
      </c>
      <c r="J156" s="85">
        <v>27970</v>
      </c>
      <c r="K156" s="82"/>
      <c r="L156" s="84">
        <v>20.276350739000005</v>
      </c>
      <c r="M156" s="86">
        <v>1.9860108728527161E-5</v>
      </c>
      <c r="N156" s="86">
        <f t="shared" si="2"/>
        <v>3.0895381284305528E-3</v>
      </c>
      <c r="O156" s="86">
        <f>L156/'סכום נכסי הקרן'!$C$42</f>
        <v>4.5162617246737816E-4</v>
      </c>
    </row>
    <row r="157" spans="2:15">
      <c r="B157" s="72" t="s">
        <v>647</v>
      </c>
      <c r="C157" s="82" t="s">
        <v>648</v>
      </c>
      <c r="D157" s="83" t="s">
        <v>99</v>
      </c>
      <c r="E157" s="83" t="s">
        <v>24</v>
      </c>
      <c r="F157" s="82" t="s">
        <v>649</v>
      </c>
      <c r="G157" s="83" t="s">
        <v>429</v>
      </c>
      <c r="H157" s="83" t="s">
        <v>111</v>
      </c>
      <c r="I157" s="84">
        <v>198.64639000000003</v>
      </c>
      <c r="J157" s="85">
        <v>591.1</v>
      </c>
      <c r="K157" s="82"/>
      <c r="L157" s="84">
        <v>1.1741988120000004</v>
      </c>
      <c r="M157" s="86">
        <v>9.081997918577645E-6</v>
      </c>
      <c r="N157" s="86">
        <f t="shared" si="2"/>
        <v>1.7891444307353569E-4</v>
      </c>
      <c r="O157" s="86">
        <f>L157/'סכום נכסי הקרן'!$C$42</f>
        <v>2.6153567868566876E-5</v>
      </c>
    </row>
    <row r="158" spans="2:15">
      <c r="B158" s="72" t="s">
        <v>650</v>
      </c>
      <c r="C158" s="82" t="s">
        <v>651</v>
      </c>
      <c r="D158" s="83" t="s">
        <v>99</v>
      </c>
      <c r="E158" s="83" t="s">
        <v>24</v>
      </c>
      <c r="F158" s="82" t="s">
        <v>652</v>
      </c>
      <c r="G158" s="83" t="s">
        <v>312</v>
      </c>
      <c r="H158" s="83" t="s">
        <v>111</v>
      </c>
      <c r="I158" s="84">
        <v>7.2821950000000006</v>
      </c>
      <c r="J158" s="85">
        <v>14700</v>
      </c>
      <c r="K158" s="82"/>
      <c r="L158" s="84">
        <v>1.0704826680000004</v>
      </c>
      <c r="M158" s="86">
        <v>2.1902497696118655E-6</v>
      </c>
      <c r="N158" s="86">
        <f t="shared" si="2"/>
        <v>1.6311105786154774E-4</v>
      </c>
      <c r="O158" s="86">
        <f>L158/'סכום נכסי הקרן'!$C$42</f>
        <v>2.3843441863116566E-5</v>
      </c>
    </row>
    <row r="159" spans="2:15">
      <c r="B159" s="72" t="s">
        <v>653</v>
      </c>
      <c r="C159" s="82" t="s">
        <v>654</v>
      </c>
      <c r="D159" s="83" t="s">
        <v>99</v>
      </c>
      <c r="E159" s="83" t="s">
        <v>24</v>
      </c>
      <c r="F159" s="82" t="s">
        <v>655</v>
      </c>
      <c r="G159" s="83" t="s">
        <v>107</v>
      </c>
      <c r="H159" s="83" t="s">
        <v>111</v>
      </c>
      <c r="I159" s="84">
        <v>468.32133600000003</v>
      </c>
      <c r="J159" s="85">
        <v>759.4</v>
      </c>
      <c r="K159" s="82"/>
      <c r="L159" s="84">
        <v>3.5564322270000002</v>
      </c>
      <c r="M159" s="86">
        <v>1.1820294579214539E-5</v>
      </c>
      <c r="N159" s="86">
        <f t="shared" si="2"/>
        <v>5.4189893970228199E-4</v>
      </c>
      <c r="O159" s="86">
        <f>L159/'סכום נכסי הקרן'!$C$42</f>
        <v>7.9214346555481704E-5</v>
      </c>
    </row>
    <row r="160" spans="2:15">
      <c r="B160" s="72" t="s">
        <v>659</v>
      </c>
      <c r="C160" s="82" t="s">
        <v>660</v>
      </c>
      <c r="D160" s="83" t="s">
        <v>99</v>
      </c>
      <c r="E160" s="83" t="s">
        <v>24</v>
      </c>
      <c r="F160" s="82" t="s">
        <v>661</v>
      </c>
      <c r="G160" s="83" t="s">
        <v>228</v>
      </c>
      <c r="H160" s="83" t="s">
        <v>111</v>
      </c>
      <c r="I160" s="84">
        <v>232.83514400000004</v>
      </c>
      <c r="J160" s="85">
        <v>9315</v>
      </c>
      <c r="K160" s="82"/>
      <c r="L160" s="84">
        <v>21.688593670000003</v>
      </c>
      <c r="M160" s="86">
        <v>9.3134057600000019E-6</v>
      </c>
      <c r="N160" s="86">
        <f t="shared" si="2"/>
        <v>3.3047237127644623E-3</v>
      </c>
      <c r="O160" s="86">
        <f>L160/'סכום נכסי הקרן'!$C$42</f>
        <v>4.8308182628455494E-4</v>
      </c>
    </row>
    <row r="161" spans="2:15">
      <c r="B161" s="72" t="s">
        <v>662</v>
      </c>
      <c r="C161" s="82" t="s">
        <v>663</v>
      </c>
      <c r="D161" s="83" t="s">
        <v>99</v>
      </c>
      <c r="E161" s="83" t="s">
        <v>24</v>
      </c>
      <c r="F161" s="82" t="s">
        <v>664</v>
      </c>
      <c r="G161" s="83" t="s">
        <v>343</v>
      </c>
      <c r="H161" s="83" t="s">
        <v>111</v>
      </c>
      <c r="I161" s="84">
        <v>658.68565000000012</v>
      </c>
      <c r="J161" s="85">
        <v>716.9</v>
      </c>
      <c r="K161" s="82"/>
      <c r="L161" s="84">
        <v>4.7221174240000003</v>
      </c>
      <c r="M161" s="86">
        <v>4.7277325495227505E-6</v>
      </c>
      <c r="N161" s="86">
        <f t="shared" si="2"/>
        <v>7.1951615042410624E-4</v>
      </c>
      <c r="O161" s="86">
        <f>L161/'סכום נכסי הקרן'!$C$42</f>
        <v>1.0517828605325326E-4</v>
      </c>
    </row>
    <row r="162" spans="2:15">
      <c r="B162" s="72" t="s">
        <v>665</v>
      </c>
      <c r="C162" s="82" t="s">
        <v>666</v>
      </c>
      <c r="D162" s="83" t="s">
        <v>99</v>
      </c>
      <c r="E162" s="83" t="s">
        <v>24</v>
      </c>
      <c r="F162" s="82" t="s">
        <v>667</v>
      </c>
      <c r="G162" s="83" t="s">
        <v>133</v>
      </c>
      <c r="H162" s="83" t="s">
        <v>111</v>
      </c>
      <c r="I162" s="84">
        <v>97.221300000000014</v>
      </c>
      <c r="J162" s="85">
        <v>540</v>
      </c>
      <c r="K162" s="82"/>
      <c r="L162" s="84">
        <v>0.52499501999999998</v>
      </c>
      <c r="M162" s="86">
        <v>1.2825274396783515E-5</v>
      </c>
      <c r="N162" s="86">
        <f t="shared" si="2"/>
        <v>7.9994282620411727E-5</v>
      </c>
      <c r="O162" s="86">
        <f>L162/'סכום נכסי הקרן'!$C$42</f>
        <v>1.1693499214875392E-5</v>
      </c>
    </row>
    <row r="163" spans="2:15">
      <c r="B163" s="72" t="s">
        <v>668</v>
      </c>
      <c r="C163" s="82" t="s">
        <v>669</v>
      </c>
      <c r="D163" s="83" t="s">
        <v>99</v>
      </c>
      <c r="E163" s="83" t="s">
        <v>24</v>
      </c>
      <c r="F163" s="82" t="s">
        <v>670</v>
      </c>
      <c r="G163" s="83" t="s">
        <v>212</v>
      </c>
      <c r="H163" s="83" t="s">
        <v>111</v>
      </c>
      <c r="I163" s="84">
        <v>318.44733700000006</v>
      </c>
      <c r="J163" s="85">
        <v>571.70000000000005</v>
      </c>
      <c r="K163" s="82"/>
      <c r="L163" s="84">
        <v>1.8205634260000003</v>
      </c>
      <c r="M163" s="86">
        <v>5.4505658554529689E-6</v>
      </c>
      <c r="N163" s="86">
        <f t="shared" si="2"/>
        <v>2.7740199369477651E-4</v>
      </c>
      <c r="O163" s="86">
        <f>L163/'סכום נכסי הקרן'!$C$42</f>
        <v>4.0550397968654745E-5</v>
      </c>
    </row>
    <row r="164" spans="2:15">
      <c r="B164" s="72" t="s">
        <v>671</v>
      </c>
      <c r="C164" s="82" t="s">
        <v>672</v>
      </c>
      <c r="D164" s="83" t="s">
        <v>99</v>
      </c>
      <c r="E164" s="83" t="s">
        <v>24</v>
      </c>
      <c r="F164" s="82" t="s">
        <v>673</v>
      </c>
      <c r="G164" s="83" t="s">
        <v>135</v>
      </c>
      <c r="H164" s="83" t="s">
        <v>111</v>
      </c>
      <c r="I164" s="84">
        <v>1943.3958960000004</v>
      </c>
      <c r="J164" s="85">
        <v>53.2</v>
      </c>
      <c r="K164" s="82"/>
      <c r="L164" s="84">
        <v>1.0338866160000002</v>
      </c>
      <c r="M164" s="86">
        <v>1.4155569792897185E-5</v>
      </c>
      <c r="N164" s="86">
        <f t="shared" si="2"/>
        <v>1.5753486225024595E-4</v>
      </c>
      <c r="O164" s="86">
        <f>L164/'סכום נכסי הקרן'!$C$42</f>
        <v>2.3028318120934137E-5</v>
      </c>
    </row>
    <row r="165" spans="2:15">
      <c r="B165" s="72" t="s">
        <v>674</v>
      </c>
      <c r="C165" s="82" t="s">
        <v>675</v>
      </c>
      <c r="D165" s="83" t="s">
        <v>99</v>
      </c>
      <c r="E165" s="83" t="s">
        <v>24</v>
      </c>
      <c r="F165" s="82" t="s">
        <v>676</v>
      </c>
      <c r="G165" s="83" t="s">
        <v>531</v>
      </c>
      <c r="H165" s="83" t="s">
        <v>111</v>
      </c>
      <c r="I165" s="84">
        <v>9.7000000000000027E-5</v>
      </c>
      <c r="J165" s="85">
        <v>967.1</v>
      </c>
      <c r="K165" s="82"/>
      <c r="L165" s="84">
        <v>9.4000000000000021E-7</v>
      </c>
      <c r="M165" s="86">
        <v>5.2017680005036609E-12</v>
      </c>
      <c r="N165" s="86">
        <f t="shared" si="2"/>
        <v>1.4322921703750074E-10</v>
      </c>
      <c r="O165" s="86">
        <f>L165/'סכום נכסי הקרן'!$C$42</f>
        <v>2.0937130531224603E-11</v>
      </c>
    </row>
    <row r="166" spans="2:15">
      <c r="B166" s="72" t="s">
        <v>677</v>
      </c>
      <c r="C166" s="82" t="s">
        <v>678</v>
      </c>
      <c r="D166" s="83" t="s">
        <v>99</v>
      </c>
      <c r="E166" s="83" t="s">
        <v>24</v>
      </c>
      <c r="F166" s="82" t="s">
        <v>679</v>
      </c>
      <c r="G166" s="83" t="s">
        <v>216</v>
      </c>
      <c r="H166" s="83" t="s">
        <v>111</v>
      </c>
      <c r="I166" s="84">
        <v>1898.8197830000001</v>
      </c>
      <c r="J166" s="85">
        <v>1040</v>
      </c>
      <c r="K166" s="82"/>
      <c r="L166" s="84">
        <v>19.747725741000004</v>
      </c>
      <c r="M166" s="86">
        <v>1.7791398392623683E-5</v>
      </c>
      <c r="N166" s="86">
        <f t="shared" si="2"/>
        <v>3.0089907405901374E-3</v>
      </c>
      <c r="O166" s="86">
        <f>L166/'סכום נכסי הקרן'!$C$42</f>
        <v>4.3985182078100116E-4</v>
      </c>
    </row>
    <row r="167" spans="2:15">
      <c r="B167" s="72" t="s">
        <v>680</v>
      </c>
      <c r="C167" s="82" t="s">
        <v>681</v>
      </c>
      <c r="D167" s="83" t="s">
        <v>99</v>
      </c>
      <c r="E167" s="83" t="s">
        <v>24</v>
      </c>
      <c r="F167" s="82" t="s">
        <v>682</v>
      </c>
      <c r="G167" s="83" t="s">
        <v>133</v>
      </c>
      <c r="H167" s="83" t="s">
        <v>111</v>
      </c>
      <c r="I167" s="84">
        <v>792.51577800000018</v>
      </c>
      <c r="J167" s="85">
        <v>241</v>
      </c>
      <c r="K167" s="82"/>
      <c r="L167" s="84">
        <v>1.9099630250000001</v>
      </c>
      <c r="M167" s="86">
        <v>1.0361229430509143E-5</v>
      </c>
      <c r="N167" s="86">
        <f t="shared" si="2"/>
        <v>2.9102394536311321E-4</v>
      </c>
      <c r="O167" s="86">
        <f>L167/'סכום נכסי הקרן'!$C$42</f>
        <v>4.2541643791742123E-5</v>
      </c>
    </row>
    <row r="168" spans="2:15">
      <c r="B168" s="72" t="s">
        <v>683</v>
      </c>
      <c r="C168" s="82" t="s">
        <v>684</v>
      </c>
      <c r="D168" s="83" t="s">
        <v>99</v>
      </c>
      <c r="E168" s="83" t="s">
        <v>24</v>
      </c>
      <c r="F168" s="82" t="s">
        <v>685</v>
      </c>
      <c r="G168" s="83" t="s">
        <v>247</v>
      </c>
      <c r="H168" s="83" t="s">
        <v>111</v>
      </c>
      <c r="I168" s="84">
        <v>2.2527400000000006</v>
      </c>
      <c r="J168" s="85">
        <v>136.9</v>
      </c>
      <c r="K168" s="82"/>
      <c r="L168" s="84">
        <v>3.0840010000000007E-3</v>
      </c>
      <c r="M168" s="86">
        <v>3.2859837420574102E-7</v>
      </c>
      <c r="N168" s="86">
        <f t="shared" si="2"/>
        <v>4.6991388146049931E-7</v>
      </c>
      <c r="O168" s="86">
        <f>L168/'סכום נכסי הקרן'!$C$42</f>
        <v>6.8691629250454482E-8</v>
      </c>
    </row>
    <row r="169" spans="2:15">
      <c r="B169" s="72" t="s">
        <v>686</v>
      </c>
      <c r="C169" s="82" t="s">
        <v>687</v>
      </c>
      <c r="D169" s="83" t="s">
        <v>99</v>
      </c>
      <c r="E169" s="83" t="s">
        <v>24</v>
      </c>
      <c r="F169" s="82" t="s">
        <v>688</v>
      </c>
      <c r="G169" s="83" t="s">
        <v>689</v>
      </c>
      <c r="H169" s="83" t="s">
        <v>111</v>
      </c>
      <c r="I169" s="84">
        <v>239.37062500000005</v>
      </c>
      <c r="J169" s="85">
        <v>738.2</v>
      </c>
      <c r="K169" s="82"/>
      <c r="L169" s="84">
        <v>1.7670339540000004</v>
      </c>
      <c r="M169" s="86">
        <v>4.7904778309544718E-6</v>
      </c>
      <c r="N169" s="86">
        <f t="shared" si="2"/>
        <v>2.6924562735116927E-4</v>
      </c>
      <c r="O169" s="86">
        <f>L169/'סכום נכסי הקרן'!$C$42</f>
        <v>3.9358106965961626E-5</v>
      </c>
    </row>
    <row r="170" spans="2:15">
      <c r="B170" s="72" t="s">
        <v>690</v>
      </c>
      <c r="C170" s="82" t="s">
        <v>691</v>
      </c>
      <c r="D170" s="83" t="s">
        <v>99</v>
      </c>
      <c r="E170" s="83" t="s">
        <v>24</v>
      </c>
      <c r="F170" s="82" t="s">
        <v>692</v>
      </c>
      <c r="G170" s="83" t="s">
        <v>216</v>
      </c>
      <c r="H170" s="83" t="s">
        <v>111</v>
      </c>
      <c r="I170" s="84">
        <v>108.75631300000003</v>
      </c>
      <c r="J170" s="85">
        <v>535.29999999999995</v>
      </c>
      <c r="K170" s="82"/>
      <c r="L170" s="84">
        <v>0.58217254100000015</v>
      </c>
      <c r="M170" s="86">
        <v>7.2461345365504815E-6</v>
      </c>
      <c r="N170" s="86">
        <f t="shared" si="2"/>
        <v>8.8706507689534361E-5</v>
      </c>
      <c r="O170" s="86">
        <f>L170/'סכום נכסי הקרן'!$C$42</f>
        <v>1.2967045194267775E-5</v>
      </c>
    </row>
    <row r="171" spans="2:15">
      <c r="B171" s="72" t="s">
        <v>693</v>
      </c>
      <c r="C171" s="82" t="s">
        <v>694</v>
      </c>
      <c r="D171" s="83" t="s">
        <v>99</v>
      </c>
      <c r="E171" s="83" t="s">
        <v>24</v>
      </c>
      <c r="F171" s="82" t="s">
        <v>695</v>
      </c>
      <c r="G171" s="83" t="s">
        <v>216</v>
      </c>
      <c r="H171" s="83" t="s">
        <v>111</v>
      </c>
      <c r="I171" s="84">
        <v>238.60714300000004</v>
      </c>
      <c r="J171" s="85">
        <v>3273</v>
      </c>
      <c r="K171" s="82"/>
      <c r="L171" s="84">
        <v>7.8096117960000013</v>
      </c>
      <c r="M171" s="86">
        <v>9.2751263756445124E-6</v>
      </c>
      <c r="N171" s="86">
        <f t="shared" si="2"/>
        <v>1.1899623222424575E-3</v>
      </c>
      <c r="O171" s="86">
        <f>L171/'סכום נכסי הקרן'!$C$42</f>
        <v>1.7394772507557809E-4</v>
      </c>
    </row>
    <row r="172" spans="2:15">
      <c r="B172" s="72" t="s">
        <v>696</v>
      </c>
      <c r="C172" s="82" t="s">
        <v>697</v>
      </c>
      <c r="D172" s="83" t="s">
        <v>99</v>
      </c>
      <c r="E172" s="83" t="s">
        <v>24</v>
      </c>
      <c r="F172" s="82" t="s">
        <v>698</v>
      </c>
      <c r="G172" s="83" t="s">
        <v>433</v>
      </c>
      <c r="H172" s="83" t="s">
        <v>111</v>
      </c>
      <c r="I172" s="84">
        <v>3310.3697980000011</v>
      </c>
      <c r="J172" s="85">
        <v>161.5</v>
      </c>
      <c r="K172" s="82"/>
      <c r="L172" s="84">
        <v>5.3462472240000007</v>
      </c>
      <c r="M172" s="86">
        <v>1.4471651413836503E-5</v>
      </c>
      <c r="N172" s="86">
        <f t="shared" si="2"/>
        <v>8.1461574891748064E-4</v>
      </c>
      <c r="O172" s="86">
        <f>L172/'סכום נכסי הקרן'!$C$42</f>
        <v>1.1907986806498422E-4</v>
      </c>
    </row>
    <row r="173" spans="2:15">
      <c r="B173" s="72" t="s">
        <v>699</v>
      </c>
      <c r="C173" s="82" t="s">
        <v>700</v>
      </c>
      <c r="D173" s="83" t="s">
        <v>99</v>
      </c>
      <c r="E173" s="83" t="s">
        <v>24</v>
      </c>
      <c r="F173" s="82" t="s">
        <v>701</v>
      </c>
      <c r="G173" s="83" t="s">
        <v>319</v>
      </c>
      <c r="H173" s="83" t="s">
        <v>111</v>
      </c>
      <c r="I173" s="84">
        <v>1325.7449999999999</v>
      </c>
      <c r="J173" s="85">
        <v>424.7</v>
      </c>
      <c r="K173" s="82"/>
      <c r="L173" s="84">
        <v>5.6304390150000003</v>
      </c>
      <c r="M173" s="86">
        <v>4.6111265695106253E-6</v>
      </c>
      <c r="N173" s="86">
        <f t="shared" si="2"/>
        <v>8.5791848052749653E-4</v>
      </c>
      <c r="O173" s="86">
        <f>L173/'סכום נכסי הקרן'!$C$42</f>
        <v>1.2540982617569645E-4</v>
      </c>
    </row>
    <row r="174" spans="2:15">
      <c r="B174" s="72" t="s">
        <v>702</v>
      </c>
      <c r="C174" s="82" t="s">
        <v>703</v>
      </c>
      <c r="D174" s="83" t="s">
        <v>99</v>
      </c>
      <c r="E174" s="83" t="s">
        <v>24</v>
      </c>
      <c r="F174" s="82" t="s">
        <v>704</v>
      </c>
      <c r="G174" s="83" t="s">
        <v>228</v>
      </c>
      <c r="H174" s="83" t="s">
        <v>111</v>
      </c>
      <c r="I174" s="84">
        <v>1113.9204100000002</v>
      </c>
      <c r="J174" s="85">
        <v>570</v>
      </c>
      <c r="K174" s="84">
        <v>0.109567439</v>
      </c>
      <c r="L174" s="84">
        <v>6.4589137760000011</v>
      </c>
      <c r="M174" s="86">
        <v>7.3045071117572332E-6</v>
      </c>
      <c r="N174" s="86">
        <f t="shared" si="2"/>
        <v>9.8415442877575264E-4</v>
      </c>
      <c r="O174" s="86">
        <f>L174/'סכום נכסי הקרן'!$C$42</f>
        <v>1.4386289448727318E-4</v>
      </c>
    </row>
    <row r="175" spans="2:15">
      <c r="B175" s="72" t="s">
        <v>705</v>
      </c>
      <c r="C175" s="82" t="s">
        <v>706</v>
      </c>
      <c r="D175" s="83" t="s">
        <v>99</v>
      </c>
      <c r="E175" s="83" t="s">
        <v>24</v>
      </c>
      <c r="F175" s="82" t="s">
        <v>707</v>
      </c>
      <c r="G175" s="83" t="s">
        <v>319</v>
      </c>
      <c r="H175" s="83" t="s">
        <v>111</v>
      </c>
      <c r="I175" s="84">
        <v>20.681180000000005</v>
      </c>
      <c r="J175" s="85">
        <v>18850</v>
      </c>
      <c r="K175" s="82"/>
      <c r="L175" s="84">
        <v>3.8984024460000004</v>
      </c>
      <c r="M175" s="86">
        <v>9.1863931871767425E-6</v>
      </c>
      <c r="N175" s="86">
        <f t="shared" si="2"/>
        <v>5.9400545748686988E-4</v>
      </c>
      <c r="O175" s="86">
        <f>L175/'סכום נכסי הקרן'!$C$42</f>
        <v>8.6831234973560922E-5</v>
      </c>
    </row>
    <row r="176" spans="2:15">
      <c r="B176" s="72" t="s">
        <v>708</v>
      </c>
      <c r="C176" s="82" t="s">
        <v>709</v>
      </c>
      <c r="D176" s="83" t="s">
        <v>99</v>
      </c>
      <c r="E176" s="83" t="s">
        <v>24</v>
      </c>
      <c r="F176" s="82" t="s">
        <v>710</v>
      </c>
      <c r="G176" s="83" t="s">
        <v>711</v>
      </c>
      <c r="H176" s="83" t="s">
        <v>111</v>
      </c>
      <c r="I176" s="84">
        <v>97.762646000000018</v>
      </c>
      <c r="J176" s="85">
        <v>2052</v>
      </c>
      <c r="K176" s="82"/>
      <c r="L176" s="84">
        <v>2.0060894930000006</v>
      </c>
      <c r="M176" s="86">
        <v>1.7009944893689594E-6</v>
      </c>
      <c r="N176" s="86">
        <f t="shared" si="2"/>
        <v>3.0567088020164558E-4</v>
      </c>
      <c r="O176" s="86">
        <f>L176/'סכום נכסי הקרן'!$C$42</f>
        <v>4.4682720821552326E-5</v>
      </c>
    </row>
    <row r="177" spans="2:15">
      <c r="B177" s="72" t="s">
        <v>712</v>
      </c>
      <c r="C177" s="82" t="s">
        <v>713</v>
      </c>
      <c r="D177" s="83" t="s">
        <v>99</v>
      </c>
      <c r="E177" s="83" t="s">
        <v>24</v>
      </c>
      <c r="F177" s="82" t="s">
        <v>714</v>
      </c>
      <c r="G177" s="83" t="s">
        <v>228</v>
      </c>
      <c r="H177" s="83" t="s">
        <v>111</v>
      </c>
      <c r="I177" s="84">
        <v>157.89477900000003</v>
      </c>
      <c r="J177" s="85">
        <v>7</v>
      </c>
      <c r="K177" s="82"/>
      <c r="L177" s="84">
        <v>1.1052634E-2</v>
      </c>
      <c r="M177" s="86">
        <v>6.4237431921428733E-6</v>
      </c>
      <c r="N177" s="86">
        <f t="shared" si="2"/>
        <v>1.6841065042787869E-6</v>
      </c>
      <c r="O177" s="86">
        <f>L177/'סכום נכסי הקרן'!$C$42</f>
        <v>2.4618131997005434E-7</v>
      </c>
    </row>
    <row r="178" spans="2:15">
      <c r="B178" s="72" t="s">
        <v>715</v>
      </c>
      <c r="C178" s="82" t="s">
        <v>716</v>
      </c>
      <c r="D178" s="83" t="s">
        <v>99</v>
      </c>
      <c r="E178" s="83" t="s">
        <v>24</v>
      </c>
      <c r="F178" s="82" t="s">
        <v>717</v>
      </c>
      <c r="G178" s="83" t="s">
        <v>247</v>
      </c>
      <c r="H178" s="83" t="s">
        <v>111</v>
      </c>
      <c r="I178" s="84">
        <v>294.61000000000007</v>
      </c>
      <c r="J178" s="85">
        <v>429</v>
      </c>
      <c r="K178" s="82"/>
      <c r="L178" s="84">
        <v>1.2638769000000003</v>
      </c>
      <c r="M178" s="86">
        <v>1.5945782110870824E-6</v>
      </c>
      <c r="N178" s="86">
        <f t="shared" si="2"/>
        <v>1.9257882853062087E-4</v>
      </c>
      <c r="O178" s="86">
        <f>L178/'סכום נכסי הקרן'!$C$42</f>
        <v>2.8151016628403731E-5</v>
      </c>
    </row>
    <row r="179" spans="2:15">
      <c r="B179" s="72" t="s">
        <v>718</v>
      </c>
      <c r="C179" s="82" t="s">
        <v>719</v>
      </c>
      <c r="D179" s="83" t="s">
        <v>99</v>
      </c>
      <c r="E179" s="83" t="s">
        <v>24</v>
      </c>
      <c r="F179" s="82" t="s">
        <v>720</v>
      </c>
      <c r="G179" s="83" t="s">
        <v>312</v>
      </c>
      <c r="H179" s="83" t="s">
        <v>111</v>
      </c>
      <c r="I179" s="84">
        <v>125.71568500000001</v>
      </c>
      <c r="J179" s="85">
        <v>8299</v>
      </c>
      <c r="K179" s="82"/>
      <c r="L179" s="84">
        <v>10.433144664000002</v>
      </c>
      <c r="M179" s="86">
        <v>9.9952570193807471E-6</v>
      </c>
      <c r="N179" s="86">
        <f t="shared" si="2"/>
        <v>1.5897139802805306E-3</v>
      </c>
      <c r="O179" s="86">
        <f>L179/'סכום נכסי הקרן'!$C$42</f>
        <v>2.3238309753331643E-4</v>
      </c>
    </row>
    <row r="180" spans="2:15">
      <c r="B180" s="72" t="s">
        <v>721</v>
      </c>
      <c r="C180" s="82" t="s">
        <v>722</v>
      </c>
      <c r="D180" s="83" t="s">
        <v>99</v>
      </c>
      <c r="E180" s="83" t="s">
        <v>24</v>
      </c>
      <c r="F180" s="82" t="s">
        <v>723</v>
      </c>
      <c r="G180" s="83" t="s">
        <v>216</v>
      </c>
      <c r="H180" s="83" t="s">
        <v>111</v>
      </c>
      <c r="I180" s="84">
        <v>1219.6473950000002</v>
      </c>
      <c r="J180" s="85">
        <v>279.10000000000002</v>
      </c>
      <c r="K180" s="82"/>
      <c r="L180" s="84">
        <v>3.4040358800000003</v>
      </c>
      <c r="M180" s="86">
        <v>1.4282079441014859E-5</v>
      </c>
      <c r="N180" s="86">
        <f t="shared" si="2"/>
        <v>5.1867807857442535E-4</v>
      </c>
      <c r="O180" s="86">
        <f>L180/'סכום נכסי הקרן'!$C$42</f>
        <v>7.581993994950213E-5</v>
      </c>
    </row>
    <row r="181" spans="2:15">
      <c r="B181" s="72" t="s">
        <v>724</v>
      </c>
      <c r="C181" s="82" t="s">
        <v>725</v>
      </c>
      <c r="D181" s="83" t="s">
        <v>99</v>
      </c>
      <c r="E181" s="83" t="s">
        <v>24</v>
      </c>
      <c r="F181" s="82" t="s">
        <v>726</v>
      </c>
      <c r="G181" s="83" t="s">
        <v>224</v>
      </c>
      <c r="H181" s="83" t="s">
        <v>111</v>
      </c>
      <c r="I181" s="84">
        <v>1635.0855000000001</v>
      </c>
      <c r="J181" s="85">
        <v>470.9</v>
      </c>
      <c r="K181" s="82"/>
      <c r="L181" s="84">
        <v>7.6996176200000006</v>
      </c>
      <c r="M181" s="86">
        <v>2.2996911964548072E-5</v>
      </c>
      <c r="N181" s="86">
        <f t="shared" si="2"/>
        <v>1.1732023438305796E-3</v>
      </c>
      <c r="O181" s="86">
        <f>L181/'סכום נכסי הקרן'!$C$42</f>
        <v>1.7149776505367756E-4</v>
      </c>
    </row>
    <row r="182" spans="2:15">
      <c r="B182" s="72" t="s">
        <v>727</v>
      </c>
      <c r="C182" s="82" t="s">
        <v>728</v>
      </c>
      <c r="D182" s="83" t="s">
        <v>99</v>
      </c>
      <c r="E182" s="83" t="s">
        <v>24</v>
      </c>
      <c r="F182" s="82" t="s">
        <v>729</v>
      </c>
      <c r="G182" s="83" t="s">
        <v>135</v>
      </c>
      <c r="H182" s="83" t="s">
        <v>111</v>
      </c>
      <c r="I182" s="84">
        <v>277.08070500000008</v>
      </c>
      <c r="J182" s="85">
        <v>47.4</v>
      </c>
      <c r="K182" s="82"/>
      <c r="L182" s="84">
        <v>0.13133625399999999</v>
      </c>
      <c r="M182" s="86">
        <v>7.0570727719682435E-6</v>
      </c>
      <c r="N182" s="86">
        <f t="shared" si="2"/>
        <v>2.001190300963651E-5</v>
      </c>
      <c r="O182" s="86">
        <f>L182/'סכום נכסי הקרן'!$C$42</f>
        <v>2.9253237164681579E-6</v>
      </c>
    </row>
    <row r="183" spans="2:15">
      <c r="B183" s="72" t="s">
        <v>730</v>
      </c>
      <c r="C183" s="82" t="s">
        <v>731</v>
      </c>
      <c r="D183" s="83" t="s">
        <v>99</v>
      </c>
      <c r="E183" s="83" t="s">
        <v>24</v>
      </c>
      <c r="F183" s="82" t="s">
        <v>732</v>
      </c>
      <c r="G183" s="83" t="s">
        <v>247</v>
      </c>
      <c r="H183" s="83" t="s">
        <v>111</v>
      </c>
      <c r="I183" s="84">
        <v>337.94698399999999</v>
      </c>
      <c r="J183" s="85">
        <v>3146</v>
      </c>
      <c r="K183" s="82"/>
      <c r="L183" s="84">
        <v>10.631812107000002</v>
      </c>
      <c r="M183" s="86">
        <v>9.468954441019894E-6</v>
      </c>
      <c r="N183" s="86">
        <f t="shared" si="2"/>
        <v>1.6199852380589692E-3</v>
      </c>
      <c r="O183" s="86">
        <f>L183/'סכום נכסי הקרן'!$C$42</f>
        <v>2.3680812539118412E-4</v>
      </c>
    </row>
    <row r="184" spans="2:15">
      <c r="B184" s="72" t="s">
        <v>733</v>
      </c>
      <c r="C184" s="82" t="s">
        <v>734</v>
      </c>
      <c r="D184" s="83" t="s">
        <v>99</v>
      </c>
      <c r="E184" s="83" t="s">
        <v>24</v>
      </c>
      <c r="F184" s="82" t="s">
        <v>735</v>
      </c>
      <c r="G184" s="83" t="s">
        <v>216</v>
      </c>
      <c r="H184" s="83" t="s">
        <v>111</v>
      </c>
      <c r="I184" s="84">
        <v>73.652500000000018</v>
      </c>
      <c r="J184" s="85">
        <v>5515</v>
      </c>
      <c r="K184" s="84">
        <v>4.4191500000000002E-2</v>
      </c>
      <c r="L184" s="84">
        <v>4.1061268750000011</v>
      </c>
      <c r="M184" s="86">
        <v>8.7641900092815169E-6</v>
      </c>
      <c r="N184" s="86">
        <f t="shared" si="2"/>
        <v>6.2565674187541455E-4</v>
      </c>
      <c r="O184" s="86">
        <f>L184/'סכום נכסי הקרן'!$C$42</f>
        <v>9.1457993999621669E-5</v>
      </c>
    </row>
    <row r="185" spans="2:15">
      <c r="B185" s="72" t="s">
        <v>736</v>
      </c>
      <c r="C185" s="82" t="s">
        <v>737</v>
      </c>
      <c r="D185" s="83" t="s">
        <v>99</v>
      </c>
      <c r="E185" s="83" t="s">
        <v>24</v>
      </c>
      <c r="F185" s="82" t="s">
        <v>738</v>
      </c>
      <c r="G185" s="83" t="s">
        <v>216</v>
      </c>
      <c r="H185" s="83" t="s">
        <v>111</v>
      </c>
      <c r="I185" s="84">
        <v>288.80500499999999</v>
      </c>
      <c r="J185" s="85">
        <v>1053</v>
      </c>
      <c r="K185" s="82"/>
      <c r="L185" s="84">
        <v>3.0411166980000002</v>
      </c>
      <c r="M185" s="86">
        <v>1.7320637649903684E-5</v>
      </c>
      <c r="N185" s="86">
        <f t="shared" si="2"/>
        <v>4.633795357172442E-4</v>
      </c>
      <c r="O185" s="86">
        <f>L185/'סכום נכסי הקרן'!$C$42</f>
        <v>6.7736443900758236E-5</v>
      </c>
    </row>
    <row r="186" spans="2:15">
      <c r="B186" s="72" t="s">
        <v>739</v>
      </c>
      <c r="C186" s="82" t="s">
        <v>740</v>
      </c>
      <c r="D186" s="83" t="s">
        <v>99</v>
      </c>
      <c r="E186" s="83" t="s">
        <v>24</v>
      </c>
      <c r="F186" s="82" t="s">
        <v>741</v>
      </c>
      <c r="G186" s="83" t="s">
        <v>106</v>
      </c>
      <c r="H186" s="83" t="s">
        <v>111</v>
      </c>
      <c r="I186" s="84">
        <v>234.28860300000005</v>
      </c>
      <c r="J186" s="85">
        <v>1233</v>
      </c>
      <c r="K186" s="82"/>
      <c r="L186" s="84">
        <v>2.888778469</v>
      </c>
      <c r="M186" s="86">
        <v>1.1713844457777113E-5</v>
      </c>
      <c r="N186" s="86">
        <f t="shared" si="2"/>
        <v>4.401675301166596E-4</v>
      </c>
      <c r="O186" s="86">
        <f>L186/'סכום נכסי הקרן'!$C$42</f>
        <v>6.434333178855761E-5</v>
      </c>
    </row>
    <row r="187" spans="2:15">
      <c r="B187" s="73"/>
      <c r="C187" s="82"/>
      <c r="D187" s="82"/>
      <c r="E187" s="82"/>
      <c r="F187" s="82"/>
      <c r="G187" s="82"/>
      <c r="H187" s="82"/>
      <c r="I187" s="84"/>
      <c r="J187" s="85"/>
      <c r="K187" s="82"/>
      <c r="L187" s="82"/>
      <c r="M187" s="82"/>
      <c r="N187" s="86"/>
      <c r="O187" s="82"/>
    </row>
    <row r="188" spans="2:15">
      <c r="B188" s="70" t="s">
        <v>172</v>
      </c>
      <c r="C188" s="78"/>
      <c r="D188" s="78"/>
      <c r="E188" s="78"/>
      <c r="F188" s="78"/>
      <c r="G188" s="78"/>
      <c r="H188" s="78"/>
      <c r="I188" s="79"/>
      <c r="J188" s="80"/>
      <c r="K188" s="79">
        <v>0.21345488000000007</v>
      </c>
      <c r="L188" s="79">
        <f>L189+L220</f>
        <v>1844.3431230940005</v>
      </c>
      <c r="M188" s="78"/>
      <c r="N188" s="81">
        <f t="shared" si="2"/>
        <v>0.28102534198856649</v>
      </c>
      <c r="O188" s="81">
        <f>L188/'סכום נכסי הקרן'!$C$42</f>
        <v>4.1080056077218645E-2</v>
      </c>
    </row>
    <row r="189" spans="2:15">
      <c r="B189" s="71" t="s">
        <v>47</v>
      </c>
      <c r="C189" s="78"/>
      <c r="D189" s="78"/>
      <c r="E189" s="78"/>
      <c r="F189" s="78"/>
      <c r="G189" s="78"/>
      <c r="H189" s="78"/>
      <c r="I189" s="79"/>
      <c r="J189" s="80"/>
      <c r="K189" s="78"/>
      <c r="L189" s="79">
        <f>SUM(L190:L218)</f>
        <v>589.86285465700007</v>
      </c>
      <c r="M189" s="78"/>
      <c r="N189" s="81">
        <f t="shared" si="2"/>
        <v>8.9878292374497029E-2</v>
      </c>
      <c r="O189" s="81">
        <f>L189/'סכום נכסי הקרן'!$C$42</f>
        <v>1.3138335727100398E-2</v>
      </c>
    </row>
    <row r="190" spans="2:15">
      <c r="B190" s="72" t="s">
        <v>742</v>
      </c>
      <c r="C190" s="82" t="s">
        <v>743</v>
      </c>
      <c r="D190" s="83" t="s">
        <v>744</v>
      </c>
      <c r="E190" s="83" t="s">
        <v>24</v>
      </c>
      <c r="F190" s="82" t="s">
        <v>745</v>
      </c>
      <c r="G190" s="83" t="s">
        <v>746</v>
      </c>
      <c r="H190" s="83" t="s">
        <v>110</v>
      </c>
      <c r="I190" s="84">
        <v>206.22700000000003</v>
      </c>
      <c r="J190" s="85">
        <v>233</v>
      </c>
      <c r="K190" s="82"/>
      <c r="L190" s="84">
        <v>1.8374660720000002</v>
      </c>
      <c r="M190" s="86">
        <v>2.6608589604241958E-6</v>
      </c>
      <c r="N190" s="86">
        <f t="shared" si="2"/>
        <v>2.7997747534631059E-4</v>
      </c>
      <c r="O190" s="86">
        <f>L190/'סכום נכסי הקרן'!$C$42</f>
        <v>4.0926879783149511E-5</v>
      </c>
    </row>
    <row r="191" spans="2:15">
      <c r="B191" s="72" t="s">
        <v>747</v>
      </c>
      <c r="C191" s="82" t="s">
        <v>748</v>
      </c>
      <c r="D191" s="83" t="s">
        <v>744</v>
      </c>
      <c r="E191" s="83" t="s">
        <v>24</v>
      </c>
      <c r="F191" s="82" t="s">
        <v>749</v>
      </c>
      <c r="G191" s="83" t="s">
        <v>133</v>
      </c>
      <c r="H191" s="83" t="s">
        <v>110</v>
      </c>
      <c r="I191" s="84">
        <v>142.40345000000002</v>
      </c>
      <c r="J191" s="85">
        <v>68.599999999999994</v>
      </c>
      <c r="K191" s="82"/>
      <c r="L191" s="84">
        <v>0.37356184300000006</v>
      </c>
      <c r="M191" s="86">
        <v>7.9472747925805955E-6</v>
      </c>
      <c r="N191" s="86">
        <f t="shared" si="2"/>
        <v>5.6920181157421038E-5</v>
      </c>
      <c r="O191" s="86">
        <f>L191/'סכום נכסי הקרן'!$C$42</f>
        <v>8.3205458174210981E-6</v>
      </c>
    </row>
    <row r="192" spans="2:15">
      <c r="B192" s="72" t="s">
        <v>750</v>
      </c>
      <c r="C192" s="82" t="s">
        <v>751</v>
      </c>
      <c r="D192" s="83" t="s">
        <v>744</v>
      </c>
      <c r="E192" s="83" t="s">
        <v>24</v>
      </c>
      <c r="F192" s="82" t="s">
        <v>497</v>
      </c>
      <c r="G192" s="83" t="s">
        <v>277</v>
      </c>
      <c r="H192" s="83" t="s">
        <v>110</v>
      </c>
      <c r="I192" s="84">
        <v>166.15606299999999</v>
      </c>
      <c r="J192" s="85">
        <v>6226</v>
      </c>
      <c r="K192" s="82"/>
      <c r="L192" s="84">
        <v>39.558807613000006</v>
      </c>
      <c r="M192" s="86">
        <v>3.7155479194495921E-6</v>
      </c>
      <c r="N192" s="86">
        <f t="shared" si="2"/>
        <v>6.0276351503692699E-3</v>
      </c>
      <c r="O192" s="86">
        <f>L192/'סכום נכסי הקרן'!$C$42</f>
        <v>8.8111480707764095E-4</v>
      </c>
    </row>
    <row r="193" spans="2:15">
      <c r="B193" s="72" t="s">
        <v>752</v>
      </c>
      <c r="C193" s="82" t="s">
        <v>753</v>
      </c>
      <c r="D193" s="83" t="s">
        <v>744</v>
      </c>
      <c r="E193" s="83" t="s">
        <v>24</v>
      </c>
      <c r="F193" s="82" t="s">
        <v>754</v>
      </c>
      <c r="G193" s="83" t="s">
        <v>755</v>
      </c>
      <c r="H193" s="83" t="s">
        <v>110</v>
      </c>
      <c r="I193" s="84">
        <v>13.25745</v>
      </c>
      <c r="J193" s="85">
        <v>13328</v>
      </c>
      <c r="K193" s="82"/>
      <c r="L193" s="84">
        <v>6.7568280269999992</v>
      </c>
      <c r="M193" s="86">
        <v>1.1331759272027432E-7</v>
      </c>
      <c r="N193" s="86">
        <f t="shared" si="2"/>
        <v>1.0295480723023942E-3</v>
      </c>
      <c r="O193" s="86">
        <f>L193/'סכום נכסי הקרן'!$C$42</f>
        <v>1.5049850040248485E-4</v>
      </c>
    </row>
    <row r="194" spans="2:15">
      <c r="B194" s="72" t="s">
        <v>756</v>
      </c>
      <c r="C194" s="82" t="s">
        <v>757</v>
      </c>
      <c r="D194" s="83" t="s">
        <v>744</v>
      </c>
      <c r="E194" s="83" t="s">
        <v>24</v>
      </c>
      <c r="F194" s="82" t="s">
        <v>758</v>
      </c>
      <c r="G194" s="83" t="s">
        <v>755</v>
      </c>
      <c r="H194" s="83" t="s">
        <v>110</v>
      </c>
      <c r="I194" s="84">
        <v>13.846670000000001</v>
      </c>
      <c r="J194" s="85">
        <v>16377</v>
      </c>
      <c r="K194" s="82"/>
      <c r="L194" s="84">
        <v>8.671566814000002</v>
      </c>
      <c r="M194" s="86">
        <v>3.3153712722493963E-7</v>
      </c>
      <c r="N194" s="86">
        <f t="shared" si="2"/>
        <v>1.3212997077208456E-3</v>
      </c>
      <c r="O194" s="86">
        <f>L194/'סכום נכסי הקרן'!$C$42</f>
        <v>1.9314651733505687E-4</v>
      </c>
    </row>
    <row r="195" spans="2:15">
      <c r="B195" s="72" t="s">
        <v>759</v>
      </c>
      <c r="C195" s="82" t="s">
        <v>760</v>
      </c>
      <c r="D195" s="83" t="s">
        <v>744</v>
      </c>
      <c r="E195" s="83" t="s">
        <v>24</v>
      </c>
      <c r="F195" s="82" t="s">
        <v>219</v>
      </c>
      <c r="G195" s="83" t="s">
        <v>220</v>
      </c>
      <c r="H195" s="83" t="s">
        <v>110</v>
      </c>
      <c r="I195" s="84">
        <v>1.0311349999999999</v>
      </c>
      <c r="J195" s="85">
        <v>19798</v>
      </c>
      <c r="K195" s="82"/>
      <c r="L195" s="84">
        <v>0.780647066</v>
      </c>
      <c r="M195" s="86">
        <v>2.322234333845066E-8</v>
      </c>
      <c r="N195" s="86">
        <f t="shared" si="2"/>
        <v>1.1894837026149165E-4</v>
      </c>
      <c r="O195" s="86">
        <f>L195/'סכום נכסי הקרן'!$C$42</f>
        <v>1.7387776084744153E-5</v>
      </c>
    </row>
    <row r="196" spans="2:15">
      <c r="B196" s="72" t="s">
        <v>763</v>
      </c>
      <c r="C196" s="82" t="s">
        <v>764</v>
      </c>
      <c r="D196" s="83" t="s">
        <v>744</v>
      </c>
      <c r="E196" s="83" t="s">
        <v>24</v>
      </c>
      <c r="F196" s="82" t="s">
        <v>234</v>
      </c>
      <c r="G196" s="83" t="s">
        <v>212</v>
      </c>
      <c r="H196" s="83" t="s">
        <v>110</v>
      </c>
      <c r="I196" s="84">
        <v>240.21335700000003</v>
      </c>
      <c r="J196" s="85">
        <v>1569</v>
      </c>
      <c r="K196" s="82"/>
      <c r="L196" s="84">
        <v>14.412455507000002</v>
      </c>
      <c r="M196" s="86">
        <v>2.0381714281428232E-6</v>
      </c>
      <c r="N196" s="86">
        <f t="shared" si="2"/>
        <v>2.1960475721866232E-3</v>
      </c>
      <c r="O196" s="86">
        <f>L196/'סכום נכסי הקרן'!$C$42</f>
        <v>3.2101644917609132E-4</v>
      </c>
    </row>
    <row r="197" spans="2:15">
      <c r="B197" s="72" t="s">
        <v>765</v>
      </c>
      <c r="C197" s="82" t="s">
        <v>766</v>
      </c>
      <c r="D197" s="83" t="s">
        <v>767</v>
      </c>
      <c r="E197" s="83" t="s">
        <v>24</v>
      </c>
      <c r="F197" s="82" t="s">
        <v>768</v>
      </c>
      <c r="G197" s="83" t="s">
        <v>769</v>
      </c>
      <c r="H197" s="83" t="s">
        <v>110</v>
      </c>
      <c r="I197" s="84">
        <v>51.992036000000006</v>
      </c>
      <c r="J197" s="85">
        <v>2447</v>
      </c>
      <c r="K197" s="82"/>
      <c r="L197" s="84">
        <v>4.8650653679999998</v>
      </c>
      <c r="M197" s="86">
        <v>1.3599975892966027E-6</v>
      </c>
      <c r="N197" s="86">
        <f t="shared" si="2"/>
        <v>7.4129734414351092E-4</v>
      </c>
      <c r="O197" s="86">
        <f>L197/'סכום נכסי הקרן'!$C$42</f>
        <v>1.0836224324761301E-4</v>
      </c>
    </row>
    <row r="198" spans="2:15">
      <c r="B198" s="72" t="s">
        <v>770</v>
      </c>
      <c r="C198" s="82" t="s">
        <v>771</v>
      </c>
      <c r="D198" s="83" t="s">
        <v>744</v>
      </c>
      <c r="E198" s="83" t="s">
        <v>24</v>
      </c>
      <c r="F198" s="82" t="s">
        <v>772</v>
      </c>
      <c r="G198" s="83" t="s">
        <v>773</v>
      </c>
      <c r="H198" s="83" t="s">
        <v>110</v>
      </c>
      <c r="I198" s="84">
        <v>71.001010000000008</v>
      </c>
      <c r="J198" s="85">
        <v>3974</v>
      </c>
      <c r="K198" s="82"/>
      <c r="L198" s="84">
        <v>10.789722444999999</v>
      </c>
      <c r="M198" s="86">
        <v>4.3226469867344787E-7</v>
      </c>
      <c r="N198" s="86">
        <f t="shared" si="2"/>
        <v>1.6440462743077635E-3</v>
      </c>
      <c r="O198" s="86">
        <f>L198/'סכום נכסי הקרן'!$C$42</f>
        <v>2.4032534811345617E-4</v>
      </c>
    </row>
    <row r="199" spans="2:15">
      <c r="B199" s="72" t="s">
        <v>774</v>
      </c>
      <c r="C199" s="82" t="s">
        <v>775</v>
      </c>
      <c r="D199" s="83" t="s">
        <v>744</v>
      </c>
      <c r="E199" s="83" t="s">
        <v>24</v>
      </c>
      <c r="F199" s="82" t="s">
        <v>776</v>
      </c>
      <c r="G199" s="83" t="s">
        <v>777</v>
      </c>
      <c r="H199" s="83" t="s">
        <v>110</v>
      </c>
      <c r="I199" s="84">
        <v>108.88284800000001</v>
      </c>
      <c r="J199" s="85">
        <v>3046</v>
      </c>
      <c r="K199" s="82"/>
      <c r="L199" s="84">
        <v>12.682569564</v>
      </c>
      <c r="M199" s="86">
        <v>1.3105612974698933E-6</v>
      </c>
      <c r="N199" s="86">
        <f t="shared" si="2"/>
        <v>1.9324622432716561E-3</v>
      </c>
      <c r="O199" s="86">
        <f>L199/'סכום נכסי הקרן'!$C$42</f>
        <v>2.8248576003489815E-4</v>
      </c>
    </row>
    <row r="200" spans="2:15">
      <c r="B200" s="72" t="s">
        <v>778</v>
      </c>
      <c r="C200" s="82" t="s">
        <v>779</v>
      </c>
      <c r="D200" s="83" t="s">
        <v>744</v>
      </c>
      <c r="E200" s="83" t="s">
        <v>24</v>
      </c>
      <c r="F200" s="82" t="s">
        <v>780</v>
      </c>
      <c r="G200" s="83" t="s">
        <v>746</v>
      </c>
      <c r="H200" s="83" t="s">
        <v>110</v>
      </c>
      <c r="I200" s="84">
        <v>617.94447500000012</v>
      </c>
      <c r="J200" s="85">
        <v>195</v>
      </c>
      <c r="K200" s="82"/>
      <c r="L200" s="84">
        <v>4.6078883610000014</v>
      </c>
      <c r="M200" s="86">
        <v>3.7797248936326247E-6</v>
      </c>
      <c r="N200" s="86">
        <f t="shared" si="2"/>
        <v>7.0211089589600282E-4</v>
      </c>
      <c r="O200" s="86">
        <f>L200/'סכום נכסי הקרן'!$C$42</f>
        <v>1.0263400009315703E-4</v>
      </c>
    </row>
    <row r="201" spans="2:15">
      <c r="B201" s="72" t="s">
        <v>781</v>
      </c>
      <c r="C201" s="82" t="s">
        <v>782</v>
      </c>
      <c r="D201" s="83" t="s">
        <v>744</v>
      </c>
      <c r="E201" s="83" t="s">
        <v>24</v>
      </c>
      <c r="F201" s="82" t="s">
        <v>783</v>
      </c>
      <c r="G201" s="83" t="s">
        <v>755</v>
      </c>
      <c r="H201" s="83" t="s">
        <v>110</v>
      </c>
      <c r="I201" s="84">
        <v>56.572043000000015</v>
      </c>
      <c r="J201" s="85">
        <v>2536</v>
      </c>
      <c r="K201" s="82"/>
      <c r="L201" s="84">
        <v>5.4861666800000002</v>
      </c>
      <c r="M201" s="86">
        <v>5.4506989033208321E-7</v>
      </c>
      <c r="N201" s="86">
        <f t="shared" si="2"/>
        <v>8.3593548735491998E-4</v>
      </c>
      <c r="O201" s="86">
        <f>L201/'סכום נכסי הקרן'!$C$42</f>
        <v>1.2219637010129266E-4</v>
      </c>
    </row>
    <row r="202" spans="2:15">
      <c r="B202" s="72" t="s">
        <v>784</v>
      </c>
      <c r="C202" s="82" t="s">
        <v>785</v>
      </c>
      <c r="D202" s="83" t="s">
        <v>744</v>
      </c>
      <c r="E202" s="83" t="s">
        <v>24</v>
      </c>
      <c r="F202" s="82" t="s">
        <v>786</v>
      </c>
      <c r="G202" s="83" t="s">
        <v>787</v>
      </c>
      <c r="H202" s="83" t="s">
        <v>110</v>
      </c>
      <c r="I202" s="84">
        <v>69.039202000000017</v>
      </c>
      <c r="J202" s="85">
        <v>1891</v>
      </c>
      <c r="K202" s="82"/>
      <c r="L202" s="84">
        <v>4.992351729000001</v>
      </c>
      <c r="M202" s="86">
        <v>1.3775942755587153E-6</v>
      </c>
      <c r="N202" s="86">
        <f t="shared" ref="N202:N220" si="3">IFERROR(L202/$L$11,0)</f>
        <v>7.6069215885157771E-4</v>
      </c>
      <c r="O202" s="86">
        <f>L202/'סכום נכסי הקרן'!$C$42</f>
        <v>1.1119736149772111E-4</v>
      </c>
    </row>
    <row r="203" spans="2:15">
      <c r="B203" s="72" t="s">
        <v>788</v>
      </c>
      <c r="C203" s="82" t="s">
        <v>789</v>
      </c>
      <c r="D203" s="83" t="s">
        <v>744</v>
      </c>
      <c r="E203" s="83" t="s">
        <v>24</v>
      </c>
      <c r="F203" s="82" t="s">
        <v>790</v>
      </c>
      <c r="G203" s="83" t="s">
        <v>791</v>
      </c>
      <c r="H203" s="83" t="s">
        <v>110</v>
      </c>
      <c r="I203" s="84">
        <v>39.359896000000006</v>
      </c>
      <c r="J203" s="85">
        <v>4155</v>
      </c>
      <c r="K203" s="82"/>
      <c r="L203" s="84">
        <v>6.2537836680000005</v>
      </c>
      <c r="M203" s="86">
        <v>4.1800151207348952E-7</v>
      </c>
      <c r="N203" s="86">
        <f t="shared" si="3"/>
        <v>9.5289844498888231E-4</v>
      </c>
      <c r="O203" s="86">
        <f>L203/'סכום נכסי הקרן'!$C$42</f>
        <v>1.3929392018186869E-4</v>
      </c>
    </row>
    <row r="204" spans="2:15">
      <c r="B204" s="72" t="s">
        <v>792</v>
      </c>
      <c r="C204" s="82" t="s">
        <v>793</v>
      </c>
      <c r="D204" s="83" t="s">
        <v>744</v>
      </c>
      <c r="E204" s="83" t="s">
        <v>24</v>
      </c>
      <c r="F204" s="82" t="s">
        <v>794</v>
      </c>
      <c r="G204" s="83" t="s">
        <v>755</v>
      </c>
      <c r="H204" s="83" t="s">
        <v>110</v>
      </c>
      <c r="I204" s="84">
        <v>14.534437000000002</v>
      </c>
      <c r="J204" s="85">
        <v>15922</v>
      </c>
      <c r="K204" s="82"/>
      <c r="L204" s="84">
        <v>8.8493978060000007</v>
      </c>
      <c r="M204" s="86">
        <v>3.0446347122163062E-7</v>
      </c>
      <c r="N204" s="86">
        <f t="shared" si="3"/>
        <v>1.3483960840497411E-3</v>
      </c>
      <c r="O204" s="86">
        <f>L204/'סכום נכסי הקרן'!$C$42</f>
        <v>1.9710744360314317E-4</v>
      </c>
    </row>
    <row r="205" spans="2:15">
      <c r="B205" s="72" t="s">
        <v>795</v>
      </c>
      <c r="C205" s="82" t="s">
        <v>796</v>
      </c>
      <c r="D205" s="83" t="s">
        <v>744</v>
      </c>
      <c r="E205" s="83" t="s">
        <v>24</v>
      </c>
      <c r="F205" s="82" t="s">
        <v>302</v>
      </c>
      <c r="G205" s="83" t="s">
        <v>135</v>
      </c>
      <c r="H205" s="83" t="s">
        <v>110</v>
      </c>
      <c r="I205" s="84">
        <v>170.39800500000004</v>
      </c>
      <c r="J205" s="85">
        <v>17000</v>
      </c>
      <c r="K205" s="82"/>
      <c r="L205" s="84">
        <v>110.77233499300002</v>
      </c>
      <c r="M205" s="86">
        <v>2.6906176920511264E-6</v>
      </c>
      <c r="N205" s="86">
        <f t="shared" si="3"/>
        <v>1.6878547670705461E-2</v>
      </c>
      <c r="O205" s="86">
        <f>L205/'סכום נכסי הקרן'!$C$42</f>
        <v>2.4672923797840209E-3</v>
      </c>
    </row>
    <row r="206" spans="2:15">
      <c r="B206" s="72" t="s">
        <v>797</v>
      </c>
      <c r="C206" s="82" t="s">
        <v>798</v>
      </c>
      <c r="D206" s="83" t="s">
        <v>744</v>
      </c>
      <c r="E206" s="83" t="s">
        <v>24</v>
      </c>
      <c r="F206" s="82" t="s">
        <v>296</v>
      </c>
      <c r="G206" s="83" t="s">
        <v>277</v>
      </c>
      <c r="H206" s="83" t="s">
        <v>110</v>
      </c>
      <c r="I206" s="84">
        <v>152.70888400000004</v>
      </c>
      <c r="J206" s="85">
        <v>11244</v>
      </c>
      <c r="K206" s="82"/>
      <c r="L206" s="84">
        <v>65.660324338000024</v>
      </c>
      <c r="M206" s="86">
        <v>5.3014557672716478E-6</v>
      </c>
      <c r="N206" s="86">
        <f t="shared" si="3"/>
        <v>1.000476260144691E-2</v>
      </c>
      <c r="O206" s="86">
        <f>L206/'סכום נכסי הקרן'!$C$42</f>
        <v>1.462488065305585E-3</v>
      </c>
    </row>
    <row r="207" spans="2:15">
      <c r="B207" s="72" t="s">
        <v>801</v>
      </c>
      <c r="C207" s="82" t="s">
        <v>802</v>
      </c>
      <c r="D207" s="83" t="s">
        <v>744</v>
      </c>
      <c r="E207" s="83" t="s">
        <v>24</v>
      </c>
      <c r="F207" s="82" t="s">
        <v>487</v>
      </c>
      <c r="G207" s="83" t="s">
        <v>135</v>
      </c>
      <c r="H207" s="83" t="s">
        <v>110</v>
      </c>
      <c r="I207" s="84">
        <v>300.36064000000005</v>
      </c>
      <c r="J207" s="85">
        <v>3063</v>
      </c>
      <c r="K207" s="82"/>
      <c r="L207" s="84">
        <v>35.180977434000006</v>
      </c>
      <c r="M207" s="86">
        <v>6.3852871867993132E-6</v>
      </c>
      <c r="N207" s="86">
        <f t="shared" si="3"/>
        <v>5.3605785664742568E-3</v>
      </c>
      <c r="O207" s="86">
        <f>L207/'סכום נכסי הקרן'!$C$42</f>
        <v>7.8360501782098421E-4</v>
      </c>
    </row>
    <row r="208" spans="2:15">
      <c r="B208" s="72" t="s">
        <v>803</v>
      </c>
      <c r="C208" s="82" t="s">
        <v>804</v>
      </c>
      <c r="D208" s="83" t="s">
        <v>767</v>
      </c>
      <c r="E208" s="83" t="s">
        <v>24</v>
      </c>
      <c r="F208" s="82" t="s">
        <v>805</v>
      </c>
      <c r="G208" s="83" t="s">
        <v>755</v>
      </c>
      <c r="H208" s="83" t="s">
        <v>110</v>
      </c>
      <c r="I208" s="84">
        <v>108.79196000000002</v>
      </c>
      <c r="J208" s="85">
        <v>448</v>
      </c>
      <c r="K208" s="82"/>
      <c r="L208" s="84">
        <v>1.8637716460000002</v>
      </c>
      <c r="M208" s="86">
        <v>9.4472507033207728E-7</v>
      </c>
      <c r="N208" s="86">
        <f t="shared" si="3"/>
        <v>2.8398569531199358E-4</v>
      </c>
      <c r="O208" s="86">
        <f>L208/'סכום נכסי הקרן'!$C$42</f>
        <v>4.1512798119890779E-5</v>
      </c>
    </row>
    <row r="209" spans="2:15">
      <c r="B209" s="72" t="s">
        <v>806</v>
      </c>
      <c r="C209" s="82" t="s">
        <v>807</v>
      </c>
      <c r="D209" s="83" t="s">
        <v>767</v>
      </c>
      <c r="E209" s="83" t="s">
        <v>24</v>
      </c>
      <c r="F209" s="82" t="s">
        <v>808</v>
      </c>
      <c r="G209" s="83" t="s">
        <v>755</v>
      </c>
      <c r="H209" s="83" t="s">
        <v>110</v>
      </c>
      <c r="I209" s="84">
        <v>233.76567000000003</v>
      </c>
      <c r="J209" s="85">
        <v>648</v>
      </c>
      <c r="K209" s="82"/>
      <c r="L209" s="84">
        <v>5.7926010880000014</v>
      </c>
      <c r="M209" s="86">
        <v>2.9982449995415402E-6</v>
      </c>
      <c r="N209" s="86">
        <f t="shared" si="3"/>
        <v>8.8262736004767546E-4</v>
      </c>
      <c r="O209" s="86">
        <f>L209/'סכום נכסי הקרן'!$C$42</f>
        <v>1.2902175010081878E-4</v>
      </c>
    </row>
    <row r="210" spans="2:15">
      <c r="B210" s="72" t="s">
        <v>809</v>
      </c>
      <c r="C210" s="82" t="s">
        <v>810</v>
      </c>
      <c r="D210" s="83" t="s">
        <v>744</v>
      </c>
      <c r="E210" s="83" t="s">
        <v>24</v>
      </c>
      <c r="F210" s="82" t="s">
        <v>811</v>
      </c>
      <c r="G210" s="83" t="s">
        <v>812</v>
      </c>
      <c r="H210" s="83" t="s">
        <v>110</v>
      </c>
      <c r="I210" s="84">
        <v>181.27883600000004</v>
      </c>
      <c r="J210" s="85">
        <v>163</v>
      </c>
      <c r="K210" s="82"/>
      <c r="L210" s="84">
        <v>1.1299327370000001</v>
      </c>
      <c r="M210" s="86">
        <v>6.5194251562093518E-6</v>
      </c>
      <c r="N210" s="86">
        <f t="shared" si="3"/>
        <v>1.721695544952662E-4</v>
      </c>
      <c r="O210" s="86">
        <f>L210/'סכום נכסי הקרן'!$C$42</f>
        <v>2.5167605538375401E-5</v>
      </c>
    </row>
    <row r="211" spans="2:15">
      <c r="B211" s="72" t="s">
        <v>813</v>
      </c>
      <c r="C211" s="82" t="s">
        <v>814</v>
      </c>
      <c r="D211" s="83" t="s">
        <v>744</v>
      </c>
      <c r="E211" s="83" t="s">
        <v>24</v>
      </c>
      <c r="F211" s="82" t="s">
        <v>815</v>
      </c>
      <c r="G211" s="83" t="s">
        <v>816</v>
      </c>
      <c r="H211" s="83" t="s">
        <v>110</v>
      </c>
      <c r="I211" s="84">
        <v>67.444772999999998</v>
      </c>
      <c r="J211" s="85">
        <v>12951</v>
      </c>
      <c r="K211" s="82"/>
      <c r="L211" s="84">
        <v>33.401770082000013</v>
      </c>
      <c r="M211" s="86">
        <v>1.1924925283536407E-6</v>
      </c>
      <c r="N211" s="86">
        <f t="shared" si="3"/>
        <v>5.0894780601185938E-3</v>
      </c>
      <c r="O211" s="86">
        <f>L211/'סכום נכסי הקרן'!$C$42</f>
        <v>7.439757661497732E-4</v>
      </c>
    </row>
    <row r="212" spans="2:15">
      <c r="B212" s="72" t="s">
        <v>817</v>
      </c>
      <c r="C212" s="82" t="s">
        <v>818</v>
      </c>
      <c r="D212" s="83" t="s">
        <v>102</v>
      </c>
      <c r="E212" s="83" t="s">
        <v>24</v>
      </c>
      <c r="F212" s="82" t="s">
        <v>819</v>
      </c>
      <c r="G212" s="83" t="s">
        <v>755</v>
      </c>
      <c r="H212" s="83" t="s">
        <v>114</v>
      </c>
      <c r="I212" s="84">
        <v>1959.1565000000003</v>
      </c>
      <c r="J212" s="85">
        <v>3.7</v>
      </c>
      <c r="K212" s="82"/>
      <c r="L212" s="84">
        <v>0.17958373000000002</v>
      </c>
      <c r="M212" s="86">
        <v>3.5409597851577249E-6</v>
      </c>
      <c r="N212" s="86">
        <f t="shared" si="3"/>
        <v>2.7363443660185032E-5</v>
      </c>
      <c r="O212" s="86">
        <f>L212/'סכום נכסי הקרן'!$C$42</f>
        <v>3.9999659535044635E-6</v>
      </c>
    </row>
    <row r="213" spans="2:15">
      <c r="B213" s="72" t="s">
        <v>820</v>
      </c>
      <c r="C213" s="82" t="s">
        <v>821</v>
      </c>
      <c r="D213" s="83" t="s">
        <v>744</v>
      </c>
      <c r="E213" s="83" t="s">
        <v>24</v>
      </c>
      <c r="F213" s="82" t="s">
        <v>822</v>
      </c>
      <c r="G213" s="83" t="s">
        <v>746</v>
      </c>
      <c r="H213" s="83" t="s">
        <v>110</v>
      </c>
      <c r="I213" s="84">
        <v>136.78447700000004</v>
      </c>
      <c r="J213" s="85">
        <v>1361</v>
      </c>
      <c r="K213" s="82"/>
      <c r="L213" s="84">
        <v>7.1188988580000006</v>
      </c>
      <c r="M213" s="86">
        <v>1.9844176376775975E-6</v>
      </c>
      <c r="N213" s="86">
        <f t="shared" si="3"/>
        <v>1.0847173506388277E-3</v>
      </c>
      <c r="O213" s="86">
        <f>L213/'סכום נכסי הקרן'!$C$42</f>
        <v>1.5856310066865079E-4</v>
      </c>
    </row>
    <row r="214" spans="2:15">
      <c r="B214" s="72" t="s">
        <v>823</v>
      </c>
      <c r="C214" s="82" t="s">
        <v>824</v>
      </c>
      <c r="D214" s="83" t="s">
        <v>767</v>
      </c>
      <c r="E214" s="83" t="s">
        <v>24</v>
      </c>
      <c r="F214" s="82" t="s">
        <v>280</v>
      </c>
      <c r="G214" s="83" t="s">
        <v>281</v>
      </c>
      <c r="H214" s="83" t="s">
        <v>110</v>
      </c>
      <c r="I214" s="84">
        <v>3980.5935540000005</v>
      </c>
      <c r="J214" s="85">
        <v>1020</v>
      </c>
      <c r="K214" s="82"/>
      <c r="L214" s="84">
        <v>155.26225545500003</v>
      </c>
      <c r="M214" s="86">
        <v>3.5528140760740217E-6</v>
      </c>
      <c r="N214" s="86">
        <f t="shared" si="3"/>
        <v>2.3657543919463914E-2</v>
      </c>
      <c r="O214" s="86">
        <f>L214/'סכום נכסי הקרן'!$C$42</f>
        <v>3.4582405415251854E-3</v>
      </c>
    </row>
    <row r="215" spans="2:15">
      <c r="B215" s="72" t="s">
        <v>825</v>
      </c>
      <c r="C215" s="82" t="s">
        <v>826</v>
      </c>
      <c r="D215" s="83" t="s">
        <v>744</v>
      </c>
      <c r="E215" s="83" t="s">
        <v>24</v>
      </c>
      <c r="F215" s="82" t="s">
        <v>276</v>
      </c>
      <c r="G215" s="83" t="s">
        <v>277</v>
      </c>
      <c r="H215" s="83" t="s">
        <v>110</v>
      </c>
      <c r="I215" s="84">
        <v>190.58409300000002</v>
      </c>
      <c r="J215" s="85">
        <v>2456</v>
      </c>
      <c r="K215" s="82"/>
      <c r="L215" s="84">
        <v>17.899170104000003</v>
      </c>
      <c r="M215" s="86">
        <v>1.7251819155212729E-6</v>
      </c>
      <c r="N215" s="86">
        <f t="shared" si="3"/>
        <v>2.7273235315074047E-3</v>
      </c>
      <c r="O215" s="86">
        <f>L215/'סכום נכסי הקרן'!$C$42</f>
        <v>3.986779370936607E-4</v>
      </c>
    </row>
    <row r="216" spans="2:15">
      <c r="B216" s="72" t="s">
        <v>827</v>
      </c>
      <c r="C216" s="82" t="s">
        <v>828</v>
      </c>
      <c r="D216" s="83" t="s">
        <v>744</v>
      </c>
      <c r="E216" s="83" t="s">
        <v>24</v>
      </c>
      <c r="F216" s="82" t="s">
        <v>829</v>
      </c>
      <c r="G216" s="83" t="s">
        <v>812</v>
      </c>
      <c r="H216" s="83" t="s">
        <v>110</v>
      </c>
      <c r="I216" s="84">
        <v>95.498126000000013</v>
      </c>
      <c r="J216" s="85">
        <v>1401</v>
      </c>
      <c r="K216" s="82"/>
      <c r="L216" s="84">
        <v>5.1162395280000013</v>
      </c>
      <c r="M216" s="86">
        <v>3.0998850942557227E-6</v>
      </c>
      <c r="N216" s="86">
        <f t="shared" si="3"/>
        <v>7.7956912954441743E-4</v>
      </c>
      <c r="O216" s="86">
        <f>L216/'סכום נכסי הקרן'!$C$42</f>
        <v>1.1395678173058187E-4</v>
      </c>
    </row>
    <row r="217" spans="2:15">
      <c r="B217" s="72" t="s">
        <v>832</v>
      </c>
      <c r="C217" s="82" t="s">
        <v>833</v>
      </c>
      <c r="D217" s="83" t="s">
        <v>744</v>
      </c>
      <c r="E217" s="83" t="s">
        <v>24</v>
      </c>
      <c r="F217" s="82" t="s">
        <v>834</v>
      </c>
      <c r="G217" s="83" t="s">
        <v>755</v>
      </c>
      <c r="H217" s="83" t="s">
        <v>110</v>
      </c>
      <c r="I217" s="84">
        <v>37.125867999999997</v>
      </c>
      <c r="J217" s="85">
        <v>9180</v>
      </c>
      <c r="K217" s="82"/>
      <c r="L217" s="84">
        <v>13.032783636000001</v>
      </c>
      <c r="M217" s="86">
        <v>6.4949547496366756E-7</v>
      </c>
      <c r="N217" s="86">
        <f t="shared" si="3"/>
        <v>1.9858248893653532E-3</v>
      </c>
      <c r="O217" s="86">
        <f>L217/'סכום נכסי הקרן'!$C$42</f>
        <v>2.9028626826823402E-4</v>
      </c>
    </row>
    <row r="218" spans="2:15">
      <c r="B218" s="72" t="s">
        <v>835</v>
      </c>
      <c r="C218" s="82" t="s">
        <v>836</v>
      </c>
      <c r="D218" s="83" t="s">
        <v>767</v>
      </c>
      <c r="E218" s="83" t="s">
        <v>24</v>
      </c>
      <c r="F218" s="82" t="s">
        <v>837</v>
      </c>
      <c r="G218" s="83" t="s">
        <v>838</v>
      </c>
      <c r="H218" s="83" t="s">
        <v>110</v>
      </c>
      <c r="I218" s="84">
        <v>163.50855000000004</v>
      </c>
      <c r="J218" s="85">
        <v>1045</v>
      </c>
      <c r="K218" s="82"/>
      <c r="L218" s="84">
        <v>6.5339324650000012</v>
      </c>
      <c r="M218" s="86">
        <v>1.3600972897007551E-6</v>
      </c>
      <c r="N218" s="86">
        <f t="shared" si="3"/>
        <v>9.9558513950835864E-4</v>
      </c>
      <c r="O218" s="86">
        <f>L218/'סכום נכסי הקרן'!$C$42</f>
        <v>1.4553382649139482E-4</v>
      </c>
    </row>
    <row r="219" spans="2:15">
      <c r="B219" s="73"/>
      <c r="C219" s="82"/>
      <c r="D219" s="82"/>
      <c r="E219" s="82"/>
      <c r="F219" s="82"/>
      <c r="G219" s="82"/>
      <c r="H219" s="82"/>
      <c r="I219" s="84"/>
      <c r="J219" s="85"/>
      <c r="K219" s="82"/>
      <c r="L219" s="82"/>
      <c r="M219" s="82"/>
      <c r="N219" s="86"/>
      <c r="O219" s="82"/>
    </row>
    <row r="220" spans="2:15">
      <c r="B220" s="71" t="s">
        <v>46</v>
      </c>
      <c r="C220" s="78"/>
      <c r="D220" s="78"/>
      <c r="E220" s="78"/>
      <c r="F220" s="78"/>
      <c r="G220" s="78"/>
      <c r="H220" s="78"/>
      <c r="I220" s="79"/>
      <c r="J220" s="80"/>
      <c r="K220" s="79">
        <v>0.21345488000000007</v>
      </c>
      <c r="L220" s="79">
        <f>SUM(L221:L268)</f>
        <v>1254.4802684370004</v>
      </c>
      <c r="M220" s="78"/>
      <c r="N220" s="81">
        <f t="shared" si="3"/>
        <v>0.19114704961406945</v>
      </c>
      <c r="O220" s="81">
        <f>L220/'סכום נכסי הקרן'!$C$42</f>
        <v>2.7941720350118247E-2</v>
      </c>
    </row>
    <row r="221" spans="2:15">
      <c r="B221" s="72" t="s">
        <v>839</v>
      </c>
      <c r="C221" s="82" t="s">
        <v>840</v>
      </c>
      <c r="D221" s="83" t="s">
        <v>744</v>
      </c>
      <c r="E221" s="83" t="s">
        <v>24</v>
      </c>
      <c r="F221" s="82"/>
      <c r="G221" s="83" t="s">
        <v>755</v>
      </c>
      <c r="H221" s="83" t="s">
        <v>110</v>
      </c>
      <c r="I221" s="84">
        <v>10.937256000000001</v>
      </c>
      <c r="J221" s="85">
        <v>50990</v>
      </c>
      <c r="K221" s="82"/>
      <c r="L221" s="84">
        <v>21.326091735000006</v>
      </c>
      <c r="M221" s="86">
        <v>2.4022086536349662E-8</v>
      </c>
      <c r="N221" s="86">
        <f t="shared" ref="N221:N268" si="4">IFERROR(L221/$L$11,0)</f>
        <v>3.2494887464616659E-3</v>
      </c>
      <c r="O221" s="86">
        <f>L221/'סכום נכסי הקרן'!$C$42</f>
        <v>4.7500762380485657E-4</v>
      </c>
    </row>
    <row r="222" spans="2:15">
      <c r="B222" s="72" t="s">
        <v>841</v>
      </c>
      <c r="C222" s="82" t="s">
        <v>842</v>
      </c>
      <c r="D222" s="83" t="s">
        <v>767</v>
      </c>
      <c r="E222" s="83" t="s">
        <v>24</v>
      </c>
      <c r="F222" s="82"/>
      <c r="G222" s="83" t="s">
        <v>787</v>
      </c>
      <c r="H222" s="83" t="s">
        <v>110</v>
      </c>
      <c r="I222" s="84">
        <v>52.697688000000007</v>
      </c>
      <c r="J222" s="85">
        <v>11828</v>
      </c>
      <c r="K222" s="82"/>
      <c r="L222" s="84">
        <v>23.835307619999998</v>
      </c>
      <c r="M222" s="86">
        <v>7.0376426500603427E-7</v>
      </c>
      <c r="N222" s="86">
        <f t="shared" si="4"/>
        <v>3.6318217534686962E-3</v>
      </c>
      <c r="O222" s="86">
        <f>L222/'סכום נכסי הקרן'!$C$42</f>
        <v>5.308967520125875E-4</v>
      </c>
    </row>
    <row r="223" spans="2:15">
      <c r="B223" s="72" t="s">
        <v>843</v>
      </c>
      <c r="C223" s="82" t="s">
        <v>844</v>
      </c>
      <c r="D223" s="83" t="s">
        <v>24</v>
      </c>
      <c r="E223" s="83" t="s">
        <v>24</v>
      </c>
      <c r="F223" s="82"/>
      <c r="G223" s="83" t="s">
        <v>787</v>
      </c>
      <c r="H223" s="83" t="s">
        <v>112</v>
      </c>
      <c r="I223" s="84">
        <v>46.631985000000007</v>
      </c>
      <c r="J223" s="85">
        <v>12698</v>
      </c>
      <c r="K223" s="82"/>
      <c r="L223" s="84">
        <v>23.999740546000005</v>
      </c>
      <c r="M223" s="86">
        <v>5.8998284341434694E-8</v>
      </c>
      <c r="N223" s="86">
        <f t="shared" si="4"/>
        <v>3.6568766462837664E-3</v>
      </c>
      <c r="O223" s="86">
        <f>L223/'סכום נכסי הקרן'!$C$42</f>
        <v>5.3455925587992086E-4</v>
      </c>
    </row>
    <row r="224" spans="2:15">
      <c r="B224" s="72" t="s">
        <v>845</v>
      </c>
      <c r="C224" s="82" t="s">
        <v>846</v>
      </c>
      <c r="D224" s="83" t="s">
        <v>744</v>
      </c>
      <c r="E224" s="83" t="s">
        <v>24</v>
      </c>
      <c r="F224" s="82"/>
      <c r="G224" s="83" t="s">
        <v>847</v>
      </c>
      <c r="H224" s="83" t="s">
        <v>110</v>
      </c>
      <c r="I224" s="84">
        <v>117.63734700000003</v>
      </c>
      <c r="J224" s="85">
        <v>13185</v>
      </c>
      <c r="K224" s="82"/>
      <c r="L224" s="84">
        <v>59.312091695000007</v>
      </c>
      <c r="M224" s="86">
        <v>2.0278804861230827E-8</v>
      </c>
      <c r="N224" s="86">
        <f t="shared" si="4"/>
        <v>9.0374728237567013E-3</v>
      </c>
      <c r="O224" s="86">
        <f>L224/'סכום נכסי הקרן'!$C$42</f>
        <v>1.3210904318065719E-3</v>
      </c>
    </row>
    <row r="225" spans="2:15">
      <c r="B225" s="72" t="s">
        <v>848</v>
      </c>
      <c r="C225" s="82" t="s">
        <v>849</v>
      </c>
      <c r="D225" s="83" t="s">
        <v>744</v>
      </c>
      <c r="E225" s="83" t="s">
        <v>24</v>
      </c>
      <c r="F225" s="82"/>
      <c r="G225" s="83" t="s">
        <v>773</v>
      </c>
      <c r="H225" s="83" t="s">
        <v>110</v>
      </c>
      <c r="I225" s="84">
        <v>195.87631200000004</v>
      </c>
      <c r="J225" s="85">
        <v>12712</v>
      </c>
      <c r="K225" s="82"/>
      <c r="L225" s="84">
        <v>95.21682289200001</v>
      </c>
      <c r="M225" s="86">
        <v>1.8984400367174759E-8</v>
      </c>
      <c r="N225" s="86">
        <f t="shared" si="4"/>
        <v>1.4508330842148443E-2</v>
      </c>
      <c r="O225" s="86">
        <f>L225/'סכום נכסי הקרן'!$C$42</f>
        <v>2.120816010274786E-3</v>
      </c>
    </row>
    <row r="226" spans="2:15">
      <c r="B226" s="72" t="s">
        <v>850</v>
      </c>
      <c r="C226" s="82" t="s">
        <v>851</v>
      </c>
      <c r="D226" s="83" t="s">
        <v>744</v>
      </c>
      <c r="E226" s="83" t="s">
        <v>24</v>
      </c>
      <c r="F226" s="82"/>
      <c r="G226" s="83" t="s">
        <v>816</v>
      </c>
      <c r="H226" s="83" t="s">
        <v>110</v>
      </c>
      <c r="I226" s="84">
        <v>87.000900000000016</v>
      </c>
      <c r="J226" s="85">
        <v>13845</v>
      </c>
      <c r="K226" s="82"/>
      <c r="L226" s="84">
        <v>46.061130090000006</v>
      </c>
      <c r="M226" s="86">
        <v>1.040016489374539E-7</v>
      </c>
      <c r="N226" s="86">
        <f t="shared" si="4"/>
        <v>7.0184038283544314E-3</v>
      </c>
      <c r="O226" s="86">
        <f>L226/'סכום נכסי הקרן'!$C$42</f>
        <v>1.025944567138348E-3</v>
      </c>
    </row>
    <row r="227" spans="2:15">
      <c r="B227" s="72" t="s">
        <v>852</v>
      </c>
      <c r="C227" s="82" t="s">
        <v>853</v>
      </c>
      <c r="D227" s="83" t="s">
        <v>24</v>
      </c>
      <c r="E227" s="83" t="s">
        <v>24</v>
      </c>
      <c r="F227" s="82"/>
      <c r="G227" s="83" t="s">
        <v>854</v>
      </c>
      <c r="H227" s="83" t="s">
        <v>112</v>
      </c>
      <c r="I227" s="84">
        <v>4831.6040000000012</v>
      </c>
      <c r="J227" s="85">
        <v>189.3</v>
      </c>
      <c r="K227" s="82"/>
      <c r="L227" s="84">
        <v>37.070570108000005</v>
      </c>
      <c r="M227" s="86">
        <v>3.1434765769084862E-6</v>
      </c>
      <c r="N227" s="86">
        <f t="shared" si="4"/>
        <v>5.6484986507474673E-3</v>
      </c>
      <c r="O227" s="86">
        <f>L227/'סכום נכסי הקרן'!$C$42</f>
        <v>8.2569294172139243E-4</v>
      </c>
    </row>
    <row r="228" spans="2:15">
      <c r="B228" s="72" t="s">
        <v>855</v>
      </c>
      <c r="C228" s="82" t="s">
        <v>856</v>
      </c>
      <c r="D228" s="83" t="s">
        <v>24</v>
      </c>
      <c r="E228" s="83" t="s">
        <v>24</v>
      </c>
      <c r="F228" s="82"/>
      <c r="G228" s="83" t="s">
        <v>816</v>
      </c>
      <c r="H228" s="83" t="s">
        <v>112</v>
      </c>
      <c r="I228" s="84">
        <v>18.560192000000004</v>
      </c>
      <c r="J228" s="85">
        <v>55910</v>
      </c>
      <c r="K228" s="82"/>
      <c r="L228" s="84">
        <v>42.059032266999999</v>
      </c>
      <c r="M228" s="86">
        <v>4.6039275640215405E-8</v>
      </c>
      <c r="N228" s="86">
        <f t="shared" si="4"/>
        <v>6.4085981499546682E-3</v>
      </c>
      <c r="O228" s="86">
        <f>L228/'סכום נכסי הקרן'!$C$42</f>
        <v>9.3680366871400664E-4</v>
      </c>
    </row>
    <row r="229" spans="2:15">
      <c r="B229" s="72" t="s">
        <v>857</v>
      </c>
      <c r="C229" s="82" t="s">
        <v>858</v>
      </c>
      <c r="D229" s="83" t="s">
        <v>767</v>
      </c>
      <c r="E229" s="83" t="s">
        <v>24</v>
      </c>
      <c r="F229" s="82"/>
      <c r="G229" s="83" t="s">
        <v>859</v>
      </c>
      <c r="H229" s="83" t="s">
        <v>110</v>
      </c>
      <c r="I229" s="84">
        <v>243.60252000000003</v>
      </c>
      <c r="J229" s="85">
        <v>2738</v>
      </c>
      <c r="K229" s="82"/>
      <c r="L229" s="84">
        <v>25.505456679000002</v>
      </c>
      <c r="M229" s="86">
        <v>3.0655817197924764E-8</v>
      </c>
      <c r="N229" s="86">
        <f t="shared" si="4"/>
        <v>3.8863048833160251E-3</v>
      </c>
      <c r="O229" s="86">
        <f>L229/'סכום נכסי הקרן'!$C$42</f>
        <v>5.6809688909225243E-4</v>
      </c>
    </row>
    <row r="230" spans="2:15">
      <c r="B230" s="72" t="s">
        <v>860</v>
      </c>
      <c r="C230" s="82" t="s">
        <v>861</v>
      </c>
      <c r="D230" s="83" t="s">
        <v>767</v>
      </c>
      <c r="E230" s="83" t="s">
        <v>24</v>
      </c>
      <c r="F230" s="82"/>
      <c r="G230" s="83" t="s">
        <v>862</v>
      </c>
      <c r="H230" s="83" t="s">
        <v>110</v>
      </c>
      <c r="I230" s="84">
        <v>1.1600000000000001E-2</v>
      </c>
      <c r="J230" s="85">
        <v>53147700</v>
      </c>
      <c r="K230" s="82"/>
      <c r="L230" s="84">
        <v>23.575713241000006</v>
      </c>
      <c r="M230" s="86">
        <v>2.0162692067023571E-8</v>
      </c>
      <c r="N230" s="86">
        <f t="shared" si="4"/>
        <v>3.5922669666053927E-3</v>
      </c>
      <c r="O230" s="86">
        <f>L230/'סכום נכסי הקרן'!$C$42</f>
        <v>5.2511466541865662E-4</v>
      </c>
    </row>
    <row r="231" spans="2:15">
      <c r="B231" s="72" t="s">
        <v>863</v>
      </c>
      <c r="C231" s="82" t="s">
        <v>864</v>
      </c>
      <c r="D231" s="83" t="s">
        <v>767</v>
      </c>
      <c r="E231" s="83" t="s">
        <v>24</v>
      </c>
      <c r="F231" s="82"/>
      <c r="G231" s="83" t="s">
        <v>862</v>
      </c>
      <c r="H231" s="83" t="s">
        <v>110</v>
      </c>
      <c r="I231" s="84">
        <v>5.9657760000000009</v>
      </c>
      <c r="J231" s="85">
        <v>64649</v>
      </c>
      <c r="K231" s="82"/>
      <c r="L231" s="84">
        <v>14.748458748000001</v>
      </c>
      <c r="M231" s="86">
        <v>3.9957607445543178E-8</v>
      </c>
      <c r="N231" s="86">
        <f t="shared" si="4"/>
        <v>2.2472448925382107E-3</v>
      </c>
      <c r="O231" s="86">
        <f>L231/'סכום נכסי הקרן'!$C$42</f>
        <v>3.285004318524014E-4</v>
      </c>
    </row>
    <row r="232" spans="2:15">
      <c r="B232" s="72" t="s">
        <v>865</v>
      </c>
      <c r="C232" s="82" t="s">
        <v>866</v>
      </c>
      <c r="D232" s="83" t="s">
        <v>767</v>
      </c>
      <c r="E232" s="83" t="s">
        <v>24</v>
      </c>
      <c r="F232" s="82"/>
      <c r="G232" s="83" t="s">
        <v>787</v>
      </c>
      <c r="H232" s="83" t="s">
        <v>110</v>
      </c>
      <c r="I232" s="84">
        <v>49.217652000000008</v>
      </c>
      <c r="J232" s="85">
        <v>19168</v>
      </c>
      <c r="K232" s="82"/>
      <c r="L232" s="84">
        <v>36.075767183000011</v>
      </c>
      <c r="M232" s="86">
        <v>8.1593769919996212E-8</v>
      </c>
      <c r="N232" s="86">
        <f t="shared" si="4"/>
        <v>5.4969190294130365E-3</v>
      </c>
      <c r="O232" s="86">
        <f>L232/'סכום נכסי הקרן'!$C$42</f>
        <v>8.0353515587717019E-4</v>
      </c>
    </row>
    <row r="233" spans="2:15">
      <c r="B233" s="72" t="s">
        <v>867</v>
      </c>
      <c r="C233" s="82" t="s">
        <v>868</v>
      </c>
      <c r="D233" s="83" t="s">
        <v>744</v>
      </c>
      <c r="E233" s="83" t="s">
        <v>24</v>
      </c>
      <c r="F233" s="82"/>
      <c r="G233" s="83" t="s">
        <v>816</v>
      </c>
      <c r="H233" s="83" t="s">
        <v>110</v>
      </c>
      <c r="I233" s="84">
        <v>12.925848000000004</v>
      </c>
      <c r="J233" s="85">
        <v>83058</v>
      </c>
      <c r="K233" s="82"/>
      <c r="L233" s="84">
        <v>41.054275981000004</v>
      </c>
      <c r="M233" s="86">
        <v>3.1317509336439358E-8</v>
      </c>
      <c r="N233" s="86">
        <f t="shared" si="4"/>
        <v>6.2555019200001083E-3</v>
      </c>
      <c r="O233" s="86">
        <f>L233/'סכום נכסי הקרן'!$C$42</f>
        <v>9.1442418625437862E-4</v>
      </c>
    </row>
    <row r="234" spans="2:15">
      <c r="B234" s="72" t="s">
        <v>869</v>
      </c>
      <c r="C234" s="82" t="s">
        <v>870</v>
      </c>
      <c r="D234" s="83" t="s">
        <v>744</v>
      </c>
      <c r="E234" s="83" t="s">
        <v>24</v>
      </c>
      <c r="F234" s="82"/>
      <c r="G234" s="83" t="s">
        <v>862</v>
      </c>
      <c r="H234" s="83" t="s">
        <v>110</v>
      </c>
      <c r="I234" s="84">
        <v>147.30500000000004</v>
      </c>
      <c r="J234" s="85">
        <v>1066.6199999999999</v>
      </c>
      <c r="K234" s="82"/>
      <c r="L234" s="84">
        <v>6.0082098760000004</v>
      </c>
      <c r="M234" s="86">
        <v>1.282526796760794E-5</v>
      </c>
      <c r="N234" s="86">
        <f t="shared" si="4"/>
        <v>9.1547999610261627E-4</v>
      </c>
      <c r="O234" s="86">
        <f>L234/'סכום נכסי הקרן'!$C$42</f>
        <v>1.3382412173702635E-4</v>
      </c>
    </row>
    <row r="235" spans="2:15">
      <c r="B235" s="72" t="s">
        <v>871</v>
      </c>
      <c r="C235" s="82" t="s">
        <v>872</v>
      </c>
      <c r="D235" s="83" t="s">
        <v>104</v>
      </c>
      <c r="E235" s="83" t="s">
        <v>24</v>
      </c>
      <c r="F235" s="82"/>
      <c r="G235" s="83" t="s">
        <v>873</v>
      </c>
      <c r="H235" s="83" t="s">
        <v>874</v>
      </c>
      <c r="I235" s="84">
        <v>20.383068000000005</v>
      </c>
      <c r="J235" s="85">
        <v>11200</v>
      </c>
      <c r="K235" s="82"/>
      <c r="L235" s="84">
        <v>9.5881951870000002</v>
      </c>
      <c r="M235" s="86">
        <v>3.9048022988505754E-8</v>
      </c>
      <c r="N235" s="86">
        <f t="shared" si="4"/>
        <v>1.4609677547199392E-3</v>
      </c>
      <c r="O235" s="86">
        <f>L235/'סכום נכסי הקרן'!$C$42</f>
        <v>2.1356307892455155E-4</v>
      </c>
    </row>
    <row r="236" spans="2:15">
      <c r="B236" s="72" t="s">
        <v>875</v>
      </c>
      <c r="C236" s="82" t="s">
        <v>876</v>
      </c>
      <c r="D236" s="83" t="s">
        <v>744</v>
      </c>
      <c r="E236" s="83" t="s">
        <v>24</v>
      </c>
      <c r="F236" s="82"/>
      <c r="G236" s="83" t="s">
        <v>877</v>
      </c>
      <c r="H236" s="83" t="s">
        <v>110</v>
      </c>
      <c r="I236" s="84">
        <v>11.268687999999999</v>
      </c>
      <c r="J236" s="85">
        <v>56496</v>
      </c>
      <c r="K236" s="82"/>
      <c r="L236" s="84">
        <v>24.344952887000002</v>
      </c>
      <c r="M236" s="86">
        <v>2.5449110532460991E-8</v>
      </c>
      <c r="N236" s="86">
        <f t="shared" si="4"/>
        <v>3.7094771710849497E-3</v>
      </c>
      <c r="O236" s="86">
        <f>L236/'סכום נכסי הקרן'!$C$42</f>
        <v>5.4224835784216188E-4</v>
      </c>
    </row>
    <row r="237" spans="2:15">
      <c r="B237" s="72" t="s">
        <v>878</v>
      </c>
      <c r="C237" s="82" t="s">
        <v>879</v>
      </c>
      <c r="D237" s="83" t="s">
        <v>744</v>
      </c>
      <c r="E237" s="83" t="s">
        <v>24</v>
      </c>
      <c r="F237" s="82"/>
      <c r="G237" s="83" t="s">
        <v>755</v>
      </c>
      <c r="H237" s="83" t="s">
        <v>110</v>
      </c>
      <c r="I237" s="84">
        <v>10.119854000000002</v>
      </c>
      <c r="J237" s="85">
        <v>16738</v>
      </c>
      <c r="K237" s="82"/>
      <c r="L237" s="84">
        <v>6.4773247650000014</v>
      </c>
      <c r="M237" s="86">
        <v>4.4766950642158888E-8</v>
      </c>
      <c r="N237" s="86">
        <f t="shared" si="4"/>
        <v>9.8695973892400373E-4</v>
      </c>
      <c r="O237" s="86">
        <f>L237/'סכום נכסי הקרן'!$C$42</f>
        <v>1.4427297244461567E-4</v>
      </c>
    </row>
    <row r="238" spans="2:15">
      <c r="B238" s="72" t="s">
        <v>880</v>
      </c>
      <c r="C238" s="82" t="s">
        <v>881</v>
      </c>
      <c r="D238" s="83" t="s">
        <v>767</v>
      </c>
      <c r="E238" s="83" t="s">
        <v>24</v>
      </c>
      <c r="F238" s="82"/>
      <c r="G238" s="83" t="s">
        <v>873</v>
      </c>
      <c r="H238" s="83" t="s">
        <v>110</v>
      </c>
      <c r="I238" s="84">
        <v>25.685980000000004</v>
      </c>
      <c r="J238" s="85">
        <v>10747</v>
      </c>
      <c r="K238" s="82"/>
      <c r="L238" s="84">
        <v>10.556045963000001</v>
      </c>
      <c r="M238" s="86">
        <v>7.5927404335091037E-8</v>
      </c>
      <c r="N238" s="86">
        <f t="shared" si="4"/>
        <v>1.6084406364812343E-3</v>
      </c>
      <c r="O238" s="86">
        <f>L238/'סכום נכסי הקרן'!$C$42</f>
        <v>2.3512054491589093E-4</v>
      </c>
    </row>
    <row r="239" spans="2:15">
      <c r="B239" s="72" t="s">
        <v>882</v>
      </c>
      <c r="C239" s="82" t="s">
        <v>883</v>
      </c>
      <c r="D239" s="83" t="s">
        <v>744</v>
      </c>
      <c r="E239" s="83" t="s">
        <v>24</v>
      </c>
      <c r="F239" s="82"/>
      <c r="G239" s="83" t="s">
        <v>755</v>
      </c>
      <c r="H239" s="83" t="s">
        <v>110</v>
      </c>
      <c r="I239" s="84">
        <v>30.823176000000004</v>
      </c>
      <c r="J239" s="85">
        <v>9109</v>
      </c>
      <c r="K239" s="82"/>
      <c r="L239" s="84">
        <v>10.736580180999999</v>
      </c>
      <c r="M239" s="86">
        <v>1.0306454073137349E-7</v>
      </c>
      <c r="N239" s="86">
        <f t="shared" si="4"/>
        <v>1.6359489074308272E-3</v>
      </c>
      <c r="O239" s="86">
        <f>L239/'סכום נכסי הקרן'!$C$42</f>
        <v>2.3914168160484682E-4</v>
      </c>
    </row>
    <row r="240" spans="2:15">
      <c r="B240" s="72" t="s">
        <v>884</v>
      </c>
      <c r="C240" s="82" t="s">
        <v>885</v>
      </c>
      <c r="D240" s="83" t="s">
        <v>767</v>
      </c>
      <c r="E240" s="83" t="s">
        <v>24</v>
      </c>
      <c r="F240" s="82"/>
      <c r="G240" s="83" t="s">
        <v>755</v>
      </c>
      <c r="H240" s="83" t="s">
        <v>110</v>
      </c>
      <c r="I240" s="84">
        <v>55.514860000000006</v>
      </c>
      <c r="J240" s="85">
        <v>4673</v>
      </c>
      <c r="K240" s="82"/>
      <c r="L240" s="84">
        <v>9.9202567750000021</v>
      </c>
      <c r="M240" s="86">
        <v>1.8928313456252609E-7</v>
      </c>
      <c r="N240" s="86">
        <f t="shared" si="4"/>
        <v>1.5115644794619278E-3</v>
      </c>
      <c r="O240" s="86">
        <f>L240/'סכום נכסי הקרן'!$C$42</f>
        <v>2.2095926702280874E-4</v>
      </c>
    </row>
    <row r="241" spans="2:15">
      <c r="B241" s="72" t="s">
        <v>886</v>
      </c>
      <c r="C241" s="82" t="s">
        <v>887</v>
      </c>
      <c r="D241" s="83" t="s">
        <v>24</v>
      </c>
      <c r="E241" s="83" t="s">
        <v>24</v>
      </c>
      <c r="F241" s="82"/>
      <c r="G241" s="83" t="s">
        <v>787</v>
      </c>
      <c r="H241" s="83" t="s">
        <v>112</v>
      </c>
      <c r="I241" s="84">
        <v>50.543380000000006</v>
      </c>
      <c r="J241" s="85">
        <v>9004</v>
      </c>
      <c r="K241" s="82"/>
      <c r="L241" s="84">
        <v>18.445357908000005</v>
      </c>
      <c r="M241" s="86">
        <v>5.1574877551020415E-7</v>
      </c>
      <c r="N241" s="86">
        <f t="shared" si="4"/>
        <v>2.8105469905737369E-3</v>
      </c>
      <c r="O241" s="86">
        <f>L241/'סכום נכסי הקרן'!$C$42</f>
        <v>4.1084347469675747E-4</v>
      </c>
    </row>
    <row r="242" spans="2:15">
      <c r="B242" s="72" t="s">
        <v>761</v>
      </c>
      <c r="C242" s="82" t="s">
        <v>762</v>
      </c>
      <c r="D242" s="83" t="s">
        <v>100</v>
      </c>
      <c r="E242" s="83" t="s">
        <v>24</v>
      </c>
      <c r="F242" s="82"/>
      <c r="G242" s="83" t="s">
        <v>106</v>
      </c>
      <c r="H242" s="83" t="s">
        <v>113</v>
      </c>
      <c r="I242" s="84">
        <v>584.54940000000011</v>
      </c>
      <c r="J242" s="85">
        <v>1143</v>
      </c>
      <c r="K242" s="82"/>
      <c r="L242" s="84">
        <v>31.254919405000003</v>
      </c>
      <c r="M242" s="86">
        <v>3.2645640614906786E-6</v>
      </c>
      <c r="N242" s="86">
        <f t="shared" si="4"/>
        <v>4.7623591861152533E-3</v>
      </c>
      <c r="O242" s="86">
        <f>L242/'סכום נכסי הקרן'!$C$42</f>
        <v>6.9615779502701035E-4</v>
      </c>
    </row>
    <row r="243" spans="2:15">
      <c r="B243" s="72" t="s">
        <v>888</v>
      </c>
      <c r="C243" s="82" t="s">
        <v>889</v>
      </c>
      <c r="D243" s="83" t="s">
        <v>744</v>
      </c>
      <c r="E243" s="83" t="s">
        <v>24</v>
      </c>
      <c r="F243" s="82"/>
      <c r="G243" s="83" t="s">
        <v>755</v>
      </c>
      <c r="H243" s="83" t="s">
        <v>110</v>
      </c>
      <c r="I243" s="84">
        <v>31.707401000000004</v>
      </c>
      <c r="J243" s="85">
        <v>5868</v>
      </c>
      <c r="K243" s="82"/>
      <c r="L243" s="84">
        <v>7.1148973280000005</v>
      </c>
      <c r="M243" s="86">
        <v>4.0374264224885176E-8</v>
      </c>
      <c r="N243" s="86">
        <f t="shared" si="4"/>
        <v>1.0841076314804744E-3</v>
      </c>
      <c r="O243" s="86">
        <f>L243/'סכום נכסי הקרן'!$C$42</f>
        <v>1.5847397241765653E-4</v>
      </c>
    </row>
    <row r="244" spans="2:15">
      <c r="B244" s="72" t="s">
        <v>890</v>
      </c>
      <c r="C244" s="82" t="s">
        <v>891</v>
      </c>
      <c r="D244" s="83" t="s">
        <v>767</v>
      </c>
      <c r="E244" s="83" t="s">
        <v>24</v>
      </c>
      <c r="F244" s="82"/>
      <c r="G244" s="83" t="s">
        <v>862</v>
      </c>
      <c r="H244" s="83" t="s">
        <v>110</v>
      </c>
      <c r="I244" s="84">
        <v>24.194536000000003</v>
      </c>
      <c r="J244" s="85">
        <v>32357</v>
      </c>
      <c r="K244" s="82"/>
      <c r="L244" s="84">
        <v>29.936665876000003</v>
      </c>
      <c r="M244" s="86">
        <v>7.3389924830016108E-8</v>
      </c>
      <c r="N244" s="86">
        <f t="shared" si="4"/>
        <v>4.561494908651857E-3</v>
      </c>
      <c r="O244" s="86">
        <f>L244/'סכום נכסי הקרן'!$C$42</f>
        <v>6.6679561820794607E-4</v>
      </c>
    </row>
    <row r="245" spans="2:15">
      <c r="B245" s="72" t="s">
        <v>892</v>
      </c>
      <c r="C245" s="82" t="s">
        <v>893</v>
      </c>
      <c r="D245" s="83" t="s">
        <v>767</v>
      </c>
      <c r="E245" s="83" t="s">
        <v>24</v>
      </c>
      <c r="F245" s="82"/>
      <c r="G245" s="83" t="s">
        <v>859</v>
      </c>
      <c r="H245" s="83" t="s">
        <v>110</v>
      </c>
      <c r="I245" s="84">
        <v>49.549084000000015</v>
      </c>
      <c r="J245" s="85">
        <v>14502</v>
      </c>
      <c r="K245" s="82"/>
      <c r="L245" s="84">
        <v>27.477765610000002</v>
      </c>
      <c r="M245" s="86">
        <v>1.7050113587633882E-8</v>
      </c>
      <c r="N245" s="86">
        <f t="shared" si="4"/>
        <v>4.1868285683619826E-3</v>
      </c>
      <c r="O245" s="86">
        <f>L245/'סכום נכסי הקרן'!$C$42</f>
        <v>6.1202719710953661E-4</v>
      </c>
    </row>
    <row r="246" spans="2:15">
      <c r="B246" s="72" t="s">
        <v>894</v>
      </c>
      <c r="C246" s="82" t="s">
        <v>895</v>
      </c>
      <c r="D246" s="83" t="s">
        <v>767</v>
      </c>
      <c r="E246" s="83" t="s">
        <v>24</v>
      </c>
      <c r="F246" s="82"/>
      <c r="G246" s="83" t="s">
        <v>873</v>
      </c>
      <c r="H246" s="83" t="s">
        <v>110</v>
      </c>
      <c r="I246" s="84">
        <v>24.857400000000002</v>
      </c>
      <c r="J246" s="85">
        <v>11223</v>
      </c>
      <c r="K246" s="82"/>
      <c r="L246" s="84">
        <v>10.667988712000001</v>
      </c>
      <c r="M246" s="86">
        <v>9.9369041326406367E-8</v>
      </c>
      <c r="N246" s="86">
        <f t="shared" si="4"/>
        <v>1.62549752189857E-3</v>
      </c>
      <c r="O246" s="86">
        <f>L246/'סכום נכסי הקרן'!$C$42</f>
        <v>2.3761390656252618E-4</v>
      </c>
    </row>
    <row r="247" spans="2:15">
      <c r="B247" s="72" t="s">
        <v>896</v>
      </c>
      <c r="C247" s="82" t="s">
        <v>897</v>
      </c>
      <c r="D247" s="83" t="s">
        <v>24</v>
      </c>
      <c r="E247" s="83" t="s">
        <v>24</v>
      </c>
      <c r="F247" s="82"/>
      <c r="G247" s="83" t="s">
        <v>873</v>
      </c>
      <c r="H247" s="83" t="s">
        <v>112</v>
      </c>
      <c r="I247" s="84">
        <v>6.7943560000000005</v>
      </c>
      <c r="J247" s="85">
        <v>71640</v>
      </c>
      <c r="K247" s="82"/>
      <c r="L247" s="84">
        <v>19.728369563000001</v>
      </c>
      <c r="M247" s="86">
        <v>1.3533268903954282E-8</v>
      </c>
      <c r="N247" s="86">
        <f t="shared" si="4"/>
        <v>3.0060414105690962E-3</v>
      </c>
      <c r="O247" s="86">
        <f>L247/'סכום נכסי הקרן'!$C$42</f>
        <v>4.3942069011571213E-4</v>
      </c>
    </row>
    <row r="248" spans="2:15">
      <c r="B248" s="72" t="s">
        <v>898</v>
      </c>
      <c r="C248" s="82" t="s">
        <v>899</v>
      </c>
      <c r="D248" s="83" t="s">
        <v>767</v>
      </c>
      <c r="E248" s="83" t="s">
        <v>24</v>
      </c>
      <c r="F248" s="82"/>
      <c r="G248" s="83" t="s">
        <v>755</v>
      </c>
      <c r="H248" s="83" t="s">
        <v>110</v>
      </c>
      <c r="I248" s="84">
        <v>15.743020000000001</v>
      </c>
      <c r="J248" s="85">
        <v>39591</v>
      </c>
      <c r="K248" s="82"/>
      <c r="L248" s="84">
        <v>23.834300040000002</v>
      </c>
      <c r="M248" s="86">
        <v>1.6840194021765676E-8</v>
      </c>
      <c r="N248" s="86">
        <f t="shared" si="4"/>
        <v>3.631668226985183E-3</v>
      </c>
      <c r="O248" s="86">
        <f>L248/'סכום נכסי הקרן'!$C$42</f>
        <v>5.3087430963601244E-4</v>
      </c>
    </row>
    <row r="249" spans="2:15">
      <c r="B249" s="72" t="s">
        <v>900</v>
      </c>
      <c r="C249" s="82" t="s">
        <v>901</v>
      </c>
      <c r="D249" s="83" t="s">
        <v>744</v>
      </c>
      <c r="E249" s="83" t="s">
        <v>24</v>
      </c>
      <c r="F249" s="82"/>
      <c r="G249" s="83" t="s">
        <v>847</v>
      </c>
      <c r="H249" s="83" t="s">
        <v>110</v>
      </c>
      <c r="I249" s="84">
        <v>46.897628000000005</v>
      </c>
      <c r="J249" s="85">
        <v>30021</v>
      </c>
      <c r="K249" s="82"/>
      <c r="L249" s="84">
        <v>53.838619513000005</v>
      </c>
      <c r="M249" s="86">
        <v>2.1100511280808936E-8</v>
      </c>
      <c r="N249" s="86">
        <f t="shared" si="4"/>
        <v>8.2034716161988284E-3</v>
      </c>
      <c r="O249" s="86">
        <f>L249/'סכום נכסי הקרן'!$C$42</f>
        <v>1.1991768131538478E-3</v>
      </c>
    </row>
    <row r="250" spans="2:15">
      <c r="B250" s="72" t="s">
        <v>902</v>
      </c>
      <c r="C250" s="82" t="s">
        <v>903</v>
      </c>
      <c r="D250" s="83" t="s">
        <v>744</v>
      </c>
      <c r="E250" s="83" t="s">
        <v>24</v>
      </c>
      <c r="F250" s="82"/>
      <c r="G250" s="83" t="s">
        <v>755</v>
      </c>
      <c r="H250" s="83" t="s">
        <v>110</v>
      </c>
      <c r="I250" s="84">
        <v>36.788952000000009</v>
      </c>
      <c r="J250" s="85">
        <v>31575</v>
      </c>
      <c r="K250" s="82"/>
      <c r="L250" s="84">
        <v>44.420010735000012</v>
      </c>
      <c r="M250" s="86">
        <v>4.9515641918821184E-9</v>
      </c>
      <c r="N250" s="86">
        <f t="shared" si="4"/>
        <v>6.7683439982674769E-3</v>
      </c>
      <c r="O250" s="86">
        <f>L250/'סכום נכסי הקרן'!$C$42</f>
        <v>9.893910244224396E-4</v>
      </c>
    </row>
    <row r="251" spans="2:15">
      <c r="B251" s="72" t="s">
        <v>904</v>
      </c>
      <c r="C251" s="82" t="s">
        <v>905</v>
      </c>
      <c r="D251" s="83" t="s">
        <v>767</v>
      </c>
      <c r="E251" s="83" t="s">
        <v>24</v>
      </c>
      <c r="F251" s="82"/>
      <c r="G251" s="83" t="s">
        <v>862</v>
      </c>
      <c r="H251" s="83" t="s">
        <v>110</v>
      </c>
      <c r="I251" s="84">
        <v>75.594668000000013</v>
      </c>
      <c r="J251" s="85">
        <v>8167</v>
      </c>
      <c r="K251" s="82"/>
      <c r="L251" s="84">
        <v>23.608674344000004</v>
      </c>
      <c r="M251" s="86">
        <v>4.5622325104468925E-8</v>
      </c>
      <c r="N251" s="86">
        <f t="shared" si="4"/>
        <v>3.5972892995579271E-3</v>
      </c>
      <c r="O251" s="86">
        <f>L251/'סכום נכסי הקרן'!$C$42</f>
        <v>5.2584882596755464E-4</v>
      </c>
    </row>
    <row r="252" spans="2:15">
      <c r="B252" s="72" t="s">
        <v>906</v>
      </c>
      <c r="C252" s="82" t="s">
        <v>907</v>
      </c>
      <c r="D252" s="83" t="s">
        <v>744</v>
      </c>
      <c r="E252" s="83" t="s">
        <v>24</v>
      </c>
      <c r="F252" s="82"/>
      <c r="G252" s="83" t="s">
        <v>746</v>
      </c>
      <c r="H252" s="83" t="s">
        <v>110</v>
      </c>
      <c r="I252" s="84">
        <v>18.228760000000005</v>
      </c>
      <c r="J252" s="85">
        <v>7588</v>
      </c>
      <c r="K252" s="82"/>
      <c r="L252" s="84">
        <v>5.2893503330000016</v>
      </c>
      <c r="M252" s="86">
        <v>8.7306188808620766E-8</v>
      </c>
      <c r="N252" s="86">
        <f t="shared" si="4"/>
        <v>8.0594628386450415E-4</v>
      </c>
      <c r="O252" s="86">
        <f>L252/'סכום נכסי הקרן'!$C$42</f>
        <v>1.1781257270999716E-4</v>
      </c>
    </row>
    <row r="253" spans="2:15">
      <c r="B253" s="72" t="s">
        <v>908</v>
      </c>
      <c r="C253" s="82" t="s">
        <v>909</v>
      </c>
      <c r="D253" s="83" t="s">
        <v>744</v>
      </c>
      <c r="E253" s="83" t="s">
        <v>24</v>
      </c>
      <c r="F253" s="82"/>
      <c r="G253" s="83" t="s">
        <v>847</v>
      </c>
      <c r="H253" s="83" t="s">
        <v>110</v>
      </c>
      <c r="I253" s="84">
        <v>9.6115279999999998</v>
      </c>
      <c r="J253" s="85">
        <v>37760</v>
      </c>
      <c r="K253" s="82"/>
      <c r="L253" s="84">
        <v>13.878492808000003</v>
      </c>
      <c r="M253" s="86">
        <v>2.1689266542766552E-8</v>
      </c>
      <c r="N253" s="86">
        <f t="shared" si="4"/>
        <v>2.1146868707983247E-3</v>
      </c>
      <c r="O253" s="86">
        <f>L253/'סכום נכסי הקרן'!$C$42</f>
        <v>3.0912320797633815E-4</v>
      </c>
    </row>
    <row r="254" spans="2:15">
      <c r="B254" s="72" t="s">
        <v>910</v>
      </c>
      <c r="C254" s="82" t="s">
        <v>911</v>
      </c>
      <c r="D254" s="83" t="s">
        <v>744</v>
      </c>
      <c r="E254" s="83" t="s">
        <v>24</v>
      </c>
      <c r="F254" s="82"/>
      <c r="G254" s="83" t="s">
        <v>816</v>
      </c>
      <c r="H254" s="83" t="s">
        <v>110</v>
      </c>
      <c r="I254" s="84">
        <v>44.246172000000008</v>
      </c>
      <c r="J254" s="85">
        <v>43499</v>
      </c>
      <c r="K254" s="82"/>
      <c r="L254" s="84">
        <v>73.599160378000022</v>
      </c>
      <c r="M254" s="86">
        <v>1.7913429959514172E-8</v>
      </c>
      <c r="N254" s="86">
        <f t="shared" si="4"/>
        <v>1.1214415016551477E-2</v>
      </c>
      <c r="O254" s="86">
        <f>L254/'סכום נכסי הקרן'!$C$42</f>
        <v>1.6393140721518299E-3</v>
      </c>
    </row>
    <row r="255" spans="2:15">
      <c r="B255" s="72" t="s">
        <v>799</v>
      </c>
      <c r="C255" s="82" t="s">
        <v>800</v>
      </c>
      <c r="D255" s="83" t="s">
        <v>767</v>
      </c>
      <c r="E255" s="83" t="s">
        <v>24</v>
      </c>
      <c r="F255" s="82"/>
      <c r="G255" s="83" t="s">
        <v>212</v>
      </c>
      <c r="H255" s="83" t="s">
        <v>110</v>
      </c>
      <c r="I255" s="84">
        <v>155.92617200000004</v>
      </c>
      <c r="J255" s="85">
        <v>6992</v>
      </c>
      <c r="K255" s="82"/>
      <c r="L255" s="84">
        <v>41.690616902000009</v>
      </c>
      <c r="M255" s="86">
        <v>2.5875424454169146E-6</v>
      </c>
      <c r="N255" s="86">
        <f t="shared" si="4"/>
        <v>6.3524621454083561E-3</v>
      </c>
      <c r="O255" s="86">
        <f>L255/'סכום נכסי הקרן'!$C$42</f>
        <v>9.2859775319622628E-4</v>
      </c>
    </row>
    <row r="256" spans="2:15">
      <c r="B256" s="72" t="s">
        <v>912</v>
      </c>
      <c r="C256" s="82" t="s">
        <v>913</v>
      </c>
      <c r="D256" s="83" t="s">
        <v>744</v>
      </c>
      <c r="E256" s="83" t="s">
        <v>24</v>
      </c>
      <c r="F256" s="82"/>
      <c r="G256" s="83" t="s">
        <v>755</v>
      </c>
      <c r="H256" s="83" t="s">
        <v>110</v>
      </c>
      <c r="I256" s="84">
        <v>43.528628000000005</v>
      </c>
      <c r="J256" s="85">
        <v>23444</v>
      </c>
      <c r="K256" s="82"/>
      <c r="L256" s="84">
        <v>39.02335187300001</v>
      </c>
      <c r="M256" s="86">
        <v>1.4105440417875876E-7</v>
      </c>
      <c r="N256" s="86">
        <f t="shared" si="4"/>
        <v>5.9460469520730619E-3</v>
      </c>
      <c r="O256" s="86">
        <f>L256/'סכום נכסי הקרן'!$C$42</f>
        <v>8.6918831056479698E-4</v>
      </c>
    </row>
    <row r="257" spans="2:15">
      <c r="B257" s="72" t="s">
        <v>914</v>
      </c>
      <c r="C257" s="82" t="s">
        <v>915</v>
      </c>
      <c r="D257" s="83" t="s">
        <v>744</v>
      </c>
      <c r="E257" s="83" t="s">
        <v>24</v>
      </c>
      <c r="F257" s="82"/>
      <c r="G257" s="83" t="s">
        <v>862</v>
      </c>
      <c r="H257" s="83" t="s">
        <v>110</v>
      </c>
      <c r="I257" s="84">
        <v>388.88520000000005</v>
      </c>
      <c r="J257" s="85">
        <v>612</v>
      </c>
      <c r="K257" s="82"/>
      <c r="L257" s="84">
        <v>9.1010336690000013</v>
      </c>
      <c r="M257" s="86">
        <v>1.082728765420556E-6</v>
      </c>
      <c r="N257" s="86">
        <f t="shared" si="4"/>
        <v>1.3867382198327687E-3</v>
      </c>
      <c r="O257" s="86">
        <f>L257/'סכום נכסי הקרן'!$C$42</f>
        <v>2.0271226584779039E-4</v>
      </c>
    </row>
    <row r="258" spans="2:15">
      <c r="B258" s="72" t="s">
        <v>916</v>
      </c>
      <c r="C258" s="82" t="s">
        <v>917</v>
      </c>
      <c r="D258" s="83" t="s">
        <v>767</v>
      </c>
      <c r="E258" s="83" t="s">
        <v>24</v>
      </c>
      <c r="F258" s="82"/>
      <c r="G258" s="83" t="s">
        <v>812</v>
      </c>
      <c r="H258" s="83" t="s">
        <v>110</v>
      </c>
      <c r="I258" s="84">
        <v>296.13449200000008</v>
      </c>
      <c r="J258" s="85">
        <v>3317</v>
      </c>
      <c r="K258" s="82"/>
      <c r="L258" s="84">
        <v>37.562314925000003</v>
      </c>
      <c r="M258" s="86">
        <v>5.2450692982911331E-8</v>
      </c>
      <c r="N258" s="86">
        <f t="shared" si="4"/>
        <v>5.723426549812529E-3</v>
      </c>
      <c r="O258" s="86">
        <f>L258/'סכום נכסי הקרן'!$C$42</f>
        <v>8.3664584110605428E-4</v>
      </c>
    </row>
    <row r="259" spans="2:15">
      <c r="B259" s="72" t="s">
        <v>918</v>
      </c>
      <c r="C259" s="82" t="s">
        <v>919</v>
      </c>
      <c r="D259" s="83" t="s">
        <v>767</v>
      </c>
      <c r="E259" s="83" t="s">
        <v>24</v>
      </c>
      <c r="F259" s="82"/>
      <c r="G259" s="83" t="s">
        <v>746</v>
      </c>
      <c r="H259" s="83" t="s">
        <v>110</v>
      </c>
      <c r="I259" s="84">
        <v>77.057940000000016</v>
      </c>
      <c r="J259" s="85">
        <v>3562</v>
      </c>
      <c r="K259" s="82"/>
      <c r="L259" s="84">
        <v>10.496129818000002</v>
      </c>
      <c r="M259" s="86">
        <v>2.4701538788330083E-7</v>
      </c>
      <c r="N259" s="86">
        <f t="shared" si="4"/>
        <v>1.5993111231447927E-3</v>
      </c>
      <c r="O259" s="86">
        <f>L259/'סכום נכסי הקרן'!$C$42</f>
        <v>2.3378600007674971E-4</v>
      </c>
    </row>
    <row r="260" spans="2:15">
      <c r="B260" s="72" t="s">
        <v>920</v>
      </c>
      <c r="C260" s="82" t="s">
        <v>921</v>
      </c>
      <c r="D260" s="83" t="s">
        <v>24</v>
      </c>
      <c r="E260" s="83" t="s">
        <v>24</v>
      </c>
      <c r="F260" s="82"/>
      <c r="G260" s="83" t="s">
        <v>746</v>
      </c>
      <c r="H260" s="83" t="s">
        <v>110</v>
      </c>
      <c r="I260" s="84">
        <v>6.0652060000000008</v>
      </c>
      <c r="J260" s="85">
        <v>126000</v>
      </c>
      <c r="K260" s="82"/>
      <c r="L260" s="84">
        <v>29.223616230000008</v>
      </c>
      <c r="M260" s="86">
        <v>2.5399610242084952E-8</v>
      </c>
      <c r="N260" s="86">
        <f t="shared" si="4"/>
        <v>4.4528464591779785E-3</v>
      </c>
      <c r="O260" s="86">
        <f>L260/'סכום נכסי הקרן'!$C$42</f>
        <v>6.5091347617225943E-4</v>
      </c>
    </row>
    <row r="261" spans="2:15">
      <c r="B261" s="72" t="s">
        <v>922</v>
      </c>
      <c r="C261" s="82" t="s">
        <v>923</v>
      </c>
      <c r="D261" s="83" t="s">
        <v>767</v>
      </c>
      <c r="E261" s="83" t="s">
        <v>24</v>
      </c>
      <c r="F261" s="82"/>
      <c r="G261" s="83" t="s">
        <v>755</v>
      </c>
      <c r="H261" s="83" t="s">
        <v>110</v>
      </c>
      <c r="I261" s="84">
        <v>103.11350000000002</v>
      </c>
      <c r="J261" s="85">
        <v>1686</v>
      </c>
      <c r="K261" s="82"/>
      <c r="L261" s="84">
        <v>6.647999565000001</v>
      </c>
      <c r="M261" s="86">
        <v>4.2577254675468863E-7</v>
      </c>
      <c r="N261" s="86">
        <f t="shared" si="4"/>
        <v>1.0129657154899952E-3</v>
      </c>
      <c r="O261" s="86">
        <f>L261/'סכום נכסי הקרן'!$C$42</f>
        <v>1.48074504961627E-4</v>
      </c>
    </row>
    <row r="262" spans="2:15">
      <c r="B262" s="72" t="s">
        <v>924</v>
      </c>
      <c r="C262" s="82" t="s">
        <v>925</v>
      </c>
      <c r="D262" s="83" t="s">
        <v>744</v>
      </c>
      <c r="E262" s="83" t="s">
        <v>24</v>
      </c>
      <c r="F262" s="82"/>
      <c r="G262" s="83" t="s">
        <v>847</v>
      </c>
      <c r="H262" s="83" t="s">
        <v>110</v>
      </c>
      <c r="I262" s="84">
        <v>492.47523200000012</v>
      </c>
      <c r="J262" s="85">
        <v>379</v>
      </c>
      <c r="K262" s="82"/>
      <c r="L262" s="84">
        <v>7.1374238340000016</v>
      </c>
      <c r="M262" s="86">
        <v>1.6358657960017075E-6</v>
      </c>
      <c r="N262" s="86">
        <f t="shared" si="4"/>
        <v>1.0875400291581029E-3</v>
      </c>
      <c r="O262" s="86">
        <f>L262/'סכום נכסי הקרן'!$C$42</f>
        <v>1.5897571752035273E-4</v>
      </c>
    </row>
    <row r="263" spans="2:15">
      <c r="B263" s="72" t="s">
        <v>926</v>
      </c>
      <c r="C263" s="82" t="s">
        <v>927</v>
      </c>
      <c r="D263" s="83" t="s">
        <v>767</v>
      </c>
      <c r="E263" s="83" t="s">
        <v>24</v>
      </c>
      <c r="F263" s="82"/>
      <c r="G263" s="83" t="s">
        <v>816</v>
      </c>
      <c r="H263" s="83" t="s">
        <v>110</v>
      </c>
      <c r="I263" s="84">
        <v>118.48694000000002</v>
      </c>
      <c r="J263" s="85">
        <v>8690</v>
      </c>
      <c r="K263" s="84">
        <v>0.21345488000000007</v>
      </c>
      <c r="L263" s="84">
        <v>39.587328569000007</v>
      </c>
      <c r="M263" s="86">
        <v>2.2845637752127721E-8</v>
      </c>
      <c r="N263" s="86">
        <f t="shared" si="4"/>
        <v>6.0319809314299516E-3</v>
      </c>
      <c r="O263" s="86">
        <f>L263/'סכום נכסי הקרן'!$C$42</f>
        <v>8.8175006982088285E-4</v>
      </c>
    </row>
    <row r="264" spans="2:15">
      <c r="B264" s="72" t="s">
        <v>928</v>
      </c>
      <c r="C264" s="82" t="s">
        <v>929</v>
      </c>
      <c r="D264" s="83" t="s">
        <v>744</v>
      </c>
      <c r="E264" s="83" t="s">
        <v>24</v>
      </c>
      <c r="F264" s="82"/>
      <c r="G264" s="83" t="s">
        <v>777</v>
      </c>
      <c r="H264" s="83" t="s">
        <v>110</v>
      </c>
      <c r="I264" s="84">
        <v>294.61000000000007</v>
      </c>
      <c r="J264" s="85">
        <v>195</v>
      </c>
      <c r="K264" s="82"/>
      <c r="L264" s="84">
        <v>2.1968478480000004</v>
      </c>
      <c r="M264" s="86">
        <v>1.769257529855493E-6</v>
      </c>
      <c r="N264" s="86">
        <f t="shared" si="4"/>
        <v>3.3473701831867919E-4</v>
      </c>
      <c r="O264" s="86">
        <f>L264/'סכום נכסי הקרן'!$C$42</f>
        <v>4.893158526682539E-5</v>
      </c>
    </row>
    <row r="265" spans="2:15">
      <c r="B265" s="72" t="s">
        <v>930</v>
      </c>
      <c r="C265" s="82" t="s">
        <v>931</v>
      </c>
      <c r="D265" s="83" t="s">
        <v>744</v>
      </c>
      <c r="E265" s="83" t="s">
        <v>24</v>
      </c>
      <c r="F265" s="82"/>
      <c r="G265" s="83" t="s">
        <v>791</v>
      </c>
      <c r="H265" s="83" t="s">
        <v>110</v>
      </c>
      <c r="I265" s="84">
        <v>14.500150000000001</v>
      </c>
      <c r="J265" s="85">
        <v>25022</v>
      </c>
      <c r="K265" s="82"/>
      <c r="L265" s="84">
        <v>13.874342086000002</v>
      </c>
      <c r="M265" s="86">
        <v>4.5684232126923875E-9</v>
      </c>
      <c r="N265" s="86">
        <f t="shared" si="4"/>
        <v>2.1140544190300261E-3</v>
      </c>
      <c r="O265" s="86">
        <f>L265/'סכום נכסי הקרן'!$C$42</f>
        <v>3.0903075669089897E-4</v>
      </c>
    </row>
    <row r="266" spans="2:15">
      <c r="B266" s="72" t="s">
        <v>830</v>
      </c>
      <c r="C266" s="82" t="s">
        <v>831</v>
      </c>
      <c r="D266" s="83" t="s">
        <v>744</v>
      </c>
      <c r="E266" s="83" t="s">
        <v>24</v>
      </c>
      <c r="F266" s="82"/>
      <c r="G266" s="83" t="s">
        <v>755</v>
      </c>
      <c r="H266" s="83" t="s">
        <v>110</v>
      </c>
      <c r="I266" s="84">
        <v>31.965185000000005</v>
      </c>
      <c r="J266" s="85">
        <v>2299</v>
      </c>
      <c r="K266" s="82"/>
      <c r="L266" s="84">
        <v>2.8101796020000003</v>
      </c>
      <c r="M266" s="86">
        <v>4.9734905850726639E-7</v>
      </c>
      <c r="N266" s="86">
        <f t="shared" si="4"/>
        <v>4.2819130226512278E-4</v>
      </c>
      <c r="O266" s="86">
        <f>L266/'סכום נכסי הקרן'!$C$42</f>
        <v>6.2592656535381697E-5</v>
      </c>
    </row>
    <row r="267" spans="2:15">
      <c r="B267" s="72" t="s">
        <v>932</v>
      </c>
      <c r="C267" s="82" t="s">
        <v>933</v>
      </c>
      <c r="D267" s="83" t="s">
        <v>24</v>
      </c>
      <c r="E267" s="83" t="s">
        <v>24</v>
      </c>
      <c r="F267" s="82"/>
      <c r="G267" s="83" t="s">
        <v>787</v>
      </c>
      <c r="H267" s="83" t="s">
        <v>112</v>
      </c>
      <c r="I267" s="84">
        <v>98.60102000000002</v>
      </c>
      <c r="J267" s="85">
        <v>10502</v>
      </c>
      <c r="K267" s="82"/>
      <c r="L267" s="84">
        <v>41.970171182999998</v>
      </c>
      <c r="M267" s="86">
        <v>1.6508405269723125E-7</v>
      </c>
      <c r="N267" s="86">
        <f t="shared" si="4"/>
        <v>6.3950582526286857E-3</v>
      </c>
      <c r="O267" s="86">
        <f>L267/'סכום נכסי הקרן'!$C$42</f>
        <v>9.3482441752799157E-4</v>
      </c>
    </row>
    <row r="268" spans="2:15">
      <c r="B268" s="72" t="s">
        <v>934</v>
      </c>
      <c r="C268" s="82" t="s">
        <v>935</v>
      </c>
      <c r="D268" s="83" t="s">
        <v>767</v>
      </c>
      <c r="E268" s="83" t="s">
        <v>24</v>
      </c>
      <c r="F268" s="82"/>
      <c r="G268" s="83" t="s">
        <v>755</v>
      </c>
      <c r="H268" s="83" t="s">
        <v>110</v>
      </c>
      <c r="I268" s="84">
        <v>25.685980000000004</v>
      </c>
      <c r="J268" s="85">
        <v>23001</v>
      </c>
      <c r="K268" s="82"/>
      <c r="L268" s="84">
        <v>22.592315361000004</v>
      </c>
      <c r="M268" s="86">
        <v>1.5985921195833375E-8</v>
      </c>
      <c r="N268" s="86">
        <f t="shared" si="4"/>
        <v>3.4424251491705646E-3</v>
      </c>
      <c r="O268" s="86">
        <f>L268/'סכום נכסי הקרן'!$C$42</f>
        <v>5.0321091033600821E-4</v>
      </c>
    </row>
    <row r="269" spans="2:15">
      <c r="B269" s="102"/>
      <c r="C269" s="102"/>
      <c r="D269" s="102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</row>
    <row r="270" spans="2:15">
      <c r="B270" s="102"/>
      <c r="C270" s="102"/>
      <c r="D270" s="102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</row>
    <row r="271" spans="2:15">
      <c r="B271" s="102"/>
      <c r="C271" s="102"/>
      <c r="D271" s="102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</row>
    <row r="272" spans="2:15">
      <c r="B272" s="110" t="s">
        <v>194</v>
      </c>
      <c r="C272" s="102"/>
      <c r="D272" s="102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</row>
    <row r="273" spans="2:15">
      <c r="B273" s="110" t="s">
        <v>91</v>
      </c>
      <c r="C273" s="102"/>
      <c r="D273" s="102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</row>
    <row r="274" spans="2:15">
      <c r="B274" s="110" t="s">
        <v>177</v>
      </c>
      <c r="C274" s="102"/>
      <c r="D274" s="102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</row>
    <row r="275" spans="2:15">
      <c r="B275" s="110" t="s">
        <v>185</v>
      </c>
      <c r="C275" s="102"/>
      <c r="D275" s="102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</row>
    <row r="276" spans="2:15">
      <c r="B276" s="110" t="s">
        <v>191</v>
      </c>
      <c r="C276" s="102"/>
      <c r="D276" s="102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</row>
    <row r="277" spans="2:15">
      <c r="B277" s="102"/>
      <c r="C277" s="102"/>
      <c r="D277" s="102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</row>
    <row r="278" spans="2:15">
      <c r="B278" s="102"/>
      <c r="C278" s="102"/>
      <c r="D278" s="102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</row>
    <row r="279" spans="2:15">
      <c r="B279" s="102"/>
      <c r="C279" s="102"/>
      <c r="D279" s="102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</row>
    <row r="280" spans="2:15">
      <c r="B280" s="102"/>
      <c r="C280" s="102"/>
      <c r="D280" s="102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</row>
    <row r="281" spans="2:15">
      <c r="B281" s="102"/>
      <c r="C281" s="102"/>
      <c r="D281" s="102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</row>
    <row r="282" spans="2:15">
      <c r="B282" s="102"/>
      <c r="C282" s="102"/>
      <c r="D282" s="102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</row>
    <row r="283" spans="2:15">
      <c r="B283" s="102"/>
      <c r="C283" s="102"/>
      <c r="D283" s="102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</row>
    <row r="284" spans="2:15">
      <c r="B284" s="102"/>
      <c r="C284" s="102"/>
      <c r="D284" s="102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</row>
    <row r="285" spans="2:15">
      <c r="B285" s="102"/>
      <c r="C285" s="102"/>
      <c r="D285" s="102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</row>
    <row r="286" spans="2:15">
      <c r="B286" s="102"/>
      <c r="C286" s="102"/>
      <c r="D286" s="102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</row>
    <row r="287" spans="2:15">
      <c r="B287" s="102"/>
      <c r="C287" s="102"/>
      <c r="D287" s="102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</row>
    <row r="288" spans="2:15">
      <c r="B288" s="102"/>
      <c r="C288" s="102"/>
      <c r="D288" s="102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</row>
    <row r="289" spans="2:15">
      <c r="B289" s="102"/>
      <c r="C289" s="102"/>
      <c r="D289" s="102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</row>
    <row r="290" spans="2:15">
      <c r="B290" s="102"/>
      <c r="C290" s="102"/>
      <c r="D290" s="102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</row>
    <row r="291" spans="2:15">
      <c r="B291" s="102"/>
      <c r="C291" s="102"/>
      <c r="D291" s="102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</row>
    <row r="292" spans="2:15">
      <c r="B292" s="102"/>
      <c r="C292" s="102"/>
      <c r="D292" s="102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</row>
    <row r="293" spans="2:15">
      <c r="B293" s="111"/>
      <c r="C293" s="102"/>
      <c r="D293" s="102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</row>
    <row r="294" spans="2:15">
      <c r="B294" s="111"/>
      <c r="C294" s="102"/>
      <c r="D294" s="102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</row>
    <row r="295" spans="2:15">
      <c r="B295" s="112"/>
      <c r="C295" s="102"/>
      <c r="D295" s="102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</row>
    <row r="296" spans="2:15">
      <c r="B296" s="102"/>
      <c r="C296" s="102"/>
      <c r="D296" s="102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</row>
    <row r="297" spans="2:15">
      <c r="B297" s="102"/>
      <c r="C297" s="102"/>
      <c r="D297" s="102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</row>
    <row r="298" spans="2:15">
      <c r="B298" s="102"/>
      <c r="C298" s="102"/>
      <c r="D298" s="102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</row>
    <row r="299" spans="2:15">
      <c r="B299" s="102"/>
      <c r="C299" s="102"/>
      <c r="D299" s="102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</row>
    <row r="300" spans="2:15">
      <c r="B300" s="102"/>
      <c r="C300" s="102"/>
      <c r="D300" s="102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</row>
    <row r="301" spans="2:15">
      <c r="B301" s="102"/>
      <c r="C301" s="102"/>
      <c r="D301" s="102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</row>
    <row r="302" spans="2:15">
      <c r="B302" s="102"/>
      <c r="C302" s="102"/>
      <c r="D302" s="102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</row>
    <row r="303" spans="2:15">
      <c r="B303" s="102"/>
      <c r="C303" s="102"/>
      <c r="D303" s="102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</row>
    <row r="304" spans="2:15">
      <c r="B304" s="102"/>
      <c r="C304" s="102"/>
      <c r="D304" s="102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</row>
    <row r="305" spans="2:15">
      <c r="B305" s="102"/>
      <c r="C305" s="102"/>
      <c r="D305" s="102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</row>
    <row r="306" spans="2:15">
      <c r="B306" s="102"/>
      <c r="C306" s="102"/>
      <c r="D306" s="102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</row>
    <row r="307" spans="2:15">
      <c r="B307" s="102"/>
      <c r="C307" s="102"/>
      <c r="D307" s="102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</row>
    <row r="308" spans="2:15">
      <c r="B308" s="102"/>
      <c r="C308" s="102"/>
      <c r="D308" s="102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</row>
    <row r="309" spans="2:15">
      <c r="B309" s="102"/>
      <c r="C309" s="102"/>
      <c r="D309" s="102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</row>
    <row r="310" spans="2:15">
      <c r="B310" s="102"/>
      <c r="C310" s="102"/>
      <c r="D310" s="102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</row>
    <row r="311" spans="2:15">
      <c r="B311" s="102"/>
      <c r="C311" s="102"/>
      <c r="D311" s="102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</row>
    <row r="312" spans="2:15">
      <c r="B312" s="102"/>
      <c r="C312" s="102"/>
      <c r="D312" s="102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</row>
    <row r="313" spans="2:15">
      <c r="B313" s="102"/>
      <c r="C313" s="102"/>
      <c r="D313" s="102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</row>
    <row r="314" spans="2:15">
      <c r="B314" s="102"/>
      <c r="C314" s="102"/>
      <c r="D314" s="102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</row>
    <row r="315" spans="2:15">
      <c r="B315" s="102"/>
      <c r="C315" s="102"/>
      <c r="D315" s="102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</row>
    <row r="316" spans="2:15">
      <c r="B316" s="102"/>
      <c r="C316" s="102"/>
      <c r="D316" s="102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</row>
    <row r="317" spans="2:15">
      <c r="B317" s="102"/>
      <c r="C317" s="102"/>
      <c r="D317" s="102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</row>
    <row r="318" spans="2:15">
      <c r="B318" s="102"/>
      <c r="C318" s="102"/>
      <c r="D318" s="102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</row>
    <row r="319" spans="2:15">
      <c r="B319" s="102"/>
      <c r="C319" s="102"/>
      <c r="D319" s="102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</row>
    <row r="320" spans="2:15">
      <c r="B320" s="102"/>
      <c r="C320" s="102"/>
      <c r="D320" s="102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</row>
    <row r="321" spans="2:15">
      <c r="B321" s="102"/>
      <c r="C321" s="102"/>
      <c r="D321" s="102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</row>
    <row r="322" spans="2:15">
      <c r="B322" s="102"/>
      <c r="C322" s="102"/>
      <c r="D322" s="102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</row>
    <row r="323" spans="2:15">
      <c r="B323" s="102"/>
      <c r="C323" s="102"/>
      <c r="D323" s="102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</row>
    <row r="324" spans="2:15">
      <c r="B324" s="102"/>
      <c r="C324" s="102"/>
      <c r="D324" s="102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</row>
    <row r="325" spans="2:15">
      <c r="B325" s="102"/>
      <c r="C325" s="102"/>
      <c r="D325" s="102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</row>
    <row r="326" spans="2:15">
      <c r="B326" s="102"/>
      <c r="C326" s="102"/>
      <c r="D326" s="102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</row>
    <row r="327" spans="2:15">
      <c r="B327" s="102"/>
      <c r="C327" s="102"/>
      <c r="D327" s="102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</row>
    <row r="328" spans="2:15">
      <c r="B328" s="102"/>
      <c r="C328" s="102"/>
      <c r="D328" s="102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</row>
    <row r="329" spans="2:15">
      <c r="B329" s="102"/>
      <c r="C329" s="102"/>
      <c r="D329" s="102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</row>
    <row r="330" spans="2:15">
      <c r="B330" s="102"/>
      <c r="C330" s="102"/>
      <c r="D330" s="102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</row>
    <row r="331" spans="2:15">
      <c r="B331" s="102"/>
      <c r="C331" s="102"/>
      <c r="D331" s="102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</row>
    <row r="332" spans="2:15">
      <c r="B332" s="102"/>
      <c r="C332" s="102"/>
      <c r="D332" s="102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</row>
    <row r="333" spans="2:15">
      <c r="B333" s="102"/>
      <c r="C333" s="102"/>
      <c r="D333" s="102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</row>
    <row r="334" spans="2:15">
      <c r="B334" s="102"/>
      <c r="C334" s="102"/>
      <c r="D334" s="102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</row>
    <row r="335" spans="2:15">
      <c r="B335" s="102"/>
      <c r="C335" s="102"/>
      <c r="D335" s="102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</row>
    <row r="336" spans="2:15">
      <c r="B336" s="102"/>
      <c r="C336" s="102"/>
      <c r="D336" s="102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</row>
    <row r="337" spans="2:15">
      <c r="B337" s="102"/>
      <c r="C337" s="102"/>
      <c r="D337" s="102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</row>
    <row r="338" spans="2:15">
      <c r="B338" s="102"/>
      <c r="C338" s="102"/>
      <c r="D338" s="102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</row>
    <row r="339" spans="2:15">
      <c r="B339" s="102"/>
      <c r="C339" s="102"/>
      <c r="D339" s="102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</row>
    <row r="340" spans="2:15">
      <c r="B340" s="102"/>
      <c r="C340" s="102"/>
      <c r="D340" s="102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</row>
    <row r="341" spans="2:15">
      <c r="B341" s="102"/>
      <c r="C341" s="102"/>
      <c r="D341" s="102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</row>
    <row r="342" spans="2:15">
      <c r="B342" s="102"/>
      <c r="C342" s="102"/>
      <c r="D342" s="102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</row>
    <row r="343" spans="2:15">
      <c r="B343" s="102"/>
      <c r="C343" s="102"/>
      <c r="D343" s="102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</row>
    <row r="344" spans="2:15">
      <c r="B344" s="102"/>
      <c r="C344" s="102"/>
      <c r="D344" s="102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</row>
    <row r="345" spans="2:15">
      <c r="B345" s="102"/>
      <c r="C345" s="102"/>
      <c r="D345" s="102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</row>
    <row r="346" spans="2:15">
      <c r="B346" s="102"/>
      <c r="C346" s="102"/>
      <c r="D346" s="102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</row>
    <row r="347" spans="2:15">
      <c r="B347" s="102"/>
      <c r="C347" s="102"/>
      <c r="D347" s="102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</row>
    <row r="348" spans="2:15">
      <c r="B348" s="102"/>
      <c r="C348" s="102"/>
      <c r="D348" s="102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</row>
    <row r="349" spans="2:15">
      <c r="B349" s="102"/>
      <c r="C349" s="102"/>
      <c r="D349" s="102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</row>
    <row r="350" spans="2:15">
      <c r="B350" s="102"/>
      <c r="C350" s="102"/>
      <c r="D350" s="102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</row>
    <row r="351" spans="2:15">
      <c r="B351" s="102"/>
      <c r="C351" s="102"/>
      <c r="D351" s="102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</row>
    <row r="352" spans="2:15">
      <c r="B352" s="102"/>
      <c r="C352" s="102"/>
      <c r="D352" s="102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</row>
    <row r="353" spans="2:15">
      <c r="B353" s="102"/>
      <c r="C353" s="102"/>
      <c r="D353" s="102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</row>
    <row r="354" spans="2:15">
      <c r="B354" s="102"/>
      <c r="C354" s="102"/>
      <c r="D354" s="102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</row>
    <row r="355" spans="2:15">
      <c r="B355" s="102"/>
      <c r="C355" s="102"/>
      <c r="D355" s="102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</row>
    <row r="356" spans="2:15">
      <c r="B356" s="102"/>
      <c r="C356" s="102"/>
      <c r="D356" s="102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</row>
    <row r="357" spans="2:15">
      <c r="B357" s="102"/>
      <c r="C357" s="102"/>
      <c r="D357" s="102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</row>
    <row r="358" spans="2:15">
      <c r="B358" s="102"/>
      <c r="C358" s="102"/>
      <c r="D358" s="102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</row>
    <row r="359" spans="2:15">
      <c r="B359" s="102"/>
      <c r="C359" s="102"/>
      <c r="D359" s="102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</row>
    <row r="360" spans="2:15">
      <c r="B360" s="111"/>
      <c r="C360" s="102"/>
      <c r="D360" s="102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</row>
    <row r="361" spans="2:15">
      <c r="B361" s="111"/>
      <c r="C361" s="102"/>
      <c r="D361" s="102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</row>
    <row r="362" spans="2:15">
      <c r="B362" s="112"/>
      <c r="C362" s="102"/>
      <c r="D362" s="102"/>
      <c r="E362" s="102"/>
      <c r="F362" s="102"/>
      <c r="G362" s="102"/>
      <c r="H362" s="103"/>
      <c r="I362" s="103"/>
      <c r="J362" s="103"/>
      <c r="K362" s="103"/>
      <c r="L362" s="103"/>
      <c r="M362" s="103"/>
      <c r="N362" s="103"/>
      <c r="O362" s="103"/>
    </row>
    <row r="363" spans="2:15">
      <c r="B363" s="102"/>
      <c r="C363" s="102"/>
      <c r="D363" s="102"/>
      <c r="E363" s="102"/>
      <c r="F363" s="102"/>
      <c r="G363" s="102"/>
      <c r="H363" s="103"/>
      <c r="I363" s="103"/>
      <c r="J363" s="103"/>
      <c r="K363" s="103"/>
      <c r="L363" s="103"/>
      <c r="M363" s="103"/>
      <c r="N363" s="103"/>
      <c r="O363" s="103"/>
    </row>
    <row r="364" spans="2:15">
      <c r="B364" s="102"/>
      <c r="C364" s="102"/>
      <c r="D364" s="102"/>
      <c r="E364" s="102"/>
      <c r="F364" s="102"/>
      <c r="G364" s="102"/>
      <c r="H364" s="103"/>
      <c r="I364" s="103"/>
      <c r="J364" s="103"/>
      <c r="K364" s="103"/>
      <c r="L364" s="103"/>
      <c r="M364" s="103"/>
      <c r="N364" s="103"/>
      <c r="O364" s="103"/>
    </row>
    <row r="365" spans="2:15">
      <c r="B365" s="102"/>
      <c r="C365" s="102"/>
      <c r="D365" s="102"/>
      <c r="E365" s="102"/>
      <c r="F365" s="102"/>
      <c r="G365" s="102"/>
      <c r="H365" s="103"/>
      <c r="I365" s="103"/>
      <c r="J365" s="103"/>
      <c r="K365" s="103"/>
      <c r="L365" s="103"/>
      <c r="M365" s="103"/>
      <c r="N365" s="103"/>
      <c r="O365" s="103"/>
    </row>
    <row r="366" spans="2:15">
      <c r="B366" s="102"/>
      <c r="C366" s="102"/>
      <c r="D366" s="102"/>
      <c r="E366" s="102"/>
      <c r="F366" s="102"/>
      <c r="G366" s="102"/>
      <c r="H366" s="103"/>
      <c r="I366" s="103"/>
      <c r="J366" s="103"/>
      <c r="K366" s="103"/>
      <c r="L366" s="103"/>
      <c r="M366" s="103"/>
      <c r="N366" s="103"/>
      <c r="O366" s="103"/>
    </row>
    <row r="367" spans="2:15">
      <c r="B367" s="102"/>
      <c r="C367" s="102"/>
      <c r="D367" s="102"/>
      <c r="E367" s="102"/>
      <c r="F367" s="102"/>
      <c r="G367" s="102"/>
      <c r="H367" s="103"/>
      <c r="I367" s="103"/>
      <c r="J367" s="103"/>
      <c r="K367" s="103"/>
      <c r="L367" s="103"/>
      <c r="M367" s="103"/>
      <c r="N367" s="103"/>
      <c r="O367" s="103"/>
    </row>
    <row r="368" spans="2:15">
      <c r="B368" s="102"/>
      <c r="C368" s="102"/>
      <c r="D368" s="102"/>
      <c r="E368" s="102"/>
      <c r="F368" s="102"/>
      <c r="G368" s="102"/>
      <c r="H368" s="103"/>
      <c r="I368" s="103"/>
      <c r="J368" s="103"/>
      <c r="K368" s="103"/>
      <c r="L368" s="103"/>
      <c r="M368" s="103"/>
      <c r="N368" s="103"/>
      <c r="O368" s="103"/>
    </row>
    <row r="369" spans="2:15">
      <c r="B369" s="102"/>
      <c r="C369" s="102"/>
      <c r="D369" s="102"/>
      <c r="E369" s="102"/>
      <c r="F369" s="102"/>
      <c r="G369" s="102"/>
      <c r="H369" s="103"/>
      <c r="I369" s="103"/>
      <c r="J369" s="103"/>
      <c r="K369" s="103"/>
      <c r="L369" s="103"/>
      <c r="M369" s="103"/>
      <c r="N369" s="103"/>
      <c r="O369" s="103"/>
    </row>
    <row r="370" spans="2:15">
      <c r="B370" s="102"/>
      <c r="C370" s="102"/>
      <c r="D370" s="102"/>
      <c r="E370" s="102"/>
      <c r="F370" s="102"/>
      <c r="G370" s="102"/>
      <c r="H370" s="103"/>
      <c r="I370" s="103"/>
      <c r="J370" s="103"/>
      <c r="K370" s="103"/>
      <c r="L370" s="103"/>
      <c r="M370" s="103"/>
      <c r="N370" s="103"/>
      <c r="O370" s="103"/>
    </row>
    <row r="371" spans="2:15">
      <c r="B371" s="102"/>
      <c r="C371" s="102"/>
      <c r="D371" s="102"/>
      <c r="E371" s="102"/>
      <c r="F371" s="102"/>
      <c r="G371" s="102"/>
      <c r="H371" s="103"/>
      <c r="I371" s="103"/>
      <c r="J371" s="103"/>
      <c r="K371" s="103"/>
      <c r="L371" s="103"/>
      <c r="M371" s="103"/>
      <c r="N371" s="103"/>
      <c r="O371" s="103"/>
    </row>
    <row r="372" spans="2:15">
      <c r="B372" s="102"/>
      <c r="C372" s="102"/>
      <c r="D372" s="102"/>
      <c r="E372" s="102"/>
      <c r="F372" s="102"/>
      <c r="G372" s="102"/>
      <c r="H372" s="103"/>
      <c r="I372" s="103"/>
      <c r="J372" s="103"/>
      <c r="K372" s="103"/>
      <c r="L372" s="103"/>
      <c r="M372" s="103"/>
      <c r="N372" s="103"/>
      <c r="O372" s="103"/>
    </row>
    <row r="373" spans="2:15">
      <c r="B373" s="102"/>
      <c r="C373" s="102"/>
      <c r="D373" s="102"/>
      <c r="E373" s="102"/>
      <c r="F373" s="102"/>
      <c r="G373" s="102"/>
      <c r="H373" s="103"/>
      <c r="I373" s="103"/>
      <c r="J373" s="103"/>
      <c r="K373" s="103"/>
      <c r="L373" s="103"/>
      <c r="M373" s="103"/>
      <c r="N373" s="103"/>
      <c r="O373" s="103"/>
    </row>
    <row r="374" spans="2:15">
      <c r="B374" s="102"/>
      <c r="C374" s="102"/>
      <c r="D374" s="102"/>
      <c r="E374" s="102"/>
      <c r="F374" s="102"/>
      <c r="G374" s="102"/>
      <c r="H374" s="103"/>
      <c r="I374" s="103"/>
      <c r="J374" s="103"/>
      <c r="K374" s="103"/>
      <c r="L374" s="103"/>
      <c r="M374" s="103"/>
      <c r="N374" s="103"/>
      <c r="O374" s="103"/>
    </row>
    <row r="375" spans="2:15">
      <c r="B375" s="102"/>
      <c r="C375" s="102"/>
      <c r="D375" s="102"/>
      <c r="E375" s="102"/>
      <c r="F375" s="102"/>
      <c r="G375" s="102"/>
      <c r="H375" s="103"/>
      <c r="I375" s="103"/>
      <c r="J375" s="103"/>
      <c r="K375" s="103"/>
      <c r="L375" s="103"/>
      <c r="M375" s="103"/>
      <c r="N375" s="103"/>
      <c r="O375" s="103"/>
    </row>
    <row r="376" spans="2:15">
      <c r="B376" s="102"/>
      <c r="C376" s="102"/>
      <c r="D376" s="102"/>
      <c r="E376" s="102"/>
      <c r="F376" s="102"/>
      <c r="G376" s="102"/>
      <c r="H376" s="103"/>
      <c r="I376" s="103"/>
      <c r="J376" s="103"/>
      <c r="K376" s="103"/>
      <c r="L376" s="103"/>
      <c r="M376" s="103"/>
      <c r="N376" s="103"/>
      <c r="O376" s="103"/>
    </row>
    <row r="377" spans="2:15">
      <c r="B377" s="102"/>
      <c r="C377" s="102"/>
      <c r="D377" s="102"/>
      <c r="E377" s="102"/>
      <c r="F377" s="102"/>
      <c r="G377" s="102"/>
      <c r="H377" s="103"/>
      <c r="I377" s="103"/>
      <c r="J377" s="103"/>
      <c r="K377" s="103"/>
      <c r="L377" s="103"/>
      <c r="M377" s="103"/>
      <c r="N377" s="103"/>
      <c r="O377" s="103"/>
    </row>
    <row r="378" spans="2:15">
      <c r="B378" s="102"/>
      <c r="C378" s="102"/>
      <c r="D378" s="102"/>
      <c r="E378" s="102"/>
      <c r="F378" s="102"/>
      <c r="G378" s="102"/>
      <c r="H378" s="103"/>
      <c r="I378" s="103"/>
      <c r="J378" s="103"/>
      <c r="K378" s="103"/>
      <c r="L378" s="103"/>
      <c r="M378" s="103"/>
      <c r="N378" s="103"/>
      <c r="O378" s="103"/>
    </row>
    <row r="379" spans="2:15">
      <c r="B379" s="102"/>
      <c r="C379" s="102"/>
      <c r="D379" s="102"/>
      <c r="E379" s="102"/>
      <c r="F379" s="102"/>
      <c r="G379" s="102"/>
      <c r="H379" s="103"/>
      <c r="I379" s="103"/>
      <c r="J379" s="103"/>
      <c r="K379" s="103"/>
      <c r="L379" s="103"/>
      <c r="M379" s="103"/>
      <c r="N379" s="103"/>
      <c r="O379" s="103"/>
    </row>
    <row r="380" spans="2:15">
      <c r="B380" s="102"/>
      <c r="C380" s="102"/>
      <c r="D380" s="102"/>
      <c r="E380" s="102"/>
      <c r="F380" s="102"/>
      <c r="G380" s="102"/>
      <c r="H380" s="103"/>
      <c r="I380" s="103"/>
      <c r="J380" s="103"/>
      <c r="K380" s="103"/>
      <c r="L380" s="103"/>
      <c r="M380" s="103"/>
      <c r="N380" s="103"/>
      <c r="O380" s="103"/>
    </row>
    <row r="381" spans="2:15">
      <c r="B381" s="102"/>
      <c r="C381" s="102"/>
      <c r="D381" s="102"/>
      <c r="E381" s="102"/>
      <c r="F381" s="102"/>
      <c r="G381" s="102"/>
      <c r="H381" s="103"/>
      <c r="I381" s="103"/>
      <c r="J381" s="103"/>
      <c r="K381" s="103"/>
      <c r="L381" s="103"/>
      <c r="M381" s="103"/>
      <c r="N381" s="103"/>
      <c r="O381" s="103"/>
    </row>
    <row r="382" spans="2:15">
      <c r="B382" s="102"/>
      <c r="C382" s="102"/>
      <c r="D382" s="102"/>
      <c r="E382" s="102"/>
      <c r="F382" s="102"/>
      <c r="G382" s="102"/>
      <c r="H382" s="103"/>
      <c r="I382" s="103"/>
      <c r="J382" s="103"/>
      <c r="K382" s="103"/>
      <c r="L382" s="103"/>
      <c r="M382" s="103"/>
      <c r="N382" s="103"/>
      <c r="O382" s="103"/>
    </row>
    <row r="383" spans="2:15">
      <c r="B383" s="102"/>
      <c r="C383" s="102"/>
      <c r="D383" s="102"/>
      <c r="E383" s="102"/>
      <c r="F383" s="102"/>
      <c r="G383" s="102"/>
      <c r="H383" s="103"/>
      <c r="I383" s="103"/>
      <c r="J383" s="103"/>
      <c r="K383" s="103"/>
      <c r="L383" s="103"/>
      <c r="M383" s="103"/>
      <c r="N383" s="103"/>
      <c r="O383" s="103"/>
    </row>
    <row r="384" spans="2:15">
      <c r="B384" s="102"/>
      <c r="C384" s="102"/>
      <c r="D384" s="102"/>
      <c r="E384" s="102"/>
      <c r="F384" s="102"/>
      <c r="G384" s="102"/>
      <c r="H384" s="103"/>
      <c r="I384" s="103"/>
      <c r="J384" s="103"/>
      <c r="K384" s="103"/>
      <c r="L384" s="103"/>
      <c r="M384" s="103"/>
      <c r="N384" s="103"/>
      <c r="O384" s="103"/>
    </row>
    <row r="385" spans="2:15">
      <c r="B385" s="102"/>
      <c r="C385" s="102"/>
      <c r="D385" s="102"/>
      <c r="E385" s="102"/>
      <c r="F385" s="102"/>
      <c r="G385" s="102"/>
      <c r="H385" s="103"/>
      <c r="I385" s="103"/>
      <c r="J385" s="103"/>
      <c r="K385" s="103"/>
      <c r="L385" s="103"/>
      <c r="M385" s="103"/>
      <c r="N385" s="103"/>
      <c r="O385" s="103"/>
    </row>
    <row r="386" spans="2:15">
      <c r="B386" s="102"/>
      <c r="C386" s="102"/>
      <c r="D386" s="102"/>
      <c r="E386" s="102"/>
      <c r="F386" s="102"/>
      <c r="G386" s="102"/>
      <c r="H386" s="103"/>
      <c r="I386" s="103"/>
      <c r="J386" s="103"/>
      <c r="K386" s="103"/>
      <c r="L386" s="103"/>
      <c r="M386" s="103"/>
      <c r="N386" s="103"/>
      <c r="O386" s="103"/>
    </row>
    <row r="387" spans="2:15">
      <c r="B387" s="102"/>
      <c r="C387" s="102"/>
      <c r="D387" s="102"/>
      <c r="E387" s="102"/>
      <c r="F387" s="102"/>
      <c r="G387" s="102"/>
      <c r="H387" s="103"/>
      <c r="I387" s="103"/>
      <c r="J387" s="103"/>
      <c r="K387" s="103"/>
      <c r="L387" s="103"/>
      <c r="M387" s="103"/>
      <c r="N387" s="103"/>
      <c r="O387" s="103"/>
    </row>
    <row r="388" spans="2:15">
      <c r="B388" s="102"/>
      <c r="C388" s="102"/>
      <c r="D388" s="102"/>
      <c r="E388" s="102"/>
      <c r="F388" s="102"/>
      <c r="G388" s="102"/>
      <c r="H388" s="103"/>
      <c r="I388" s="103"/>
      <c r="J388" s="103"/>
      <c r="K388" s="103"/>
      <c r="L388" s="103"/>
      <c r="M388" s="103"/>
      <c r="N388" s="103"/>
      <c r="O388" s="103"/>
    </row>
    <row r="389" spans="2:15">
      <c r="B389" s="102"/>
      <c r="C389" s="102"/>
      <c r="D389" s="102"/>
      <c r="E389" s="102"/>
      <c r="F389" s="102"/>
      <c r="G389" s="102"/>
      <c r="H389" s="103"/>
      <c r="I389" s="103"/>
      <c r="J389" s="103"/>
      <c r="K389" s="103"/>
      <c r="L389" s="103"/>
      <c r="M389" s="103"/>
      <c r="N389" s="103"/>
      <c r="O389" s="103"/>
    </row>
    <row r="390" spans="2:15">
      <c r="B390" s="102"/>
      <c r="C390" s="102"/>
      <c r="D390" s="102"/>
      <c r="E390" s="102"/>
      <c r="F390" s="102"/>
      <c r="G390" s="102"/>
      <c r="H390" s="103"/>
      <c r="I390" s="103"/>
      <c r="J390" s="103"/>
      <c r="K390" s="103"/>
      <c r="L390" s="103"/>
      <c r="M390" s="103"/>
      <c r="N390" s="103"/>
      <c r="O390" s="103"/>
    </row>
    <row r="391" spans="2:15">
      <c r="B391" s="102"/>
      <c r="C391" s="102"/>
      <c r="D391" s="102"/>
      <c r="E391" s="102"/>
      <c r="F391" s="102"/>
      <c r="G391" s="102"/>
      <c r="H391" s="103"/>
      <c r="I391" s="103"/>
      <c r="J391" s="103"/>
      <c r="K391" s="103"/>
      <c r="L391" s="103"/>
      <c r="M391" s="103"/>
      <c r="N391" s="103"/>
      <c r="O391" s="103"/>
    </row>
    <row r="392" spans="2:15">
      <c r="B392" s="102"/>
      <c r="C392" s="102"/>
      <c r="D392" s="102"/>
      <c r="E392" s="102"/>
      <c r="F392" s="102"/>
      <c r="G392" s="102"/>
      <c r="H392" s="103"/>
      <c r="I392" s="103"/>
      <c r="J392" s="103"/>
      <c r="K392" s="103"/>
      <c r="L392" s="103"/>
      <c r="M392" s="103"/>
      <c r="N392" s="103"/>
      <c r="O392" s="103"/>
    </row>
    <row r="393" spans="2:15">
      <c r="B393" s="102"/>
      <c r="C393" s="102"/>
      <c r="D393" s="102"/>
      <c r="E393" s="102"/>
      <c r="F393" s="102"/>
      <c r="G393" s="102"/>
      <c r="H393" s="103"/>
      <c r="I393" s="103"/>
      <c r="J393" s="103"/>
      <c r="K393" s="103"/>
      <c r="L393" s="103"/>
      <c r="M393" s="103"/>
      <c r="N393" s="103"/>
      <c r="O393" s="103"/>
    </row>
    <row r="394" spans="2:15">
      <c r="B394" s="102"/>
      <c r="C394" s="102"/>
      <c r="D394" s="102"/>
      <c r="E394" s="102"/>
      <c r="F394" s="102"/>
      <c r="G394" s="102"/>
      <c r="H394" s="103"/>
      <c r="I394" s="103"/>
      <c r="J394" s="103"/>
      <c r="K394" s="103"/>
      <c r="L394" s="103"/>
      <c r="M394" s="103"/>
      <c r="N394" s="103"/>
      <c r="O394" s="103"/>
    </row>
    <row r="395" spans="2:15">
      <c r="B395" s="102"/>
      <c r="C395" s="102"/>
      <c r="D395" s="102"/>
      <c r="E395" s="102"/>
      <c r="F395" s="102"/>
      <c r="G395" s="102"/>
      <c r="H395" s="103"/>
      <c r="I395" s="103"/>
      <c r="J395" s="103"/>
      <c r="K395" s="103"/>
      <c r="L395" s="103"/>
      <c r="M395" s="103"/>
      <c r="N395" s="103"/>
      <c r="O395" s="103"/>
    </row>
    <row r="396" spans="2:15">
      <c r="B396" s="102"/>
      <c r="C396" s="102"/>
      <c r="D396" s="102"/>
      <c r="E396" s="102"/>
      <c r="F396" s="102"/>
      <c r="G396" s="102"/>
      <c r="H396" s="103"/>
      <c r="I396" s="103"/>
      <c r="J396" s="103"/>
      <c r="K396" s="103"/>
      <c r="L396" s="103"/>
      <c r="M396" s="103"/>
      <c r="N396" s="103"/>
      <c r="O396" s="103"/>
    </row>
    <row r="397" spans="2:15">
      <c r="B397" s="102"/>
      <c r="C397" s="102"/>
      <c r="D397" s="102"/>
      <c r="E397" s="102"/>
      <c r="F397" s="102"/>
      <c r="G397" s="102"/>
      <c r="H397" s="103"/>
      <c r="I397" s="103"/>
      <c r="J397" s="103"/>
      <c r="K397" s="103"/>
      <c r="L397" s="103"/>
      <c r="M397" s="103"/>
      <c r="N397" s="103"/>
      <c r="O397" s="103"/>
    </row>
    <row r="398" spans="2:15">
      <c r="B398" s="102"/>
      <c r="C398" s="102"/>
      <c r="D398" s="102"/>
      <c r="E398" s="102"/>
      <c r="F398" s="102"/>
      <c r="G398" s="102"/>
      <c r="H398" s="103"/>
      <c r="I398" s="103"/>
      <c r="J398" s="103"/>
      <c r="K398" s="103"/>
      <c r="L398" s="103"/>
      <c r="M398" s="103"/>
      <c r="N398" s="103"/>
      <c r="O398" s="103"/>
    </row>
    <row r="399" spans="2:15">
      <c r="B399" s="102"/>
      <c r="C399" s="102"/>
      <c r="D399" s="102"/>
      <c r="E399" s="102"/>
      <c r="F399" s="102"/>
      <c r="G399" s="102"/>
      <c r="H399" s="103"/>
      <c r="I399" s="103"/>
      <c r="J399" s="103"/>
      <c r="K399" s="103"/>
      <c r="L399" s="103"/>
      <c r="M399" s="103"/>
      <c r="N399" s="103"/>
      <c r="O399" s="103"/>
    </row>
    <row r="400" spans="2:15">
      <c r="B400" s="102"/>
      <c r="C400" s="102"/>
      <c r="D400" s="102"/>
      <c r="E400" s="102"/>
      <c r="F400" s="102"/>
      <c r="G400" s="102"/>
      <c r="H400" s="103"/>
      <c r="I400" s="103"/>
      <c r="J400" s="103"/>
      <c r="K400" s="103"/>
      <c r="L400" s="103"/>
      <c r="M400" s="103"/>
      <c r="N400" s="103"/>
      <c r="O400" s="103"/>
    </row>
    <row r="401" spans="2:15">
      <c r="B401" s="102"/>
      <c r="C401" s="102"/>
      <c r="D401" s="102"/>
      <c r="E401" s="102"/>
      <c r="F401" s="102"/>
      <c r="G401" s="102"/>
      <c r="H401" s="103"/>
      <c r="I401" s="103"/>
      <c r="J401" s="103"/>
      <c r="K401" s="103"/>
      <c r="L401" s="103"/>
      <c r="M401" s="103"/>
      <c r="N401" s="103"/>
      <c r="O401" s="103"/>
    </row>
    <row r="402" spans="2:15">
      <c r="B402" s="102"/>
      <c r="C402" s="102"/>
      <c r="D402" s="102"/>
      <c r="E402" s="102"/>
      <c r="F402" s="102"/>
      <c r="G402" s="102"/>
      <c r="H402" s="103"/>
      <c r="I402" s="103"/>
      <c r="J402" s="103"/>
      <c r="K402" s="103"/>
      <c r="L402" s="103"/>
      <c r="M402" s="103"/>
      <c r="N402" s="103"/>
      <c r="O402" s="103"/>
    </row>
    <row r="403" spans="2:15">
      <c r="B403" s="102"/>
      <c r="C403" s="102"/>
      <c r="D403" s="102"/>
      <c r="E403" s="102"/>
      <c r="F403" s="102"/>
      <c r="G403" s="102"/>
      <c r="H403" s="103"/>
      <c r="I403" s="103"/>
      <c r="J403" s="103"/>
      <c r="K403" s="103"/>
      <c r="L403" s="103"/>
      <c r="M403" s="103"/>
      <c r="N403" s="103"/>
      <c r="O403" s="103"/>
    </row>
    <row r="404" spans="2:15">
      <c r="B404" s="102"/>
      <c r="C404" s="102"/>
      <c r="D404" s="102"/>
      <c r="E404" s="102"/>
      <c r="F404" s="102"/>
      <c r="G404" s="102"/>
      <c r="H404" s="103"/>
      <c r="I404" s="103"/>
      <c r="J404" s="103"/>
      <c r="K404" s="103"/>
      <c r="L404" s="103"/>
      <c r="M404" s="103"/>
      <c r="N404" s="103"/>
      <c r="O404" s="103"/>
    </row>
    <row r="405" spans="2:15">
      <c r="B405" s="102"/>
      <c r="C405" s="102"/>
      <c r="D405" s="102"/>
      <c r="E405" s="102"/>
      <c r="F405" s="102"/>
      <c r="G405" s="102"/>
      <c r="H405" s="103"/>
      <c r="I405" s="103"/>
      <c r="J405" s="103"/>
      <c r="K405" s="103"/>
      <c r="L405" s="103"/>
      <c r="M405" s="103"/>
      <c r="N405" s="103"/>
      <c r="O405" s="103"/>
    </row>
    <row r="406" spans="2:15">
      <c r="B406" s="102"/>
      <c r="C406" s="102"/>
      <c r="D406" s="102"/>
      <c r="E406" s="102"/>
      <c r="F406" s="102"/>
      <c r="G406" s="102"/>
      <c r="H406" s="103"/>
      <c r="I406" s="103"/>
      <c r="J406" s="103"/>
      <c r="K406" s="103"/>
      <c r="L406" s="103"/>
      <c r="M406" s="103"/>
      <c r="N406" s="103"/>
      <c r="O406" s="103"/>
    </row>
    <row r="407" spans="2:15">
      <c r="B407" s="102"/>
      <c r="C407" s="102"/>
      <c r="D407" s="102"/>
      <c r="E407" s="102"/>
      <c r="F407" s="102"/>
      <c r="G407" s="102"/>
      <c r="H407" s="103"/>
      <c r="I407" s="103"/>
      <c r="J407" s="103"/>
      <c r="K407" s="103"/>
      <c r="L407" s="103"/>
      <c r="M407" s="103"/>
      <c r="N407" s="103"/>
      <c r="O407" s="103"/>
    </row>
    <row r="408" spans="2:15">
      <c r="B408" s="102"/>
      <c r="C408" s="102"/>
      <c r="D408" s="102"/>
      <c r="E408" s="102"/>
      <c r="F408" s="102"/>
      <c r="G408" s="102"/>
      <c r="H408" s="103"/>
      <c r="I408" s="103"/>
      <c r="J408" s="103"/>
      <c r="K408" s="103"/>
      <c r="L408" s="103"/>
      <c r="M408" s="103"/>
      <c r="N408" s="103"/>
      <c r="O408" s="103"/>
    </row>
    <row r="409" spans="2:15">
      <c r="B409" s="102"/>
      <c r="C409" s="102"/>
      <c r="D409" s="102"/>
      <c r="E409" s="102"/>
      <c r="F409" s="102"/>
      <c r="G409" s="102"/>
      <c r="H409" s="103"/>
      <c r="I409" s="103"/>
      <c r="J409" s="103"/>
      <c r="K409" s="103"/>
      <c r="L409" s="103"/>
      <c r="M409" s="103"/>
      <c r="N409" s="103"/>
      <c r="O409" s="103"/>
    </row>
    <row r="410" spans="2:15">
      <c r="B410" s="102"/>
      <c r="C410" s="102"/>
      <c r="D410" s="102"/>
      <c r="E410" s="102"/>
      <c r="F410" s="102"/>
      <c r="G410" s="102"/>
      <c r="H410" s="103"/>
      <c r="I410" s="103"/>
      <c r="J410" s="103"/>
      <c r="K410" s="103"/>
      <c r="L410" s="103"/>
      <c r="M410" s="103"/>
      <c r="N410" s="103"/>
      <c r="O410" s="103"/>
    </row>
    <row r="411" spans="2:15">
      <c r="B411" s="102"/>
      <c r="C411" s="102"/>
      <c r="D411" s="102"/>
      <c r="E411" s="102"/>
      <c r="F411" s="102"/>
      <c r="G411" s="102"/>
      <c r="H411" s="103"/>
      <c r="I411" s="103"/>
      <c r="J411" s="103"/>
      <c r="K411" s="103"/>
      <c r="L411" s="103"/>
      <c r="M411" s="103"/>
      <c r="N411" s="103"/>
      <c r="O411" s="103"/>
    </row>
    <row r="412" spans="2:15">
      <c r="B412" s="102"/>
      <c r="C412" s="102"/>
      <c r="D412" s="102"/>
      <c r="E412" s="102"/>
      <c r="F412" s="102"/>
      <c r="G412" s="102"/>
      <c r="H412" s="103"/>
      <c r="I412" s="103"/>
      <c r="J412" s="103"/>
      <c r="K412" s="103"/>
      <c r="L412" s="103"/>
      <c r="M412" s="103"/>
      <c r="N412" s="103"/>
      <c r="O412" s="103"/>
    </row>
    <row r="413" spans="2:15">
      <c r="B413" s="102"/>
      <c r="C413" s="102"/>
      <c r="D413" s="102"/>
      <c r="E413" s="102"/>
      <c r="F413" s="102"/>
      <c r="G413" s="102"/>
      <c r="H413" s="103"/>
      <c r="I413" s="103"/>
      <c r="J413" s="103"/>
      <c r="K413" s="103"/>
      <c r="L413" s="103"/>
      <c r="M413" s="103"/>
      <c r="N413" s="103"/>
      <c r="O413" s="103"/>
    </row>
    <row r="414" spans="2:15">
      <c r="B414" s="102"/>
      <c r="C414" s="102"/>
      <c r="D414" s="102"/>
      <c r="E414" s="102"/>
      <c r="F414" s="102"/>
      <c r="G414" s="102"/>
      <c r="H414" s="103"/>
      <c r="I414" s="103"/>
      <c r="J414" s="103"/>
      <c r="K414" s="103"/>
      <c r="L414" s="103"/>
      <c r="M414" s="103"/>
      <c r="N414" s="103"/>
      <c r="O414" s="103"/>
    </row>
    <row r="415" spans="2:15">
      <c r="B415" s="102"/>
      <c r="C415" s="102"/>
      <c r="D415" s="102"/>
      <c r="E415" s="102"/>
      <c r="F415" s="102"/>
      <c r="G415" s="102"/>
      <c r="H415" s="103"/>
      <c r="I415" s="103"/>
      <c r="J415" s="103"/>
      <c r="K415" s="103"/>
      <c r="L415" s="103"/>
      <c r="M415" s="103"/>
      <c r="N415" s="103"/>
      <c r="O415" s="103"/>
    </row>
    <row r="416" spans="2:15">
      <c r="B416" s="102"/>
      <c r="C416" s="102"/>
      <c r="D416" s="102"/>
      <c r="E416" s="102"/>
      <c r="F416" s="102"/>
      <c r="G416" s="102"/>
      <c r="H416" s="103"/>
      <c r="I416" s="103"/>
      <c r="J416" s="103"/>
      <c r="K416" s="103"/>
      <c r="L416" s="103"/>
      <c r="M416" s="103"/>
      <c r="N416" s="103"/>
      <c r="O416" s="103"/>
    </row>
    <row r="417" spans="2:15">
      <c r="B417" s="102"/>
      <c r="C417" s="102"/>
      <c r="D417" s="102"/>
      <c r="E417" s="102"/>
      <c r="F417" s="102"/>
      <c r="G417" s="102"/>
      <c r="H417" s="103"/>
      <c r="I417" s="103"/>
      <c r="J417" s="103"/>
      <c r="K417" s="103"/>
      <c r="L417" s="103"/>
      <c r="M417" s="103"/>
      <c r="N417" s="103"/>
      <c r="O417" s="103"/>
    </row>
    <row r="418" spans="2:15">
      <c r="B418" s="102"/>
      <c r="C418" s="102"/>
      <c r="D418" s="102"/>
      <c r="E418" s="102"/>
      <c r="F418" s="102"/>
      <c r="G418" s="102"/>
      <c r="H418" s="103"/>
      <c r="I418" s="103"/>
      <c r="J418" s="103"/>
      <c r="K418" s="103"/>
      <c r="L418" s="103"/>
      <c r="M418" s="103"/>
      <c r="N418" s="103"/>
      <c r="O418" s="103"/>
    </row>
    <row r="419" spans="2:15">
      <c r="B419" s="102"/>
      <c r="C419" s="102"/>
      <c r="D419" s="102"/>
      <c r="E419" s="102"/>
      <c r="F419" s="102"/>
      <c r="G419" s="102"/>
      <c r="H419" s="103"/>
      <c r="I419" s="103"/>
      <c r="J419" s="103"/>
      <c r="K419" s="103"/>
      <c r="L419" s="103"/>
      <c r="M419" s="103"/>
      <c r="N419" s="103"/>
      <c r="O419" s="103"/>
    </row>
    <row r="420" spans="2:15">
      <c r="B420" s="102"/>
      <c r="C420" s="102"/>
      <c r="D420" s="102"/>
      <c r="E420" s="102"/>
      <c r="F420" s="102"/>
      <c r="G420" s="102"/>
      <c r="H420" s="103"/>
      <c r="I420" s="103"/>
      <c r="J420" s="103"/>
      <c r="K420" s="103"/>
      <c r="L420" s="103"/>
      <c r="M420" s="103"/>
      <c r="N420" s="103"/>
      <c r="O420" s="103"/>
    </row>
    <row r="421" spans="2:15">
      <c r="B421" s="102"/>
      <c r="C421" s="102"/>
      <c r="D421" s="102"/>
      <c r="E421" s="102"/>
      <c r="F421" s="102"/>
      <c r="G421" s="102"/>
      <c r="H421" s="103"/>
      <c r="I421" s="103"/>
      <c r="J421" s="103"/>
      <c r="K421" s="103"/>
      <c r="L421" s="103"/>
      <c r="M421" s="103"/>
      <c r="N421" s="103"/>
      <c r="O421" s="103"/>
    </row>
    <row r="422" spans="2:15">
      <c r="B422" s="102"/>
      <c r="C422" s="102"/>
      <c r="D422" s="102"/>
      <c r="E422" s="102"/>
      <c r="F422" s="102"/>
      <c r="G422" s="102"/>
      <c r="H422" s="103"/>
      <c r="I422" s="103"/>
      <c r="J422" s="103"/>
      <c r="K422" s="103"/>
      <c r="L422" s="103"/>
      <c r="M422" s="103"/>
      <c r="N422" s="103"/>
      <c r="O422" s="103"/>
    </row>
    <row r="423" spans="2:15">
      <c r="B423" s="102"/>
      <c r="C423" s="102"/>
      <c r="D423" s="102"/>
      <c r="E423" s="102"/>
      <c r="F423" s="102"/>
      <c r="G423" s="102"/>
      <c r="H423" s="103"/>
      <c r="I423" s="103"/>
      <c r="J423" s="103"/>
      <c r="K423" s="103"/>
      <c r="L423" s="103"/>
      <c r="M423" s="103"/>
      <c r="N423" s="103"/>
      <c r="O423" s="103"/>
    </row>
    <row r="424" spans="2:15">
      <c r="B424" s="102"/>
      <c r="C424" s="102"/>
      <c r="D424" s="102"/>
      <c r="E424" s="102"/>
      <c r="F424" s="102"/>
      <c r="G424" s="102"/>
      <c r="H424" s="103"/>
      <c r="I424" s="103"/>
      <c r="J424" s="103"/>
      <c r="K424" s="103"/>
      <c r="L424" s="103"/>
      <c r="M424" s="103"/>
      <c r="N424" s="103"/>
      <c r="O424" s="103"/>
    </row>
    <row r="425" spans="2:15">
      <c r="B425" s="102"/>
      <c r="C425" s="102"/>
      <c r="D425" s="102"/>
      <c r="E425" s="102"/>
      <c r="F425" s="102"/>
      <c r="G425" s="102"/>
      <c r="H425" s="103"/>
      <c r="I425" s="103"/>
      <c r="J425" s="103"/>
      <c r="K425" s="103"/>
      <c r="L425" s="103"/>
      <c r="M425" s="103"/>
      <c r="N425" s="103"/>
      <c r="O425" s="103"/>
    </row>
    <row r="426" spans="2:15">
      <c r="B426" s="102"/>
      <c r="C426" s="102"/>
      <c r="D426" s="102"/>
      <c r="E426" s="102"/>
      <c r="F426" s="102"/>
      <c r="G426" s="102"/>
      <c r="H426" s="103"/>
      <c r="I426" s="103"/>
      <c r="J426" s="103"/>
      <c r="K426" s="103"/>
      <c r="L426" s="103"/>
      <c r="M426" s="103"/>
      <c r="N426" s="103"/>
      <c r="O426" s="103"/>
    </row>
    <row r="427" spans="2:15">
      <c r="B427" s="102"/>
      <c r="C427" s="102"/>
      <c r="D427" s="102"/>
      <c r="E427" s="102"/>
      <c r="F427" s="102"/>
      <c r="G427" s="102"/>
      <c r="H427" s="103"/>
      <c r="I427" s="103"/>
      <c r="J427" s="103"/>
      <c r="K427" s="103"/>
      <c r="L427" s="103"/>
      <c r="M427" s="103"/>
      <c r="N427" s="103"/>
      <c r="O427" s="103"/>
    </row>
    <row r="428" spans="2:15">
      <c r="B428" s="102"/>
      <c r="C428" s="102"/>
      <c r="D428" s="102"/>
      <c r="E428" s="102"/>
      <c r="F428" s="102"/>
      <c r="G428" s="102"/>
      <c r="H428" s="103"/>
      <c r="I428" s="103"/>
      <c r="J428" s="103"/>
      <c r="K428" s="103"/>
      <c r="L428" s="103"/>
      <c r="M428" s="103"/>
      <c r="N428" s="103"/>
      <c r="O428" s="103"/>
    </row>
    <row r="429" spans="2:15">
      <c r="B429" s="102"/>
      <c r="C429" s="102"/>
      <c r="D429" s="102"/>
      <c r="E429" s="102"/>
      <c r="F429" s="102"/>
      <c r="G429" s="102"/>
      <c r="H429" s="103"/>
      <c r="I429" s="103"/>
      <c r="J429" s="103"/>
      <c r="K429" s="103"/>
      <c r="L429" s="103"/>
      <c r="M429" s="103"/>
      <c r="N429" s="103"/>
      <c r="O429" s="103"/>
    </row>
    <row r="430" spans="2:15">
      <c r="B430" s="102"/>
      <c r="C430" s="102"/>
      <c r="D430" s="102"/>
      <c r="E430" s="102"/>
      <c r="F430" s="102"/>
      <c r="G430" s="102"/>
      <c r="H430" s="103"/>
      <c r="I430" s="103"/>
      <c r="J430" s="103"/>
      <c r="K430" s="103"/>
      <c r="L430" s="103"/>
      <c r="M430" s="103"/>
      <c r="N430" s="103"/>
      <c r="O430" s="103"/>
    </row>
    <row r="431" spans="2:15">
      <c r="B431" s="102"/>
      <c r="C431" s="102"/>
      <c r="D431" s="102"/>
      <c r="E431" s="102"/>
      <c r="F431" s="102"/>
      <c r="G431" s="102"/>
      <c r="H431" s="103"/>
      <c r="I431" s="103"/>
      <c r="J431" s="103"/>
      <c r="K431" s="103"/>
      <c r="L431" s="103"/>
      <c r="M431" s="103"/>
      <c r="N431" s="103"/>
      <c r="O431" s="103"/>
    </row>
    <row r="432" spans="2:15">
      <c r="B432" s="102"/>
      <c r="C432" s="102"/>
      <c r="D432" s="102"/>
      <c r="E432" s="102"/>
      <c r="F432" s="102"/>
      <c r="G432" s="102"/>
      <c r="H432" s="103"/>
      <c r="I432" s="103"/>
      <c r="J432" s="103"/>
      <c r="K432" s="103"/>
      <c r="L432" s="103"/>
      <c r="M432" s="103"/>
      <c r="N432" s="103"/>
      <c r="O432" s="103"/>
    </row>
    <row r="433" spans="2:15">
      <c r="B433" s="102"/>
      <c r="C433" s="102"/>
      <c r="D433" s="102"/>
      <c r="E433" s="102"/>
      <c r="F433" s="102"/>
      <c r="G433" s="102"/>
      <c r="H433" s="103"/>
      <c r="I433" s="103"/>
      <c r="J433" s="103"/>
      <c r="K433" s="103"/>
      <c r="L433" s="103"/>
      <c r="M433" s="103"/>
      <c r="N433" s="103"/>
      <c r="O433" s="103"/>
    </row>
    <row r="434" spans="2:15">
      <c r="B434" s="102"/>
      <c r="C434" s="102"/>
      <c r="D434" s="102"/>
      <c r="E434" s="102"/>
      <c r="F434" s="102"/>
      <c r="G434" s="102"/>
      <c r="H434" s="103"/>
      <c r="I434" s="103"/>
      <c r="J434" s="103"/>
      <c r="K434" s="103"/>
      <c r="L434" s="103"/>
      <c r="M434" s="103"/>
      <c r="N434" s="103"/>
      <c r="O434" s="103"/>
    </row>
    <row r="435" spans="2:15">
      <c r="B435" s="102"/>
      <c r="C435" s="102"/>
      <c r="D435" s="102"/>
      <c r="E435" s="102"/>
      <c r="F435" s="102"/>
      <c r="G435" s="102"/>
      <c r="H435" s="103"/>
      <c r="I435" s="103"/>
      <c r="J435" s="103"/>
      <c r="K435" s="103"/>
      <c r="L435" s="103"/>
      <c r="M435" s="103"/>
      <c r="N435" s="103"/>
      <c r="O435" s="103"/>
    </row>
    <row r="436" spans="2:15">
      <c r="B436" s="102"/>
      <c r="C436" s="102"/>
      <c r="D436" s="102"/>
      <c r="E436" s="102"/>
      <c r="F436" s="102"/>
      <c r="G436" s="102"/>
      <c r="H436" s="103"/>
      <c r="I436" s="103"/>
      <c r="J436" s="103"/>
      <c r="K436" s="103"/>
      <c r="L436" s="103"/>
      <c r="M436" s="103"/>
      <c r="N436" s="103"/>
      <c r="O436" s="103"/>
    </row>
    <row r="437" spans="2:15">
      <c r="B437" s="102"/>
      <c r="C437" s="102"/>
      <c r="D437" s="102"/>
      <c r="E437" s="102"/>
      <c r="F437" s="102"/>
      <c r="G437" s="102"/>
      <c r="H437" s="103"/>
      <c r="I437" s="103"/>
      <c r="J437" s="103"/>
      <c r="K437" s="103"/>
      <c r="L437" s="103"/>
      <c r="M437" s="103"/>
      <c r="N437" s="103"/>
      <c r="O437" s="103"/>
    </row>
    <row r="438" spans="2:15">
      <c r="B438" s="102"/>
      <c r="C438" s="102"/>
      <c r="D438" s="102"/>
      <c r="E438" s="102"/>
      <c r="F438" s="102"/>
      <c r="G438" s="102"/>
      <c r="H438" s="103"/>
      <c r="I438" s="103"/>
      <c r="J438" s="103"/>
      <c r="K438" s="103"/>
      <c r="L438" s="103"/>
      <c r="M438" s="103"/>
      <c r="N438" s="103"/>
      <c r="O438" s="103"/>
    </row>
    <row r="439" spans="2:15">
      <c r="B439" s="102"/>
      <c r="C439" s="102"/>
      <c r="D439" s="102"/>
      <c r="E439" s="102"/>
      <c r="F439" s="102"/>
      <c r="G439" s="102"/>
      <c r="H439" s="103"/>
      <c r="I439" s="103"/>
      <c r="J439" s="103"/>
      <c r="K439" s="103"/>
      <c r="L439" s="103"/>
      <c r="M439" s="103"/>
      <c r="N439" s="103"/>
      <c r="O439" s="103"/>
    </row>
    <row r="440" spans="2:15">
      <c r="B440" s="102"/>
      <c r="C440" s="102"/>
      <c r="D440" s="102"/>
      <c r="E440" s="102"/>
      <c r="F440" s="102"/>
      <c r="G440" s="102"/>
      <c r="H440" s="103"/>
      <c r="I440" s="103"/>
      <c r="J440" s="103"/>
      <c r="K440" s="103"/>
      <c r="L440" s="103"/>
      <c r="M440" s="103"/>
      <c r="N440" s="103"/>
      <c r="O440" s="103"/>
    </row>
    <row r="441" spans="2:15">
      <c r="B441" s="102"/>
      <c r="C441" s="102"/>
      <c r="D441" s="102"/>
      <c r="E441" s="102"/>
      <c r="F441" s="102"/>
      <c r="G441" s="102"/>
      <c r="H441" s="103"/>
      <c r="I441" s="103"/>
      <c r="J441" s="103"/>
      <c r="K441" s="103"/>
      <c r="L441" s="103"/>
      <c r="M441" s="103"/>
      <c r="N441" s="103"/>
      <c r="O441" s="103"/>
    </row>
    <row r="442" spans="2:15">
      <c r="B442" s="102"/>
      <c r="C442" s="102"/>
      <c r="D442" s="102"/>
      <c r="E442" s="102"/>
      <c r="F442" s="102"/>
      <c r="G442" s="102"/>
      <c r="H442" s="103"/>
      <c r="I442" s="103"/>
      <c r="J442" s="103"/>
      <c r="K442" s="103"/>
      <c r="L442" s="103"/>
      <c r="M442" s="103"/>
      <c r="N442" s="103"/>
      <c r="O442" s="103"/>
    </row>
    <row r="443" spans="2:15">
      <c r="B443" s="102"/>
      <c r="C443" s="102"/>
      <c r="D443" s="102"/>
      <c r="E443" s="102"/>
      <c r="F443" s="102"/>
      <c r="G443" s="102"/>
      <c r="H443" s="103"/>
      <c r="I443" s="103"/>
      <c r="J443" s="103"/>
      <c r="K443" s="103"/>
      <c r="L443" s="103"/>
      <c r="M443" s="103"/>
      <c r="N443" s="103"/>
      <c r="O443" s="103"/>
    </row>
    <row r="444" spans="2:15">
      <c r="B444" s="102"/>
      <c r="C444" s="102"/>
      <c r="D444" s="102"/>
      <c r="E444" s="102"/>
      <c r="F444" s="102"/>
      <c r="G444" s="102"/>
      <c r="H444" s="103"/>
      <c r="I444" s="103"/>
      <c r="J444" s="103"/>
      <c r="K444" s="103"/>
      <c r="L444" s="103"/>
      <c r="M444" s="103"/>
      <c r="N444" s="103"/>
      <c r="O444" s="103"/>
    </row>
    <row r="445" spans="2:15">
      <c r="B445" s="102"/>
      <c r="C445" s="102"/>
      <c r="D445" s="102"/>
      <c r="E445" s="102"/>
      <c r="F445" s="102"/>
      <c r="G445" s="102"/>
      <c r="H445" s="103"/>
      <c r="I445" s="103"/>
      <c r="J445" s="103"/>
      <c r="K445" s="103"/>
      <c r="L445" s="103"/>
      <c r="M445" s="103"/>
      <c r="N445" s="103"/>
      <c r="O445" s="103"/>
    </row>
    <row r="446" spans="2:15">
      <c r="B446" s="102"/>
      <c r="C446" s="102"/>
      <c r="D446" s="102"/>
      <c r="E446" s="102"/>
      <c r="F446" s="102"/>
      <c r="G446" s="102"/>
      <c r="H446" s="103"/>
      <c r="I446" s="103"/>
      <c r="J446" s="103"/>
      <c r="K446" s="103"/>
      <c r="L446" s="103"/>
      <c r="M446" s="103"/>
      <c r="N446" s="103"/>
      <c r="O446" s="103"/>
    </row>
    <row r="447" spans="2:15">
      <c r="B447" s="102"/>
      <c r="C447" s="102"/>
      <c r="D447" s="102"/>
      <c r="E447" s="102"/>
      <c r="F447" s="102"/>
      <c r="G447" s="102"/>
      <c r="H447" s="103"/>
      <c r="I447" s="103"/>
      <c r="J447" s="103"/>
      <c r="K447" s="103"/>
      <c r="L447" s="103"/>
      <c r="M447" s="103"/>
      <c r="N447" s="103"/>
      <c r="O447" s="103"/>
    </row>
    <row r="448" spans="2:15">
      <c r="B448" s="102"/>
      <c r="C448" s="102"/>
      <c r="D448" s="102"/>
      <c r="E448" s="102"/>
      <c r="F448" s="102"/>
      <c r="G448" s="102"/>
      <c r="H448" s="103"/>
      <c r="I448" s="103"/>
      <c r="J448" s="103"/>
      <c r="K448" s="103"/>
      <c r="L448" s="103"/>
      <c r="M448" s="103"/>
      <c r="N448" s="103"/>
      <c r="O448" s="103"/>
    </row>
    <row r="449" spans="2:15">
      <c r="B449" s="102"/>
      <c r="C449" s="102"/>
      <c r="D449" s="102"/>
      <c r="E449" s="102"/>
      <c r="F449" s="102"/>
      <c r="G449" s="102"/>
      <c r="H449" s="103"/>
      <c r="I449" s="103"/>
      <c r="J449" s="103"/>
      <c r="K449" s="103"/>
      <c r="L449" s="103"/>
      <c r="M449" s="103"/>
      <c r="N449" s="103"/>
      <c r="O449" s="103"/>
    </row>
    <row r="450" spans="2:15">
      <c r="B450" s="102"/>
      <c r="C450" s="102"/>
      <c r="D450" s="102"/>
      <c r="E450" s="102"/>
      <c r="F450" s="102"/>
      <c r="G450" s="102"/>
      <c r="H450" s="103"/>
      <c r="I450" s="103"/>
      <c r="J450" s="103"/>
      <c r="K450" s="103"/>
      <c r="L450" s="103"/>
      <c r="M450" s="103"/>
      <c r="N450" s="103"/>
      <c r="O450" s="103"/>
    </row>
    <row r="451" spans="2:15">
      <c r="B451" s="102"/>
      <c r="C451" s="102"/>
      <c r="D451" s="102"/>
      <c r="E451" s="102"/>
      <c r="F451" s="102"/>
      <c r="G451" s="102"/>
      <c r="H451" s="103"/>
      <c r="I451" s="103"/>
      <c r="J451" s="103"/>
      <c r="K451" s="103"/>
      <c r="L451" s="103"/>
      <c r="M451" s="103"/>
      <c r="N451" s="103"/>
      <c r="O451" s="103"/>
    </row>
    <row r="452" spans="2:15">
      <c r="B452" s="102"/>
      <c r="C452" s="102"/>
      <c r="D452" s="102"/>
      <c r="E452" s="102"/>
      <c r="F452" s="102"/>
      <c r="G452" s="102"/>
      <c r="H452" s="103"/>
      <c r="I452" s="103"/>
      <c r="J452" s="103"/>
      <c r="K452" s="103"/>
      <c r="L452" s="103"/>
      <c r="M452" s="103"/>
      <c r="N452" s="103"/>
      <c r="O452" s="103"/>
    </row>
    <row r="453" spans="2:15">
      <c r="B453" s="102"/>
      <c r="C453" s="102"/>
      <c r="D453" s="102"/>
      <c r="E453" s="102"/>
      <c r="F453" s="102"/>
      <c r="G453" s="102"/>
      <c r="H453" s="103"/>
      <c r="I453" s="103"/>
      <c r="J453" s="103"/>
      <c r="K453" s="103"/>
      <c r="L453" s="103"/>
      <c r="M453" s="103"/>
      <c r="N453" s="103"/>
      <c r="O453" s="103"/>
    </row>
    <row r="454" spans="2:15">
      <c r="B454" s="102"/>
      <c r="C454" s="102"/>
      <c r="D454" s="102"/>
      <c r="E454" s="102"/>
      <c r="F454" s="102"/>
      <c r="G454" s="102"/>
      <c r="H454" s="103"/>
      <c r="I454" s="103"/>
      <c r="J454" s="103"/>
      <c r="K454" s="103"/>
      <c r="L454" s="103"/>
      <c r="M454" s="103"/>
      <c r="N454" s="103"/>
      <c r="O454" s="103"/>
    </row>
    <row r="455" spans="2:15">
      <c r="B455" s="102"/>
      <c r="C455" s="102"/>
      <c r="D455" s="102"/>
      <c r="E455" s="102"/>
      <c r="F455" s="102"/>
      <c r="G455" s="102"/>
      <c r="H455" s="103"/>
      <c r="I455" s="103"/>
      <c r="J455" s="103"/>
      <c r="K455" s="103"/>
      <c r="L455" s="103"/>
      <c r="M455" s="103"/>
      <c r="N455" s="103"/>
      <c r="O455" s="103"/>
    </row>
    <row r="456" spans="2:15">
      <c r="B456" s="102"/>
      <c r="C456" s="102"/>
      <c r="D456" s="102"/>
      <c r="E456" s="102"/>
      <c r="F456" s="102"/>
      <c r="G456" s="102"/>
      <c r="H456" s="103"/>
      <c r="I456" s="103"/>
      <c r="J456" s="103"/>
      <c r="K456" s="103"/>
      <c r="L456" s="103"/>
      <c r="M456" s="103"/>
      <c r="N456" s="103"/>
      <c r="O456" s="103"/>
    </row>
    <row r="457" spans="2:15">
      <c r="B457" s="102"/>
      <c r="C457" s="102"/>
      <c r="D457" s="102"/>
      <c r="E457" s="102"/>
      <c r="F457" s="102"/>
      <c r="G457" s="102"/>
      <c r="H457" s="103"/>
      <c r="I457" s="103"/>
      <c r="J457" s="103"/>
      <c r="K457" s="103"/>
      <c r="L457" s="103"/>
      <c r="M457" s="103"/>
      <c r="N457" s="103"/>
      <c r="O457" s="103"/>
    </row>
    <row r="458" spans="2:15">
      <c r="B458" s="102"/>
      <c r="C458" s="102"/>
      <c r="D458" s="102"/>
      <c r="E458" s="102"/>
      <c r="F458" s="102"/>
      <c r="G458" s="102"/>
      <c r="H458" s="103"/>
      <c r="I458" s="103"/>
      <c r="J458" s="103"/>
      <c r="K458" s="103"/>
      <c r="L458" s="103"/>
      <c r="M458" s="103"/>
      <c r="N458" s="103"/>
      <c r="O458" s="103"/>
    </row>
    <row r="459" spans="2:15">
      <c r="B459" s="102"/>
      <c r="C459" s="102"/>
      <c r="D459" s="102"/>
      <c r="E459" s="102"/>
      <c r="F459" s="102"/>
      <c r="G459" s="102"/>
      <c r="H459" s="103"/>
      <c r="I459" s="103"/>
      <c r="J459" s="103"/>
      <c r="K459" s="103"/>
      <c r="L459" s="103"/>
      <c r="M459" s="103"/>
      <c r="N459" s="103"/>
      <c r="O459" s="103"/>
    </row>
    <row r="460" spans="2:15">
      <c r="B460" s="102"/>
      <c r="C460" s="102"/>
      <c r="D460" s="102"/>
      <c r="E460" s="102"/>
      <c r="F460" s="102"/>
      <c r="G460" s="102"/>
      <c r="H460" s="103"/>
      <c r="I460" s="103"/>
      <c r="J460" s="103"/>
      <c r="K460" s="103"/>
      <c r="L460" s="103"/>
      <c r="M460" s="103"/>
      <c r="N460" s="103"/>
      <c r="O460" s="103"/>
    </row>
    <row r="461" spans="2:15">
      <c r="B461" s="102"/>
      <c r="C461" s="102"/>
      <c r="D461" s="102"/>
      <c r="E461" s="102"/>
      <c r="F461" s="102"/>
      <c r="G461" s="102"/>
      <c r="H461" s="103"/>
      <c r="I461" s="103"/>
      <c r="J461" s="103"/>
      <c r="K461" s="103"/>
      <c r="L461" s="103"/>
      <c r="M461" s="103"/>
      <c r="N461" s="103"/>
      <c r="O461" s="103"/>
    </row>
    <row r="462" spans="2:15">
      <c r="B462" s="102"/>
      <c r="C462" s="102"/>
      <c r="D462" s="102"/>
      <c r="E462" s="102"/>
      <c r="F462" s="102"/>
      <c r="G462" s="102"/>
      <c r="H462" s="103"/>
      <c r="I462" s="103"/>
      <c r="J462" s="103"/>
      <c r="K462" s="103"/>
      <c r="L462" s="103"/>
      <c r="M462" s="103"/>
      <c r="N462" s="103"/>
      <c r="O462" s="103"/>
    </row>
    <row r="463" spans="2:15">
      <c r="B463" s="102"/>
      <c r="C463" s="102"/>
      <c r="D463" s="102"/>
      <c r="E463" s="102"/>
      <c r="F463" s="102"/>
      <c r="G463" s="102"/>
      <c r="H463" s="103"/>
      <c r="I463" s="103"/>
      <c r="J463" s="103"/>
      <c r="K463" s="103"/>
      <c r="L463" s="103"/>
      <c r="M463" s="103"/>
      <c r="N463" s="103"/>
      <c r="O463" s="103"/>
    </row>
    <row r="464" spans="2:15">
      <c r="B464" s="102"/>
      <c r="C464" s="102"/>
      <c r="D464" s="102"/>
      <c r="E464" s="102"/>
      <c r="F464" s="102"/>
      <c r="G464" s="102"/>
      <c r="H464" s="103"/>
      <c r="I464" s="103"/>
      <c r="J464" s="103"/>
      <c r="K464" s="103"/>
      <c r="L464" s="103"/>
      <c r="M464" s="103"/>
      <c r="N464" s="103"/>
      <c r="O464" s="103"/>
    </row>
    <row r="465" spans="2:15">
      <c r="B465" s="102"/>
      <c r="C465" s="102"/>
      <c r="D465" s="102"/>
      <c r="E465" s="102"/>
      <c r="F465" s="102"/>
      <c r="G465" s="102"/>
      <c r="H465" s="103"/>
      <c r="I465" s="103"/>
      <c r="J465" s="103"/>
      <c r="K465" s="103"/>
      <c r="L465" s="103"/>
      <c r="M465" s="103"/>
      <c r="N465" s="103"/>
      <c r="O465" s="103"/>
    </row>
    <row r="466" spans="2:15">
      <c r="B466" s="102"/>
      <c r="C466" s="102"/>
      <c r="D466" s="102"/>
      <c r="E466" s="102"/>
      <c r="F466" s="102"/>
      <c r="G466" s="102"/>
      <c r="H466" s="103"/>
      <c r="I466" s="103"/>
      <c r="J466" s="103"/>
      <c r="K466" s="103"/>
      <c r="L466" s="103"/>
      <c r="M466" s="103"/>
      <c r="N466" s="103"/>
      <c r="O466" s="103"/>
    </row>
    <row r="467" spans="2:15">
      <c r="B467" s="102"/>
      <c r="C467" s="102"/>
      <c r="D467" s="102"/>
      <c r="E467" s="102"/>
      <c r="F467" s="102"/>
      <c r="G467" s="102"/>
      <c r="H467" s="103"/>
      <c r="I467" s="103"/>
      <c r="J467" s="103"/>
      <c r="K467" s="103"/>
      <c r="L467" s="103"/>
      <c r="M467" s="103"/>
      <c r="N467" s="103"/>
      <c r="O467" s="103"/>
    </row>
    <row r="468" spans="2:15">
      <c r="B468" s="102"/>
      <c r="C468" s="102"/>
      <c r="D468" s="102"/>
      <c r="E468" s="102"/>
      <c r="F468" s="102"/>
      <c r="G468" s="102"/>
      <c r="H468" s="103"/>
      <c r="I468" s="103"/>
      <c r="J468" s="103"/>
      <c r="K468" s="103"/>
      <c r="L468" s="103"/>
      <c r="M468" s="103"/>
      <c r="N468" s="103"/>
      <c r="O468" s="103"/>
    </row>
    <row r="469" spans="2:15">
      <c r="B469" s="102"/>
      <c r="C469" s="102"/>
      <c r="D469" s="102"/>
      <c r="E469" s="102"/>
      <c r="F469" s="102"/>
      <c r="G469" s="102"/>
      <c r="H469" s="103"/>
      <c r="I469" s="103"/>
      <c r="J469" s="103"/>
      <c r="K469" s="103"/>
      <c r="L469" s="103"/>
      <c r="M469" s="103"/>
      <c r="N469" s="103"/>
      <c r="O469" s="103"/>
    </row>
    <row r="470" spans="2:15">
      <c r="B470" s="102"/>
      <c r="C470" s="102"/>
      <c r="D470" s="102"/>
      <c r="E470" s="102"/>
      <c r="F470" s="102"/>
      <c r="G470" s="102"/>
      <c r="H470" s="103"/>
      <c r="I470" s="103"/>
      <c r="J470" s="103"/>
      <c r="K470" s="103"/>
      <c r="L470" s="103"/>
      <c r="M470" s="103"/>
      <c r="N470" s="103"/>
      <c r="O470" s="103"/>
    </row>
    <row r="471" spans="2:15">
      <c r="B471" s="102"/>
      <c r="C471" s="102"/>
      <c r="D471" s="102"/>
      <c r="E471" s="102"/>
      <c r="F471" s="102"/>
      <c r="G471" s="102"/>
      <c r="H471" s="103"/>
      <c r="I471" s="103"/>
      <c r="J471" s="103"/>
      <c r="K471" s="103"/>
      <c r="L471" s="103"/>
      <c r="M471" s="103"/>
      <c r="N471" s="103"/>
      <c r="O471" s="103"/>
    </row>
    <row r="472" spans="2:15">
      <c r="B472" s="102"/>
      <c r="C472" s="102"/>
      <c r="D472" s="102"/>
      <c r="E472" s="102"/>
      <c r="F472" s="102"/>
      <c r="G472" s="102"/>
      <c r="H472" s="103"/>
      <c r="I472" s="103"/>
      <c r="J472" s="103"/>
      <c r="K472" s="103"/>
      <c r="L472" s="103"/>
      <c r="M472" s="103"/>
      <c r="N472" s="103"/>
      <c r="O472" s="103"/>
    </row>
    <row r="473" spans="2:15">
      <c r="B473" s="102"/>
      <c r="C473" s="102"/>
      <c r="D473" s="102"/>
      <c r="E473" s="102"/>
      <c r="F473" s="102"/>
      <c r="G473" s="102"/>
      <c r="H473" s="103"/>
      <c r="I473" s="103"/>
      <c r="J473" s="103"/>
      <c r="K473" s="103"/>
      <c r="L473" s="103"/>
      <c r="M473" s="103"/>
      <c r="N473" s="103"/>
      <c r="O473" s="103"/>
    </row>
    <row r="474" spans="2:15">
      <c r="B474" s="102"/>
      <c r="C474" s="102"/>
      <c r="D474" s="102"/>
      <c r="E474" s="102"/>
      <c r="F474" s="102"/>
      <c r="G474" s="102"/>
      <c r="H474" s="103"/>
      <c r="I474" s="103"/>
      <c r="J474" s="103"/>
      <c r="K474" s="103"/>
      <c r="L474" s="103"/>
      <c r="M474" s="103"/>
      <c r="N474" s="103"/>
      <c r="O474" s="103"/>
    </row>
    <row r="475" spans="2:15">
      <c r="B475" s="102"/>
      <c r="C475" s="102"/>
      <c r="D475" s="102"/>
      <c r="E475" s="102"/>
      <c r="F475" s="102"/>
      <c r="G475" s="102"/>
      <c r="H475" s="103"/>
      <c r="I475" s="103"/>
      <c r="J475" s="103"/>
      <c r="K475" s="103"/>
      <c r="L475" s="103"/>
      <c r="M475" s="103"/>
      <c r="N475" s="103"/>
      <c r="O475" s="103"/>
    </row>
    <row r="476" spans="2:15">
      <c r="B476" s="102"/>
      <c r="C476" s="102"/>
      <c r="D476" s="102"/>
      <c r="E476" s="102"/>
      <c r="F476" s="102"/>
      <c r="G476" s="102"/>
      <c r="H476" s="103"/>
      <c r="I476" s="103"/>
      <c r="J476" s="103"/>
      <c r="K476" s="103"/>
      <c r="L476" s="103"/>
      <c r="M476" s="103"/>
      <c r="N476" s="103"/>
      <c r="O476" s="103"/>
    </row>
    <row r="477" spans="2:15">
      <c r="B477" s="102"/>
      <c r="C477" s="102"/>
      <c r="D477" s="102"/>
      <c r="E477" s="102"/>
      <c r="F477" s="102"/>
      <c r="G477" s="102"/>
      <c r="H477" s="103"/>
      <c r="I477" s="103"/>
      <c r="J477" s="103"/>
      <c r="K477" s="103"/>
      <c r="L477" s="103"/>
      <c r="M477" s="103"/>
      <c r="N477" s="103"/>
      <c r="O477" s="103"/>
    </row>
    <row r="478" spans="2:15">
      <c r="B478" s="102"/>
      <c r="C478" s="102"/>
      <c r="D478" s="102"/>
      <c r="E478" s="102"/>
      <c r="F478" s="102"/>
      <c r="G478" s="102"/>
      <c r="H478" s="103"/>
      <c r="I478" s="103"/>
      <c r="J478" s="103"/>
      <c r="K478" s="103"/>
      <c r="L478" s="103"/>
      <c r="M478" s="103"/>
      <c r="N478" s="103"/>
      <c r="O478" s="103"/>
    </row>
    <row r="479" spans="2:15">
      <c r="B479" s="102"/>
      <c r="C479" s="102"/>
      <c r="D479" s="102"/>
      <c r="E479" s="102"/>
      <c r="F479" s="102"/>
      <c r="G479" s="102"/>
      <c r="H479" s="103"/>
      <c r="I479" s="103"/>
      <c r="J479" s="103"/>
      <c r="K479" s="103"/>
      <c r="L479" s="103"/>
      <c r="M479" s="103"/>
      <c r="N479" s="103"/>
      <c r="O479" s="103"/>
    </row>
    <row r="480" spans="2:15">
      <c r="B480" s="102"/>
      <c r="C480" s="102"/>
      <c r="D480" s="102"/>
      <c r="E480" s="102"/>
      <c r="F480" s="102"/>
      <c r="G480" s="102"/>
      <c r="H480" s="103"/>
      <c r="I480" s="103"/>
      <c r="J480" s="103"/>
      <c r="K480" s="103"/>
      <c r="L480" s="103"/>
      <c r="M480" s="103"/>
      <c r="N480" s="103"/>
      <c r="O480" s="103"/>
    </row>
    <row r="481" spans="2:15">
      <c r="B481" s="102"/>
      <c r="C481" s="102"/>
      <c r="D481" s="102"/>
      <c r="E481" s="102"/>
      <c r="F481" s="102"/>
      <c r="G481" s="102"/>
      <c r="H481" s="103"/>
      <c r="I481" s="103"/>
      <c r="J481" s="103"/>
      <c r="K481" s="103"/>
      <c r="L481" s="103"/>
      <c r="M481" s="103"/>
      <c r="N481" s="103"/>
      <c r="O481" s="103"/>
    </row>
    <row r="482" spans="2:15">
      <c r="B482" s="102"/>
      <c r="C482" s="102"/>
      <c r="D482" s="102"/>
      <c r="E482" s="102"/>
      <c r="F482" s="102"/>
      <c r="G482" s="102"/>
      <c r="H482" s="103"/>
      <c r="I482" s="103"/>
      <c r="J482" s="103"/>
      <c r="K482" s="103"/>
      <c r="L482" s="103"/>
      <c r="M482" s="103"/>
      <c r="N482" s="103"/>
      <c r="O482" s="103"/>
    </row>
    <row r="483" spans="2:15">
      <c r="B483" s="102"/>
      <c r="C483" s="102"/>
      <c r="D483" s="102"/>
      <c r="E483" s="102"/>
      <c r="F483" s="102"/>
      <c r="G483" s="102"/>
      <c r="H483" s="103"/>
      <c r="I483" s="103"/>
      <c r="J483" s="103"/>
      <c r="K483" s="103"/>
      <c r="L483" s="103"/>
      <c r="M483" s="103"/>
      <c r="N483" s="103"/>
      <c r="O483" s="103"/>
    </row>
    <row r="484" spans="2:15">
      <c r="B484" s="102"/>
      <c r="C484" s="102"/>
      <c r="D484" s="102"/>
      <c r="E484" s="102"/>
      <c r="F484" s="102"/>
      <c r="G484" s="102"/>
      <c r="H484" s="103"/>
      <c r="I484" s="103"/>
      <c r="J484" s="103"/>
      <c r="K484" s="103"/>
      <c r="L484" s="103"/>
      <c r="M484" s="103"/>
      <c r="N484" s="103"/>
      <c r="O484" s="103"/>
    </row>
    <row r="485" spans="2:15">
      <c r="B485" s="102"/>
      <c r="C485" s="102"/>
      <c r="D485" s="102"/>
      <c r="E485" s="102"/>
      <c r="F485" s="102"/>
      <c r="G485" s="102"/>
      <c r="H485" s="103"/>
      <c r="I485" s="103"/>
      <c r="J485" s="103"/>
      <c r="K485" s="103"/>
      <c r="L485" s="103"/>
      <c r="M485" s="103"/>
      <c r="N485" s="103"/>
      <c r="O485" s="103"/>
    </row>
    <row r="486" spans="2:15">
      <c r="B486" s="102"/>
      <c r="C486" s="102"/>
      <c r="D486" s="102"/>
      <c r="E486" s="102"/>
      <c r="F486" s="102"/>
      <c r="G486" s="102"/>
      <c r="H486" s="103"/>
      <c r="I486" s="103"/>
      <c r="J486" s="103"/>
      <c r="K486" s="103"/>
      <c r="L486" s="103"/>
      <c r="M486" s="103"/>
      <c r="N486" s="103"/>
      <c r="O486" s="103"/>
    </row>
    <row r="487" spans="2:15">
      <c r="B487" s="102"/>
      <c r="C487" s="102"/>
      <c r="D487" s="102"/>
      <c r="E487" s="102"/>
      <c r="F487" s="102"/>
      <c r="G487" s="102"/>
      <c r="H487" s="103"/>
      <c r="I487" s="103"/>
      <c r="J487" s="103"/>
      <c r="K487" s="103"/>
      <c r="L487" s="103"/>
      <c r="M487" s="103"/>
      <c r="N487" s="103"/>
      <c r="O487" s="103"/>
    </row>
    <row r="488" spans="2:15">
      <c r="B488" s="102"/>
      <c r="C488" s="102"/>
      <c r="D488" s="102"/>
      <c r="E488" s="102"/>
      <c r="F488" s="102"/>
      <c r="G488" s="102"/>
      <c r="H488" s="103"/>
      <c r="I488" s="103"/>
      <c r="J488" s="103"/>
      <c r="K488" s="103"/>
      <c r="L488" s="103"/>
      <c r="M488" s="103"/>
      <c r="N488" s="103"/>
      <c r="O488" s="103"/>
    </row>
    <row r="489" spans="2:15">
      <c r="B489" s="102"/>
      <c r="C489" s="102"/>
      <c r="D489" s="102"/>
      <c r="E489" s="102"/>
      <c r="F489" s="102"/>
      <c r="G489" s="102"/>
      <c r="H489" s="103"/>
      <c r="I489" s="103"/>
      <c r="J489" s="103"/>
      <c r="K489" s="103"/>
      <c r="L489" s="103"/>
      <c r="M489" s="103"/>
      <c r="N489" s="103"/>
      <c r="O489" s="103"/>
    </row>
    <row r="490" spans="2:15">
      <c r="B490" s="102"/>
      <c r="C490" s="102"/>
      <c r="D490" s="102"/>
      <c r="E490" s="102"/>
      <c r="F490" s="102"/>
      <c r="G490" s="102"/>
      <c r="H490" s="103"/>
      <c r="I490" s="103"/>
      <c r="J490" s="103"/>
      <c r="K490" s="103"/>
      <c r="L490" s="103"/>
      <c r="M490" s="103"/>
      <c r="N490" s="103"/>
      <c r="O490" s="103"/>
    </row>
    <row r="491" spans="2:15">
      <c r="B491" s="102"/>
      <c r="C491" s="102"/>
      <c r="D491" s="102"/>
      <c r="E491" s="102"/>
      <c r="F491" s="102"/>
      <c r="G491" s="102"/>
      <c r="H491" s="103"/>
      <c r="I491" s="103"/>
      <c r="J491" s="103"/>
      <c r="K491" s="103"/>
      <c r="L491" s="103"/>
      <c r="M491" s="103"/>
      <c r="N491" s="103"/>
      <c r="O491" s="103"/>
    </row>
    <row r="492" spans="2:15">
      <c r="B492" s="102"/>
      <c r="C492" s="102"/>
      <c r="D492" s="102"/>
      <c r="E492" s="102"/>
      <c r="F492" s="102"/>
      <c r="G492" s="102"/>
      <c r="H492" s="103"/>
      <c r="I492" s="103"/>
      <c r="J492" s="103"/>
      <c r="K492" s="103"/>
      <c r="L492" s="103"/>
      <c r="M492" s="103"/>
      <c r="N492" s="103"/>
      <c r="O492" s="103"/>
    </row>
    <row r="493" spans="2:15">
      <c r="B493" s="102"/>
      <c r="C493" s="102"/>
      <c r="D493" s="102"/>
      <c r="E493" s="102"/>
      <c r="F493" s="102"/>
      <c r="G493" s="102"/>
      <c r="H493" s="103"/>
      <c r="I493" s="103"/>
      <c r="J493" s="103"/>
      <c r="K493" s="103"/>
      <c r="L493" s="103"/>
      <c r="M493" s="103"/>
      <c r="N493" s="103"/>
      <c r="O493" s="103"/>
    </row>
    <row r="494" spans="2:15">
      <c r="B494" s="102"/>
      <c r="C494" s="102"/>
      <c r="D494" s="102"/>
      <c r="E494" s="102"/>
      <c r="F494" s="102"/>
      <c r="G494" s="102"/>
      <c r="H494" s="103"/>
      <c r="I494" s="103"/>
      <c r="J494" s="103"/>
      <c r="K494" s="103"/>
      <c r="L494" s="103"/>
      <c r="M494" s="103"/>
      <c r="N494" s="103"/>
      <c r="O494" s="103"/>
    </row>
    <row r="495" spans="2:15">
      <c r="B495" s="102"/>
      <c r="C495" s="102"/>
      <c r="D495" s="102"/>
      <c r="E495" s="102"/>
      <c r="F495" s="102"/>
      <c r="G495" s="102"/>
      <c r="H495" s="103"/>
      <c r="I495" s="103"/>
      <c r="J495" s="103"/>
      <c r="K495" s="103"/>
      <c r="L495" s="103"/>
      <c r="M495" s="103"/>
      <c r="N495" s="103"/>
      <c r="O495" s="103"/>
    </row>
    <row r="496" spans="2:15">
      <c r="B496" s="102"/>
      <c r="C496" s="102"/>
      <c r="D496" s="102"/>
      <c r="E496" s="102"/>
      <c r="F496" s="102"/>
      <c r="G496" s="102"/>
      <c r="H496" s="103"/>
      <c r="I496" s="103"/>
      <c r="J496" s="103"/>
      <c r="K496" s="103"/>
      <c r="L496" s="103"/>
      <c r="M496" s="103"/>
      <c r="N496" s="103"/>
      <c r="O496" s="103"/>
    </row>
    <row r="497" spans="2:15">
      <c r="B497" s="102"/>
      <c r="C497" s="102"/>
      <c r="D497" s="102"/>
      <c r="E497" s="102"/>
      <c r="F497" s="102"/>
      <c r="G497" s="102"/>
      <c r="H497" s="103"/>
      <c r="I497" s="103"/>
      <c r="J497" s="103"/>
      <c r="K497" s="103"/>
      <c r="L497" s="103"/>
      <c r="M497" s="103"/>
      <c r="N497" s="103"/>
      <c r="O497" s="103"/>
    </row>
    <row r="498" spans="2:15">
      <c r="B498" s="102"/>
      <c r="C498" s="102"/>
      <c r="D498" s="102"/>
      <c r="E498" s="102"/>
      <c r="F498" s="102"/>
      <c r="G498" s="102"/>
      <c r="H498" s="103"/>
      <c r="I498" s="103"/>
      <c r="J498" s="103"/>
      <c r="K498" s="103"/>
      <c r="L498" s="103"/>
      <c r="M498" s="103"/>
      <c r="N498" s="103"/>
      <c r="O498" s="103"/>
    </row>
    <row r="499" spans="2:15">
      <c r="B499" s="102"/>
      <c r="C499" s="102"/>
      <c r="D499" s="102"/>
      <c r="E499" s="102"/>
      <c r="F499" s="102"/>
      <c r="G499" s="102"/>
      <c r="H499" s="103"/>
      <c r="I499" s="103"/>
      <c r="J499" s="103"/>
      <c r="K499" s="103"/>
      <c r="L499" s="103"/>
      <c r="M499" s="103"/>
      <c r="N499" s="103"/>
      <c r="O499" s="103"/>
    </row>
    <row r="500" spans="2:15">
      <c r="B500" s="102"/>
      <c r="C500" s="102"/>
      <c r="D500" s="102"/>
      <c r="E500" s="102"/>
      <c r="F500" s="102"/>
      <c r="G500" s="102"/>
      <c r="H500" s="103"/>
      <c r="I500" s="103"/>
      <c r="J500" s="103"/>
      <c r="K500" s="103"/>
      <c r="L500" s="103"/>
      <c r="M500" s="103"/>
      <c r="N500" s="103"/>
      <c r="O500" s="103"/>
    </row>
  </sheetData>
  <sheetProtection sheet="1" objects="1" scenarios="1"/>
  <sortState xmlns:xlrd2="http://schemas.microsoft.com/office/spreadsheetml/2017/richdata2" ref="B221:O268">
    <sortCondition ref="B221:B268"/>
  </sortState>
  <mergeCells count="2">
    <mergeCell ref="B6:O6"/>
    <mergeCell ref="B7:O7"/>
  </mergeCells>
  <phoneticPr fontId="3" type="noConversion"/>
  <dataValidations count="3">
    <dataValidation allowBlank="1" showInputMessage="1" showErrorMessage="1" sqref="A1 B34 K9 B36:I36 B274 B276" xr:uid="{00000000-0002-0000-0500-000000000000}"/>
    <dataValidation type="list" allowBlank="1" showInputMessage="1" showErrorMessage="1" sqref="E12:E35 E37:E356" xr:uid="{00000000-0002-0000-0500-000001000000}">
      <formula1>#REF!</formula1>
    </dataValidation>
    <dataValidation type="list" allowBlank="1" showInputMessage="1" showErrorMessage="1" sqref="H37:H356 G12:H35 G37:G362" xr:uid="{00000000-0002-0000-0500-000002000000}">
      <formula1>#REF!</formula1>
    </dataValidation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>
    <tabColor indexed="44"/>
    <pageSetUpPr fitToPage="1"/>
  </sheetPr>
  <dimension ref="B1:N573"/>
  <sheetViews>
    <sheetView rightToLeft="1" workbookViewId="0"/>
  </sheetViews>
  <sheetFormatPr defaultColWidth="9.140625" defaultRowHeight="18"/>
  <cols>
    <col min="1" max="1" width="6.28515625" style="1" customWidth="1"/>
    <col min="2" max="2" width="54.140625" style="2" bestFit="1" customWidth="1"/>
    <col min="3" max="3" width="37.5703125" style="2" customWidth="1"/>
    <col min="4" max="4" width="6.7109375" style="2" bestFit="1" customWidth="1"/>
    <col min="5" max="5" width="11.28515625" style="2" bestFit="1" customWidth="1"/>
    <col min="6" max="6" width="5.28515625" style="2" bestFit="1" customWidth="1"/>
    <col min="7" max="7" width="12.28515625" style="2" bestFit="1" customWidth="1"/>
    <col min="8" max="8" width="9" style="1" bestFit="1" customWidth="1"/>
    <col min="9" max="9" width="10.7109375" style="1" bestFit="1" customWidth="1"/>
    <col min="10" max="10" width="8.28515625" style="1" bestFit="1" customWidth="1"/>
    <col min="11" max="11" width="9" style="1" bestFit="1" customWidth="1"/>
    <col min="12" max="12" width="11.28515625" style="1" bestFit="1" customWidth="1"/>
    <col min="13" max="13" width="11.85546875" style="1" bestFit="1" customWidth="1"/>
    <col min="14" max="14" width="11.5703125" style="1" customWidth="1"/>
    <col min="15" max="16384" width="9.140625" style="1"/>
  </cols>
  <sheetData>
    <row r="1" spans="2:14">
      <c r="B1" s="46" t="s">
        <v>124</v>
      </c>
      <c r="C1" s="67" t="s" vm="1">
        <v>201</v>
      </c>
    </row>
    <row r="2" spans="2:14">
      <c r="B2" s="46" t="s">
        <v>123</v>
      </c>
      <c r="C2" s="67" t="s">
        <v>202</v>
      </c>
    </row>
    <row r="3" spans="2:14">
      <c r="B3" s="46" t="s">
        <v>125</v>
      </c>
      <c r="C3" s="67" t="s">
        <v>203</v>
      </c>
    </row>
    <row r="4" spans="2:14">
      <c r="B4" s="46" t="s">
        <v>126</v>
      </c>
      <c r="C4" s="67">
        <v>12147</v>
      </c>
    </row>
    <row r="6" spans="2:14" ht="26.25" customHeight="1">
      <c r="B6" s="129" t="s">
        <v>151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1"/>
    </row>
    <row r="7" spans="2:14" ht="26.25" customHeight="1">
      <c r="B7" s="129" t="s">
        <v>199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1"/>
    </row>
    <row r="8" spans="2:14" s="3" customFormat="1" ht="74.25" customHeight="1">
      <c r="B8" s="21" t="s">
        <v>94</v>
      </c>
      <c r="C8" s="29" t="s">
        <v>34</v>
      </c>
      <c r="D8" s="29" t="s">
        <v>98</v>
      </c>
      <c r="E8" s="29" t="s">
        <v>96</v>
      </c>
      <c r="F8" s="29" t="s">
        <v>48</v>
      </c>
      <c r="G8" s="29" t="s">
        <v>82</v>
      </c>
      <c r="H8" s="29" t="s">
        <v>179</v>
      </c>
      <c r="I8" s="29" t="s">
        <v>178</v>
      </c>
      <c r="J8" s="29" t="s">
        <v>193</v>
      </c>
      <c r="K8" s="29" t="s">
        <v>45</v>
      </c>
      <c r="L8" s="29" t="s">
        <v>44</v>
      </c>
      <c r="M8" s="29" t="s">
        <v>127</v>
      </c>
      <c r="N8" s="13" t="s">
        <v>129</v>
      </c>
    </row>
    <row r="9" spans="2:14" s="3" customFormat="1" ht="26.25" customHeight="1">
      <c r="B9" s="14"/>
      <c r="C9" s="15"/>
      <c r="D9" s="15"/>
      <c r="E9" s="15"/>
      <c r="F9" s="15"/>
      <c r="G9" s="15"/>
      <c r="H9" s="31" t="s">
        <v>186</v>
      </c>
      <c r="I9" s="31"/>
      <c r="J9" s="15" t="s">
        <v>182</v>
      </c>
      <c r="K9" s="15" t="s">
        <v>182</v>
      </c>
      <c r="L9" s="15" t="s">
        <v>19</v>
      </c>
      <c r="M9" s="15" t="s">
        <v>19</v>
      </c>
      <c r="N9" s="16" t="s">
        <v>19</v>
      </c>
    </row>
    <row r="10" spans="2:14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9" t="s">
        <v>11</v>
      </c>
    </row>
    <row r="11" spans="2:14" s="4" customFormat="1" ht="18" customHeight="1">
      <c r="B11" s="69" t="s">
        <v>196</v>
      </c>
      <c r="C11" s="74"/>
      <c r="D11" s="74"/>
      <c r="E11" s="74"/>
      <c r="F11" s="74"/>
      <c r="G11" s="74"/>
      <c r="H11" s="75"/>
      <c r="I11" s="76"/>
      <c r="J11" s="74"/>
      <c r="K11" s="75">
        <v>5200.6919883290011</v>
      </c>
      <c r="L11" s="74"/>
      <c r="M11" s="77">
        <f>IFERROR(K11/$K$11,0)</f>
        <v>1</v>
      </c>
      <c r="N11" s="77">
        <f>K11/'סכום נכסי הקרן'!$C$42</f>
        <v>0.1158378372471684</v>
      </c>
    </row>
    <row r="12" spans="2:14">
      <c r="B12" s="70" t="s">
        <v>173</v>
      </c>
      <c r="C12" s="78"/>
      <c r="D12" s="78"/>
      <c r="E12" s="78"/>
      <c r="F12" s="78"/>
      <c r="G12" s="78"/>
      <c r="H12" s="79"/>
      <c r="I12" s="80"/>
      <c r="J12" s="78"/>
      <c r="K12" s="79">
        <v>944.0930785270001</v>
      </c>
      <c r="L12" s="78"/>
      <c r="M12" s="81">
        <f t="shared" ref="M12:M67" si="0">IFERROR(K12/$K$11,0)</f>
        <v>0.18153220391549091</v>
      </c>
      <c r="N12" s="81">
        <f>K12/'סכום נכסי הקרן'!$C$42</f>
        <v>2.1028297892282423E-2</v>
      </c>
    </row>
    <row r="13" spans="2:14">
      <c r="B13" s="71" t="s">
        <v>197</v>
      </c>
      <c r="C13" s="78"/>
      <c r="D13" s="78"/>
      <c r="E13" s="78"/>
      <c r="F13" s="78"/>
      <c r="G13" s="78"/>
      <c r="H13" s="79"/>
      <c r="I13" s="80"/>
      <c r="J13" s="78"/>
      <c r="K13" s="79">
        <v>944.0930785270001</v>
      </c>
      <c r="L13" s="78"/>
      <c r="M13" s="81">
        <f t="shared" si="0"/>
        <v>0.18153220391549091</v>
      </c>
      <c r="N13" s="81">
        <f>K13/'סכום נכסי הקרן'!$C$42</f>
        <v>2.1028297892282423E-2</v>
      </c>
    </row>
    <row r="14" spans="2:14">
      <c r="B14" s="72" t="s">
        <v>936</v>
      </c>
      <c r="C14" s="82" t="s">
        <v>937</v>
      </c>
      <c r="D14" s="83" t="s">
        <v>99</v>
      </c>
      <c r="E14" s="82" t="s">
        <v>938</v>
      </c>
      <c r="F14" s="83" t="s">
        <v>939</v>
      </c>
      <c r="G14" s="83" t="s">
        <v>111</v>
      </c>
      <c r="H14" s="84">
        <v>4211.1553400000012</v>
      </c>
      <c r="I14" s="85">
        <v>1854</v>
      </c>
      <c r="J14" s="82"/>
      <c r="K14" s="84">
        <v>78.074820004000003</v>
      </c>
      <c r="L14" s="86">
        <v>4.5203044780234907E-5</v>
      </c>
      <c r="M14" s="86">
        <f t="shared" si="0"/>
        <v>1.5012390693240361E-2</v>
      </c>
      <c r="N14" s="86">
        <f>K14/'סכום נכסי הקרן'!$C$42</f>
        <v>1.7390028698144825E-3</v>
      </c>
    </row>
    <row r="15" spans="2:14">
      <c r="B15" s="72" t="s">
        <v>940</v>
      </c>
      <c r="C15" s="82" t="s">
        <v>941</v>
      </c>
      <c r="D15" s="83" t="s">
        <v>99</v>
      </c>
      <c r="E15" s="82" t="s">
        <v>938</v>
      </c>
      <c r="F15" s="83" t="s">
        <v>939</v>
      </c>
      <c r="G15" s="83" t="s">
        <v>111</v>
      </c>
      <c r="H15" s="84">
        <v>5049.0000000000009</v>
      </c>
      <c r="I15" s="85">
        <v>1874</v>
      </c>
      <c r="J15" s="82"/>
      <c r="K15" s="84">
        <v>94.618259999999992</v>
      </c>
      <c r="L15" s="86">
        <v>1.272978953036456E-4</v>
      </c>
      <c r="M15" s="86">
        <f t="shared" si="0"/>
        <v>1.8193398150156772E-2</v>
      </c>
      <c r="N15" s="86">
        <f>K15/'סכום נכסי הקרן'!$C$42</f>
        <v>2.1074838938907946E-3</v>
      </c>
    </row>
    <row r="16" spans="2:14">
      <c r="B16" s="72" t="s">
        <v>942</v>
      </c>
      <c r="C16" s="82" t="s">
        <v>943</v>
      </c>
      <c r="D16" s="83" t="s">
        <v>99</v>
      </c>
      <c r="E16" s="82" t="s">
        <v>938</v>
      </c>
      <c r="F16" s="83" t="s">
        <v>939</v>
      </c>
      <c r="G16" s="83" t="s">
        <v>111</v>
      </c>
      <c r="H16" s="84">
        <v>2605.6451490000004</v>
      </c>
      <c r="I16" s="85">
        <v>3597</v>
      </c>
      <c r="J16" s="82"/>
      <c r="K16" s="84">
        <v>93.72505599800003</v>
      </c>
      <c r="L16" s="86">
        <v>3.9500135912009611E-5</v>
      </c>
      <c r="M16" s="86">
        <f t="shared" si="0"/>
        <v>1.8021651004968321E-2</v>
      </c>
      <c r="N16" s="86">
        <f>K16/'סכום נכסי הקרן'!$C$42</f>
        <v>2.0875890760387889E-3</v>
      </c>
    </row>
    <row r="17" spans="2:14">
      <c r="B17" s="72" t="s">
        <v>944</v>
      </c>
      <c r="C17" s="82" t="s">
        <v>945</v>
      </c>
      <c r="D17" s="83" t="s">
        <v>99</v>
      </c>
      <c r="E17" s="82" t="s">
        <v>946</v>
      </c>
      <c r="F17" s="83" t="s">
        <v>939</v>
      </c>
      <c r="G17" s="83" t="s">
        <v>111</v>
      </c>
      <c r="H17" s="84">
        <v>1324.9557400000003</v>
      </c>
      <c r="I17" s="85">
        <v>3560</v>
      </c>
      <c r="J17" s="82"/>
      <c r="K17" s="84">
        <v>47.168424336999998</v>
      </c>
      <c r="L17" s="86">
        <v>1.3150380256691496E-5</v>
      </c>
      <c r="M17" s="86">
        <f t="shared" si="0"/>
        <v>9.0696438940917473E-3</v>
      </c>
      <c r="N17" s="86">
        <f>K17/'סכום נכסי הקרן'!$C$42</f>
        <v>1.0506079332935744E-3</v>
      </c>
    </row>
    <row r="18" spans="2:14">
      <c r="B18" s="72" t="s">
        <v>947</v>
      </c>
      <c r="C18" s="82" t="s">
        <v>948</v>
      </c>
      <c r="D18" s="83" t="s">
        <v>99</v>
      </c>
      <c r="E18" s="82" t="s">
        <v>949</v>
      </c>
      <c r="F18" s="83" t="s">
        <v>939</v>
      </c>
      <c r="G18" s="83" t="s">
        <v>111</v>
      </c>
      <c r="H18" s="84">
        <v>788.00000000000011</v>
      </c>
      <c r="I18" s="85">
        <v>17920</v>
      </c>
      <c r="J18" s="82"/>
      <c r="K18" s="84">
        <v>141.21029000000004</v>
      </c>
      <c r="L18" s="86">
        <v>7.0606573185236357E-5</v>
      </c>
      <c r="M18" s="86">
        <f t="shared" si="0"/>
        <v>2.7152211728149536E-2</v>
      </c>
      <c r="N18" s="86">
        <f>K18/'סכום נכסי הקרן'!$C$42</f>
        <v>3.1452534830660431E-3</v>
      </c>
    </row>
    <row r="19" spans="2:14">
      <c r="B19" s="72" t="s">
        <v>950</v>
      </c>
      <c r="C19" s="82" t="s">
        <v>951</v>
      </c>
      <c r="D19" s="83" t="s">
        <v>99</v>
      </c>
      <c r="E19" s="82" t="s">
        <v>949</v>
      </c>
      <c r="F19" s="83" t="s">
        <v>939</v>
      </c>
      <c r="G19" s="83" t="s">
        <v>111</v>
      </c>
      <c r="H19" s="84">
        <v>130.70372699999999</v>
      </c>
      <c r="I19" s="85">
        <v>18200</v>
      </c>
      <c r="J19" s="82"/>
      <c r="K19" s="84">
        <v>23.788078223000003</v>
      </c>
      <c r="L19" s="86">
        <v>1.1679536159599214E-5</v>
      </c>
      <c r="M19" s="86">
        <f t="shared" si="0"/>
        <v>4.5740217410266569E-3</v>
      </c>
      <c r="N19" s="86">
        <f>K19/'סכום נכסי הקרן'!$C$42</f>
        <v>5.2984478600205567E-4</v>
      </c>
    </row>
    <row r="20" spans="2:14">
      <c r="B20" s="72" t="s">
        <v>952</v>
      </c>
      <c r="C20" s="82" t="s">
        <v>953</v>
      </c>
      <c r="D20" s="83" t="s">
        <v>99</v>
      </c>
      <c r="E20" s="82" t="s">
        <v>949</v>
      </c>
      <c r="F20" s="83" t="s">
        <v>939</v>
      </c>
      <c r="G20" s="83" t="s">
        <v>111</v>
      </c>
      <c r="H20" s="84">
        <v>187.19961300000003</v>
      </c>
      <c r="I20" s="85">
        <v>34690</v>
      </c>
      <c r="J20" s="82"/>
      <c r="K20" s="84">
        <v>64.939545802000012</v>
      </c>
      <c r="L20" s="86">
        <v>2.3088009528263632E-5</v>
      </c>
      <c r="M20" s="86">
        <f t="shared" si="0"/>
        <v>1.2486712527435277E-2</v>
      </c>
      <c r="N20" s="86">
        <f>K20/'סכום נכסי הקרן'!$C$42</f>
        <v>1.4464337735052262E-3</v>
      </c>
    </row>
    <row r="21" spans="2:14">
      <c r="B21" s="72" t="s">
        <v>954</v>
      </c>
      <c r="C21" s="82" t="s">
        <v>955</v>
      </c>
      <c r="D21" s="83" t="s">
        <v>99</v>
      </c>
      <c r="E21" s="82" t="s">
        <v>949</v>
      </c>
      <c r="F21" s="83" t="s">
        <v>939</v>
      </c>
      <c r="G21" s="83" t="s">
        <v>111</v>
      </c>
      <c r="H21" s="84">
        <v>448.47007300000007</v>
      </c>
      <c r="I21" s="85">
        <v>18410</v>
      </c>
      <c r="J21" s="82"/>
      <c r="K21" s="84">
        <v>82.563340347000022</v>
      </c>
      <c r="L21" s="86">
        <v>1.4982852692994194E-5</v>
      </c>
      <c r="M21" s="86">
        <f t="shared" si="0"/>
        <v>1.5875452830562242E-2</v>
      </c>
      <c r="N21" s="86">
        <f>K21/'סכום נכסי הקרן'!$C$42</f>
        <v>1.8389781212117681E-3</v>
      </c>
    </row>
    <row r="22" spans="2:14">
      <c r="B22" s="72" t="s">
        <v>956</v>
      </c>
      <c r="C22" s="82" t="s">
        <v>957</v>
      </c>
      <c r="D22" s="83" t="s">
        <v>99</v>
      </c>
      <c r="E22" s="82" t="s">
        <v>958</v>
      </c>
      <c r="F22" s="83" t="s">
        <v>939</v>
      </c>
      <c r="G22" s="83" t="s">
        <v>111</v>
      </c>
      <c r="H22" s="84">
        <v>1667.0000000000002</v>
      </c>
      <c r="I22" s="85">
        <v>1849</v>
      </c>
      <c r="J22" s="82"/>
      <c r="K22" s="84">
        <v>30.822830000000007</v>
      </c>
      <c r="L22" s="86">
        <v>2.6740945859819025E-5</v>
      </c>
      <c r="M22" s="86">
        <f t="shared" si="0"/>
        <v>5.9266786168398868E-3</v>
      </c>
      <c r="N22" s="86">
        <f>K22/'סכום נכסי הקרן'!$C$42</f>
        <v>6.8653363303377191E-4</v>
      </c>
    </row>
    <row r="23" spans="2:14">
      <c r="B23" s="72" t="s">
        <v>959</v>
      </c>
      <c r="C23" s="82" t="s">
        <v>960</v>
      </c>
      <c r="D23" s="83" t="s">
        <v>99</v>
      </c>
      <c r="E23" s="82" t="s">
        <v>958</v>
      </c>
      <c r="F23" s="83" t="s">
        <v>939</v>
      </c>
      <c r="G23" s="83" t="s">
        <v>111</v>
      </c>
      <c r="H23" s="84">
        <v>304.18482500000005</v>
      </c>
      <c r="I23" s="85">
        <v>2858</v>
      </c>
      <c r="J23" s="82"/>
      <c r="K23" s="84">
        <v>8.6936022990000019</v>
      </c>
      <c r="L23" s="86">
        <v>9.1722387831975031E-5</v>
      </c>
      <c r="M23" s="86">
        <f t="shared" si="0"/>
        <v>1.6716241451155973E-3</v>
      </c>
      <c r="N23" s="86">
        <f>K23/'סכום נכסי הקרן'!$C$42</f>
        <v>1.9363732566033757E-4</v>
      </c>
    </row>
    <row r="24" spans="2:14">
      <c r="B24" s="72" t="s">
        <v>961</v>
      </c>
      <c r="C24" s="82" t="s">
        <v>962</v>
      </c>
      <c r="D24" s="83" t="s">
        <v>99</v>
      </c>
      <c r="E24" s="82" t="s">
        <v>958</v>
      </c>
      <c r="F24" s="83" t="s">
        <v>939</v>
      </c>
      <c r="G24" s="83" t="s">
        <v>111</v>
      </c>
      <c r="H24" s="84">
        <v>4544.211945</v>
      </c>
      <c r="I24" s="85">
        <v>1852</v>
      </c>
      <c r="J24" s="82"/>
      <c r="K24" s="84">
        <v>84.158805221000023</v>
      </c>
      <c r="L24" s="86">
        <v>2.494494990317156E-5</v>
      </c>
      <c r="M24" s="86">
        <f t="shared" si="0"/>
        <v>1.6182232174076612E-2</v>
      </c>
      <c r="N24" s="86">
        <f>K24/'סכום נכסי הקרן'!$C$42</f>
        <v>1.8745147768765783E-3</v>
      </c>
    </row>
    <row r="25" spans="2:14">
      <c r="B25" s="72" t="s">
        <v>963</v>
      </c>
      <c r="C25" s="82" t="s">
        <v>964</v>
      </c>
      <c r="D25" s="83" t="s">
        <v>99</v>
      </c>
      <c r="E25" s="82" t="s">
        <v>958</v>
      </c>
      <c r="F25" s="83" t="s">
        <v>939</v>
      </c>
      <c r="G25" s="83" t="s">
        <v>111</v>
      </c>
      <c r="H25" s="84">
        <v>1217.844435</v>
      </c>
      <c r="I25" s="85">
        <v>1827</v>
      </c>
      <c r="J25" s="82"/>
      <c r="K25" s="84">
        <v>22.250017830000004</v>
      </c>
      <c r="L25" s="86">
        <v>1.4833976007911977E-5</v>
      </c>
      <c r="M25" s="86">
        <f t="shared" si="0"/>
        <v>4.2782802519225919E-3</v>
      </c>
      <c r="N25" s="86">
        <f>K25/'סכום נכסי הקרן'!$C$42</f>
        <v>4.9558673151998381E-4</v>
      </c>
    </row>
    <row r="26" spans="2:14">
      <c r="B26" s="72" t="s">
        <v>965</v>
      </c>
      <c r="C26" s="82" t="s">
        <v>966</v>
      </c>
      <c r="D26" s="83" t="s">
        <v>99</v>
      </c>
      <c r="E26" s="82" t="s">
        <v>958</v>
      </c>
      <c r="F26" s="83" t="s">
        <v>939</v>
      </c>
      <c r="G26" s="83" t="s">
        <v>111</v>
      </c>
      <c r="H26" s="84">
        <v>4862.3907450000006</v>
      </c>
      <c r="I26" s="85">
        <v>3539</v>
      </c>
      <c r="J26" s="82"/>
      <c r="K26" s="84">
        <v>172.08000846600004</v>
      </c>
      <c r="L26" s="86">
        <v>3.3041689301440251E-5</v>
      </c>
      <c r="M26" s="86">
        <f t="shared" si="0"/>
        <v>3.3087906157905321E-2</v>
      </c>
      <c r="N26" s="86">
        <f>K26/'סכום נכסי הקרן'!$C$42</f>
        <v>3.8328314883690181E-3</v>
      </c>
    </row>
    <row r="27" spans="2:14">
      <c r="B27" s="73"/>
      <c r="C27" s="82"/>
      <c r="D27" s="82"/>
      <c r="E27" s="82"/>
      <c r="F27" s="82"/>
      <c r="G27" s="82"/>
      <c r="H27" s="84"/>
      <c r="I27" s="85"/>
      <c r="J27" s="82"/>
      <c r="K27" s="82"/>
      <c r="L27" s="82"/>
      <c r="M27" s="86"/>
      <c r="N27" s="82"/>
    </row>
    <row r="28" spans="2:14">
      <c r="B28" s="70" t="s">
        <v>172</v>
      </c>
      <c r="C28" s="78"/>
      <c r="D28" s="78"/>
      <c r="E28" s="78"/>
      <c r="F28" s="78"/>
      <c r="G28" s="78"/>
      <c r="H28" s="79"/>
      <c r="I28" s="80"/>
      <c r="J28" s="78"/>
      <c r="K28" s="79">
        <v>4256.5989098020009</v>
      </c>
      <c r="L28" s="78"/>
      <c r="M28" s="81">
        <f t="shared" si="0"/>
        <v>0.81846779608450904</v>
      </c>
      <c r="N28" s="81">
        <f>K28/'סכום נכסי הקרן'!$C$42</f>
        <v>9.480953935488598E-2</v>
      </c>
    </row>
    <row r="29" spans="2:14">
      <c r="B29" s="71" t="s">
        <v>198</v>
      </c>
      <c r="C29" s="78"/>
      <c r="D29" s="78"/>
      <c r="E29" s="78"/>
      <c r="F29" s="78"/>
      <c r="G29" s="78"/>
      <c r="H29" s="79"/>
      <c r="I29" s="80"/>
      <c r="J29" s="78"/>
      <c r="K29" s="79">
        <v>4256.5989098020009</v>
      </c>
      <c r="L29" s="78"/>
      <c r="M29" s="81">
        <f t="shared" si="0"/>
        <v>0.81846779608450904</v>
      </c>
      <c r="N29" s="81">
        <f>K29/'סכום נכסי הקרן'!$C$42</f>
        <v>9.480953935488598E-2</v>
      </c>
    </row>
    <row r="30" spans="2:14">
      <c r="B30" s="72" t="s">
        <v>967</v>
      </c>
      <c r="C30" s="82" t="s">
        <v>968</v>
      </c>
      <c r="D30" s="83" t="s">
        <v>24</v>
      </c>
      <c r="E30" s="82"/>
      <c r="F30" s="83" t="s">
        <v>939</v>
      </c>
      <c r="G30" s="83" t="s">
        <v>110</v>
      </c>
      <c r="H30" s="84">
        <v>1317.1623060000002</v>
      </c>
      <c r="I30" s="85">
        <v>6110.2</v>
      </c>
      <c r="J30" s="82"/>
      <c r="K30" s="84">
        <v>307.76030459400005</v>
      </c>
      <c r="L30" s="86">
        <v>2.9902982703562631E-5</v>
      </c>
      <c r="M30" s="86">
        <f t="shared" si="0"/>
        <v>5.9176799026870348E-2</v>
      </c>
      <c r="N30" s="86">
        <f>K30/'סכום נכסי הקרן'!$C$42</f>
        <v>6.8549124144830003E-3</v>
      </c>
    </row>
    <row r="31" spans="2:14">
      <c r="B31" s="72" t="s">
        <v>969</v>
      </c>
      <c r="C31" s="82" t="s">
        <v>970</v>
      </c>
      <c r="D31" s="83" t="s">
        <v>24</v>
      </c>
      <c r="E31" s="82"/>
      <c r="F31" s="83" t="s">
        <v>939</v>
      </c>
      <c r="G31" s="83" t="s">
        <v>110</v>
      </c>
      <c r="H31" s="84">
        <v>142.51576000000003</v>
      </c>
      <c r="I31" s="85">
        <v>4497.5</v>
      </c>
      <c r="J31" s="82"/>
      <c r="K31" s="84">
        <v>24.510487474000008</v>
      </c>
      <c r="L31" s="86">
        <v>8.0647617598951912E-6</v>
      </c>
      <c r="M31" s="86">
        <f t="shared" si="0"/>
        <v>4.7129281120675071E-3</v>
      </c>
      <c r="N31" s="86">
        <f>K31/'סכום נכסי הקרן'!$C$42</f>
        <v>5.4593539960328048E-4</v>
      </c>
    </row>
    <row r="32" spans="2:14">
      <c r="B32" s="72" t="s">
        <v>971</v>
      </c>
      <c r="C32" s="82" t="s">
        <v>972</v>
      </c>
      <c r="D32" s="83" t="s">
        <v>767</v>
      </c>
      <c r="E32" s="82"/>
      <c r="F32" s="83" t="s">
        <v>939</v>
      </c>
      <c r="G32" s="83" t="s">
        <v>110</v>
      </c>
      <c r="H32" s="84">
        <v>354.14718900000008</v>
      </c>
      <c r="I32" s="85">
        <v>6557</v>
      </c>
      <c r="J32" s="82"/>
      <c r="K32" s="84">
        <v>88.798752911000008</v>
      </c>
      <c r="L32" s="86">
        <v>1.7742845140280565E-6</v>
      </c>
      <c r="M32" s="86">
        <f t="shared" si="0"/>
        <v>1.707441108034766E-2</v>
      </c>
      <c r="N32" s="86">
        <f>K32/'סכום נכסי הקרן'!$C$42</f>
        <v>1.9778628518165612E-3</v>
      </c>
    </row>
    <row r="33" spans="2:14">
      <c r="B33" s="72" t="s">
        <v>973</v>
      </c>
      <c r="C33" s="82" t="s">
        <v>974</v>
      </c>
      <c r="D33" s="83" t="s">
        <v>767</v>
      </c>
      <c r="E33" s="82"/>
      <c r="F33" s="83" t="s">
        <v>939</v>
      </c>
      <c r="G33" s="83" t="s">
        <v>110</v>
      </c>
      <c r="H33" s="84">
        <v>103.06110000000001</v>
      </c>
      <c r="I33" s="85">
        <v>16098</v>
      </c>
      <c r="J33" s="82"/>
      <c r="K33" s="84">
        <v>63.443127218000015</v>
      </c>
      <c r="L33" s="86">
        <v>9.4592036591987184E-7</v>
      </c>
      <c r="M33" s="86">
        <f t="shared" si="0"/>
        <v>1.2198978012997939E-2</v>
      </c>
      <c r="N33" s="86">
        <f>K33/'סכום נכסי הקרן'!$C$42</f>
        <v>1.4131032296514408E-3</v>
      </c>
    </row>
    <row r="34" spans="2:14">
      <c r="B34" s="72" t="s">
        <v>975</v>
      </c>
      <c r="C34" s="82" t="s">
        <v>976</v>
      </c>
      <c r="D34" s="83" t="s">
        <v>767</v>
      </c>
      <c r="E34" s="82"/>
      <c r="F34" s="83" t="s">
        <v>939</v>
      </c>
      <c r="G34" s="83" t="s">
        <v>110</v>
      </c>
      <c r="H34" s="84">
        <v>203.42666400000002</v>
      </c>
      <c r="I34" s="85">
        <v>6881</v>
      </c>
      <c r="J34" s="82"/>
      <c r="K34" s="84">
        <v>53.527544283000012</v>
      </c>
      <c r="L34" s="86">
        <v>8.6667133687607198E-7</v>
      </c>
      <c r="M34" s="86">
        <f t="shared" si="0"/>
        <v>1.0292388859621464E-2</v>
      </c>
      <c r="N34" s="86">
        <f>K34/'סכום נכסי הקרן'!$C$42</f>
        <v>1.1922480656054004E-3</v>
      </c>
    </row>
    <row r="35" spans="2:14">
      <c r="B35" s="72" t="s">
        <v>977</v>
      </c>
      <c r="C35" s="82" t="s">
        <v>978</v>
      </c>
      <c r="D35" s="83" t="s">
        <v>767</v>
      </c>
      <c r="E35" s="82"/>
      <c r="F35" s="83" t="s">
        <v>939</v>
      </c>
      <c r="G35" s="83" t="s">
        <v>110</v>
      </c>
      <c r="H35" s="84">
        <v>52.366256</v>
      </c>
      <c r="I35" s="85">
        <v>9039</v>
      </c>
      <c r="J35" s="82"/>
      <c r="K35" s="84">
        <v>18.100467605000002</v>
      </c>
      <c r="L35" s="86">
        <v>1.2073630200943366E-7</v>
      </c>
      <c r="M35" s="86">
        <f t="shared" si="0"/>
        <v>3.4803960022281072E-3</v>
      </c>
      <c r="N35" s="86">
        <f>K35/'סכום נכסי הקרן'!$C$42</f>
        <v>4.0316154566179502E-4</v>
      </c>
    </row>
    <row r="36" spans="2:14">
      <c r="B36" s="72" t="s">
        <v>979</v>
      </c>
      <c r="C36" s="82" t="s">
        <v>980</v>
      </c>
      <c r="D36" s="83" t="s">
        <v>767</v>
      </c>
      <c r="E36" s="82"/>
      <c r="F36" s="83" t="s">
        <v>939</v>
      </c>
      <c r="G36" s="83" t="s">
        <v>110</v>
      </c>
      <c r="H36" s="84">
        <v>491.77117900000013</v>
      </c>
      <c r="I36" s="85">
        <v>3317</v>
      </c>
      <c r="J36" s="82"/>
      <c r="K36" s="84">
        <v>62.377279185000006</v>
      </c>
      <c r="L36" s="86">
        <v>5.3872338564062292E-7</v>
      </c>
      <c r="M36" s="86">
        <f t="shared" si="0"/>
        <v>1.1994034510211788E-2</v>
      </c>
      <c r="N36" s="86">
        <f>K36/'סכום נכסי הקרן'!$C$42</f>
        <v>1.3893630175308344E-3</v>
      </c>
    </row>
    <row r="37" spans="2:14">
      <c r="B37" s="72" t="s">
        <v>981</v>
      </c>
      <c r="C37" s="82" t="s">
        <v>982</v>
      </c>
      <c r="D37" s="83" t="s">
        <v>24</v>
      </c>
      <c r="E37" s="82"/>
      <c r="F37" s="83" t="s">
        <v>939</v>
      </c>
      <c r="G37" s="83" t="s">
        <v>118</v>
      </c>
      <c r="H37" s="84">
        <v>640.2429370000001</v>
      </c>
      <c r="I37" s="85">
        <v>4911</v>
      </c>
      <c r="J37" s="82"/>
      <c r="K37" s="84">
        <v>89.374824892000021</v>
      </c>
      <c r="L37" s="86">
        <v>9.4962534882893785E-6</v>
      </c>
      <c r="M37" s="86">
        <f t="shared" si="0"/>
        <v>1.7185179413156601E-2</v>
      </c>
      <c r="N37" s="86">
        <f>K37/'סכום נכסי הקרן'!$C$42</f>
        <v>1.9906940159246235E-3</v>
      </c>
    </row>
    <row r="38" spans="2:14">
      <c r="B38" s="72" t="s">
        <v>983</v>
      </c>
      <c r="C38" s="82" t="s">
        <v>984</v>
      </c>
      <c r="D38" s="83" t="s">
        <v>100</v>
      </c>
      <c r="E38" s="82"/>
      <c r="F38" s="83" t="s">
        <v>939</v>
      </c>
      <c r="G38" s="83" t="s">
        <v>110</v>
      </c>
      <c r="H38" s="84">
        <v>1549.4492519999999</v>
      </c>
      <c r="I38" s="85">
        <v>959.38</v>
      </c>
      <c r="J38" s="82"/>
      <c r="K38" s="84">
        <v>56.844166103000013</v>
      </c>
      <c r="L38" s="86">
        <v>7.0181765038838009E-6</v>
      </c>
      <c r="M38" s="86">
        <f t="shared" si="0"/>
        <v>1.0930115882764329E-2</v>
      </c>
      <c r="N38" s="86">
        <f>K38/'סכום נכסי הקרן'!$C$42</f>
        <v>1.2661209847203447E-3</v>
      </c>
    </row>
    <row r="39" spans="2:14">
      <c r="B39" s="72" t="s">
        <v>985</v>
      </c>
      <c r="C39" s="82" t="s">
        <v>986</v>
      </c>
      <c r="D39" s="83" t="s">
        <v>767</v>
      </c>
      <c r="E39" s="82"/>
      <c r="F39" s="83" t="s">
        <v>939</v>
      </c>
      <c r="G39" s="83" t="s">
        <v>110</v>
      </c>
      <c r="H39" s="84">
        <v>726.1675120000001</v>
      </c>
      <c r="I39" s="85">
        <v>10138</v>
      </c>
      <c r="J39" s="82"/>
      <c r="K39" s="84">
        <v>281.51852969000004</v>
      </c>
      <c r="L39" s="86">
        <v>5.0967707684101189E-6</v>
      </c>
      <c r="M39" s="86">
        <f t="shared" si="0"/>
        <v>5.4130975324391942E-2</v>
      </c>
      <c r="N39" s="86">
        <f>K39/'סכום נכסי הקרן'!$C$42</f>
        <v>6.2704151096574026E-3</v>
      </c>
    </row>
    <row r="40" spans="2:14">
      <c r="B40" s="72" t="s">
        <v>987</v>
      </c>
      <c r="C40" s="82" t="s">
        <v>988</v>
      </c>
      <c r="D40" s="83" t="s">
        <v>24</v>
      </c>
      <c r="E40" s="82"/>
      <c r="F40" s="83" t="s">
        <v>939</v>
      </c>
      <c r="G40" s="83" t="s">
        <v>110</v>
      </c>
      <c r="H40" s="84">
        <v>219.57370200000008</v>
      </c>
      <c r="I40" s="85">
        <v>4475</v>
      </c>
      <c r="J40" s="82"/>
      <c r="K40" s="84">
        <v>37.574329839000008</v>
      </c>
      <c r="L40" s="86">
        <v>2.5689791144829046E-5</v>
      </c>
      <c r="M40" s="86">
        <f t="shared" si="0"/>
        <v>7.2248712139310447E-3</v>
      </c>
      <c r="N40" s="86">
        <f>K40/'סכום נכסי הקרן'!$C$42</f>
        <v>8.3691345581109633E-4</v>
      </c>
    </row>
    <row r="41" spans="2:14">
      <c r="B41" s="72" t="s">
        <v>989</v>
      </c>
      <c r="C41" s="82" t="s">
        <v>990</v>
      </c>
      <c r="D41" s="83" t="s">
        <v>767</v>
      </c>
      <c r="E41" s="82"/>
      <c r="F41" s="83" t="s">
        <v>939</v>
      </c>
      <c r="G41" s="83" t="s">
        <v>110</v>
      </c>
      <c r="H41" s="84">
        <v>620.4407040000001</v>
      </c>
      <c r="I41" s="85">
        <v>5859</v>
      </c>
      <c r="J41" s="82"/>
      <c r="K41" s="84">
        <v>139.00859812000004</v>
      </c>
      <c r="L41" s="86">
        <v>1.7066766427163538E-5</v>
      </c>
      <c r="M41" s="86">
        <f t="shared" si="0"/>
        <v>2.6728865780160142E-2</v>
      </c>
      <c r="N41" s="86">
        <f>K41/'סכום נכסי הקרן'!$C$42</f>
        <v>3.0962140040435991E-3</v>
      </c>
    </row>
    <row r="42" spans="2:14">
      <c r="B42" s="72" t="s">
        <v>991</v>
      </c>
      <c r="C42" s="82" t="s">
        <v>992</v>
      </c>
      <c r="D42" s="83" t="s">
        <v>100</v>
      </c>
      <c r="E42" s="82"/>
      <c r="F42" s="83" t="s">
        <v>939</v>
      </c>
      <c r="G42" s="83" t="s">
        <v>110</v>
      </c>
      <c r="H42" s="84">
        <v>8490.6001190000025</v>
      </c>
      <c r="I42" s="85">
        <v>768.2</v>
      </c>
      <c r="J42" s="82"/>
      <c r="K42" s="84">
        <v>249.41959738400001</v>
      </c>
      <c r="L42" s="86">
        <v>9.546227846054364E-6</v>
      </c>
      <c r="M42" s="86">
        <f t="shared" si="0"/>
        <v>4.7958925070688399E-2</v>
      </c>
      <c r="N42" s="86">
        <f>K42/'סכום נכסי הקרן'!$C$42</f>
        <v>5.5554581568875465E-3</v>
      </c>
    </row>
    <row r="43" spans="2:14">
      <c r="B43" s="72" t="s">
        <v>993</v>
      </c>
      <c r="C43" s="82" t="s">
        <v>994</v>
      </c>
      <c r="D43" s="83" t="s">
        <v>995</v>
      </c>
      <c r="E43" s="82"/>
      <c r="F43" s="83" t="s">
        <v>939</v>
      </c>
      <c r="G43" s="83" t="s">
        <v>115</v>
      </c>
      <c r="H43" s="84">
        <v>5205.8431900000005</v>
      </c>
      <c r="I43" s="85">
        <v>1892</v>
      </c>
      <c r="J43" s="82"/>
      <c r="K43" s="84">
        <v>48.097845143000008</v>
      </c>
      <c r="L43" s="86">
        <v>1.615724460141287E-5</v>
      </c>
      <c r="M43" s="86">
        <f t="shared" si="0"/>
        <v>9.2483548825690026E-3</v>
      </c>
      <c r="N43" s="86">
        <f>K43/'סכום נכסי הקרן'!$C$42</f>
        <v>1.0713094276910832E-3</v>
      </c>
    </row>
    <row r="44" spans="2:14">
      <c r="B44" s="72" t="s">
        <v>996</v>
      </c>
      <c r="C44" s="82" t="s">
        <v>997</v>
      </c>
      <c r="D44" s="83" t="s">
        <v>24</v>
      </c>
      <c r="E44" s="82"/>
      <c r="F44" s="83" t="s">
        <v>939</v>
      </c>
      <c r="G44" s="83" t="s">
        <v>112</v>
      </c>
      <c r="H44" s="84">
        <v>3123.6536340000007</v>
      </c>
      <c r="I44" s="85">
        <v>2808.5</v>
      </c>
      <c r="J44" s="82"/>
      <c r="K44" s="84">
        <v>355.569596004</v>
      </c>
      <c r="L44" s="86">
        <v>1.290137523547879E-5</v>
      </c>
      <c r="M44" s="86">
        <f t="shared" si="0"/>
        <v>6.8369670190417425E-2</v>
      </c>
      <c r="N44" s="86">
        <f>K44/'סכום נכסי הקרן'!$C$42</f>
        <v>7.9197947281601545E-3</v>
      </c>
    </row>
    <row r="45" spans="2:14">
      <c r="B45" s="72" t="s">
        <v>998</v>
      </c>
      <c r="C45" s="82" t="s">
        <v>999</v>
      </c>
      <c r="D45" s="83" t="s">
        <v>24</v>
      </c>
      <c r="E45" s="82"/>
      <c r="F45" s="83" t="s">
        <v>939</v>
      </c>
      <c r="G45" s="83" t="s">
        <v>110</v>
      </c>
      <c r="H45" s="84">
        <v>433.14516600000007</v>
      </c>
      <c r="I45" s="85">
        <v>3647.5</v>
      </c>
      <c r="J45" s="82"/>
      <c r="K45" s="84">
        <v>60.415261078000007</v>
      </c>
      <c r="L45" s="86">
        <v>6.4571432021466919E-6</v>
      </c>
      <c r="M45" s="86">
        <f t="shared" si="0"/>
        <v>1.1616773539671136E-2</v>
      </c>
      <c r="N45" s="86">
        <f>K45/'סכום נכסי הקרן'!$C$42</f>
        <v>1.3456619226256373E-3</v>
      </c>
    </row>
    <row r="46" spans="2:14">
      <c r="B46" s="72" t="s">
        <v>1000</v>
      </c>
      <c r="C46" s="82" t="s">
        <v>1001</v>
      </c>
      <c r="D46" s="83" t="s">
        <v>100</v>
      </c>
      <c r="E46" s="82"/>
      <c r="F46" s="83" t="s">
        <v>939</v>
      </c>
      <c r="G46" s="83" t="s">
        <v>110</v>
      </c>
      <c r="H46" s="84">
        <v>2703.7037679999999</v>
      </c>
      <c r="I46" s="85">
        <v>462.75</v>
      </c>
      <c r="J46" s="82"/>
      <c r="K46" s="84">
        <v>47.843552267999996</v>
      </c>
      <c r="L46" s="86">
        <v>2.2919551097519614E-5</v>
      </c>
      <c r="M46" s="86">
        <f t="shared" si="0"/>
        <v>9.1994589134228432E-3</v>
      </c>
      <c r="N46" s="86">
        <f>K46/'סכום נכסי הקרן'!$C$42</f>
        <v>1.0656454243750879E-3</v>
      </c>
    </row>
    <row r="47" spans="2:14">
      <c r="B47" s="72" t="s">
        <v>1002</v>
      </c>
      <c r="C47" s="82" t="s">
        <v>1003</v>
      </c>
      <c r="D47" s="83" t="s">
        <v>100</v>
      </c>
      <c r="E47" s="82"/>
      <c r="F47" s="83" t="s">
        <v>939</v>
      </c>
      <c r="G47" s="83" t="s">
        <v>110</v>
      </c>
      <c r="H47" s="84">
        <v>315.85469599999999</v>
      </c>
      <c r="I47" s="85">
        <v>3687.75</v>
      </c>
      <c r="J47" s="82"/>
      <c r="K47" s="84">
        <v>44.541690253999995</v>
      </c>
      <c r="L47" s="86">
        <v>3.083821704427763E-6</v>
      </c>
      <c r="M47" s="86">
        <f t="shared" si="0"/>
        <v>8.5645699368386129E-3</v>
      </c>
      <c r="N47" s="86">
        <f>K47/'סכום נכסי הקרן'!$C$42</f>
        <v>9.9210125843550261E-4</v>
      </c>
    </row>
    <row r="48" spans="2:14">
      <c r="B48" s="72" t="s">
        <v>1004</v>
      </c>
      <c r="C48" s="82" t="s">
        <v>1005</v>
      </c>
      <c r="D48" s="83" t="s">
        <v>24</v>
      </c>
      <c r="E48" s="82"/>
      <c r="F48" s="83" t="s">
        <v>939</v>
      </c>
      <c r="G48" s="83" t="s">
        <v>112</v>
      </c>
      <c r="H48" s="84">
        <v>2402.8820010000009</v>
      </c>
      <c r="I48" s="85">
        <v>641.1</v>
      </c>
      <c r="J48" s="82"/>
      <c r="K48" s="84">
        <v>62.437504950000005</v>
      </c>
      <c r="L48" s="86">
        <v>1.1725039374864569E-5</v>
      </c>
      <c r="M48" s="86">
        <f t="shared" si="0"/>
        <v>1.20056148470468E-2</v>
      </c>
      <c r="N48" s="86">
        <f>K48/'סכום נכסי הקרן'!$C$42</f>
        <v>1.3907044587043958E-3</v>
      </c>
    </row>
    <row r="49" spans="2:14">
      <c r="B49" s="72" t="s">
        <v>1006</v>
      </c>
      <c r="C49" s="82" t="s">
        <v>1007</v>
      </c>
      <c r="D49" s="83" t="s">
        <v>100</v>
      </c>
      <c r="E49" s="82"/>
      <c r="F49" s="83" t="s">
        <v>939</v>
      </c>
      <c r="G49" s="83" t="s">
        <v>110</v>
      </c>
      <c r="H49" s="84">
        <v>2996.9743570000005</v>
      </c>
      <c r="I49" s="85">
        <v>1004</v>
      </c>
      <c r="J49" s="82"/>
      <c r="K49" s="84">
        <v>115.06271661500001</v>
      </c>
      <c r="L49" s="86">
        <v>1.2890053061366057E-5</v>
      </c>
      <c r="M49" s="86">
        <f t="shared" si="0"/>
        <v>2.2124501291984806E-2</v>
      </c>
      <c r="N49" s="86">
        <f>K49/'סכום נכסי הקרן'!$C$42</f>
        <v>2.5628543798357031E-3</v>
      </c>
    </row>
    <row r="50" spans="2:14">
      <c r="B50" s="72" t="s">
        <v>1008</v>
      </c>
      <c r="C50" s="82" t="s">
        <v>1009</v>
      </c>
      <c r="D50" s="83" t="s">
        <v>767</v>
      </c>
      <c r="E50" s="82"/>
      <c r="F50" s="83" t="s">
        <v>939</v>
      </c>
      <c r="G50" s="83" t="s">
        <v>110</v>
      </c>
      <c r="H50" s="84">
        <v>111.07761200000003</v>
      </c>
      <c r="I50" s="85">
        <v>34126</v>
      </c>
      <c r="J50" s="82"/>
      <c r="K50" s="84">
        <v>144.95386651200002</v>
      </c>
      <c r="L50" s="86">
        <v>6.0368267391304364E-6</v>
      </c>
      <c r="M50" s="86">
        <f t="shared" si="0"/>
        <v>2.7872034497965752E-2</v>
      </c>
      <c r="N50" s="86">
        <f>K50/'סכום נכסי הקרן'!$C$42</f>
        <v>3.2286361959228196E-3</v>
      </c>
    </row>
    <row r="51" spans="2:14">
      <c r="B51" s="72" t="s">
        <v>1010</v>
      </c>
      <c r="C51" s="82" t="s">
        <v>1011</v>
      </c>
      <c r="D51" s="83" t="s">
        <v>24</v>
      </c>
      <c r="E51" s="82"/>
      <c r="F51" s="83" t="s">
        <v>939</v>
      </c>
      <c r="G51" s="83" t="s">
        <v>110</v>
      </c>
      <c r="H51" s="84">
        <v>2535.9174790000006</v>
      </c>
      <c r="I51" s="85">
        <v>697.87</v>
      </c>
      <c r="J51" s="82"/>
      <c r="K51" s="84">
        <v>67.67488555700001</v>
      </c>
      <c r="L51" s="86">
        <v>7.0364362046723075E-6</v>
      </c>
      <c r="M51" s="86">
        <f t="shared" si="0"/>
        <v>1.3012669411853434E-2</v>
      </c>
      <c r="N51" s="86">
        <f>K51/'סכום נכסי הקרן'!$C$42</f>
        <v>1.5073594814814847E-3</v>
      </c>
    </row>
    <row r="52" spans="2:14">
      <c r="B52" s="72" t="s">
        <v>1012</v>
      </c>
      <c r="C52" s="82" t="s">
        <v>1013</v>
      </c>
      <c r="D52" s="83" t="s">
        <v>24</v>
      </c>
      <c r="E52" s="82"/>
      <c r="F52" s="83" t="s">
        <v>939</v>
      </c>
      <c r="G52" s="83" t="s">
        <v>110</v>
      </c>
      <c r="H52" s="84">
        <v>1607.4452000000006</v>
      </c>
      <c r="I52" s="85">
        <v>517.01</v>
      </c>
      <c r="J52" s="82"/>
      <c r="K52" s="84">
        <v>31.779934887000007</v>
      </c>
      <c r="L52" s="86">
        <v>5.3581506666666685E-5</v>
      </c>
      <c r="M52" s="86">
        <f t="shared" si="0"/>
        <v>6.1107127586709862E-3</v>
      </c>
      <c r="N52" s="86">
        <f>K52/'סכום נכסי הקרן'!$C$42</f>
        <v>7.0785175000312515E-4</v>
      </c>
    </row>
    <row r="53" spans="2:14">
      <c r="B53" s="72" t="s">
        <v>1014</v>
      </c>
      <c r="C53" s="82" t="s">
        <v>1015</v>
      </c>
      <c r="D53" s="83" t="s">
        <v>24</v>
      </c>
      <c r="E53" s="82"/>
      <c r="F53" s="83" t="s">
        <v>939</v>
      </c>
      <c r="G53" s="83" t="s">
        <v>112</v>
      </c>
      <c r="H53" s="84">
        <v>29.166017000000007</v>
      </c>
      <c r="I53" s="85">
        <v>6867</v>
      </c>
      <c r="J53" s="82"/>
      <c r="K53" s="84">
        <v>8.117671565000002</v>
      </c>
      <c r="L53" s="86">
        <v>1.3921726491646781E-5</v>
      </c>
      <c r="M53" s="86">
        <f t="shared" si="0"/>
        <v>1.5608829715770642E-3</v>
      </c>
      <c r="N53" s="86">
        <f>K53/'סכום נכסי הקרן'!$C$42</f>
        <v>1.8080930762342053E-4</v>
      </c>
    </row>
    <row r="54" spans="2:14">
      <c r="B54" s="72" t="s">
        <v>1016</v>
      </c>
      <c r="C54" s="82" t="s">
        <v>1017</v>
      </c>
      <c r="D54" s="83" t="s">
        <v>24</v>
      </c>
      <c r="E54" s="82"/>
      <c r="F54" s="83" t="s">
        <v>939</v>
      </c>
      <c r="G54" s="83" t="s">
        <v>112</v>
      </c>
      <c r="H54" s="84">
        <v>600.68221900000026</v>
      </c>
      <c r="I54" s="85">
        <v>20418</v>
      </c>
      <c r="J54" s="82"/>
      <c r="K54" s="84">
        <v>497.10175379500004</v>
      </c>
      <c r="L54" s="86">
        <v>2.1117215652598417E-5</v>
      </c>
      <c r="M54" s="86">
        <f t="shared" si="0"/>
        <v>9.5583771334768169E-2</v>
      </c>
      <c r="N54" s="86">
        <f>K54/'סכום נכסי הקרן'!$C$42</f>
        <v>1.1072217347347434E-2</v>
      </c>
    </row>
    <row r="55" spans="2:14">
      <c r="B55" s="72" t="s">
        <v>1018</v>
      </c>
      <c r="C55" s="82" t="s">
        <v>1019</v>
      </c>
      <c r="D55" s="83" t="s">
        <v>24</v>
      </c>
      <c r="E55" s="82"/>
      <c r="F55" s="83" t="s">
        <v>939</v>
      </c>
      <c r="G55" s="83" t="s">
        <v>112</v>
      </c>
      <c r="H55" s="84">
        <v>330.60341800000003</v>
      </c>
      <c r="I55" s="85">
        <v>8676.1</v>
      </c>
      <c r="J55" s="82"/>
      <c r="K55" s="84">
        <v>116.25702625400001</v>
      </c>
      <c r="L55" s="86">
        <v>6.3830853847584085E-5</v>
      </c>
      <c r="M55" s="86">
        <f t="shared" si="0"/>
        <v>2.2354145662710889E-2</v>
      </c>
      <c r="N55" s="86">
        <f>K55/'סכום נכסי הקרן'!$C$42</f>
        <v>2.5894558870765993E-3</v>
      </c>
    </row>
    <row r="56" spans="2:14">
      <c r="B56" s="72" t="s">
        <v>1020</v>
      </c>
      <c r="C56" s="82" t="s">
        <v>1021</v>
      </c>
      <c r="D56" s="83" t="s">
        <v>24</v>
      </c>
      <c r="E56" s="82"/>
      <c r="F56" s="83" t="s">
        <v>939</v>
      </c>
      <c r="G56" s="83" t="s">
        <v>112</v>
      </c>
      <c r="H56" s="84">
        <v>516.47032000000024</v>
      </c>
      <c r="I56" s="85">
        <v>2427.8000000000002</v>
      </c>
      <c r="J56" s="82"/>
      <c r="K56" s="84">
        <v>50.821279511000007</v>
      </c>
      <c r="L56" s="86">
        <v>2.1840757728816345E-5</v>
      </c>
      <c r="M56" s="86">
        <f t="shared" si="0"/>
        <v>9.7720225741207648E-3</v>
      </c>
      <c r="N56" s="86">
        <f>K56/'סכום נכסי הקרן'!$C$42</f>
        <v>1.1319699605166569E-3</v>
      </c>
    </row>
    <row r="57" spans="2:14">
      <c r="B57" s="72" t="s">
        <v>1022</v>
      </c>
      <c r="C57" s="82" t="s">
        <v>1023</v>
      </c>
      <c r="D57" s="83" t="s">
        <v>101</v>
      </c>
      <c r="E57" s="82"/>
      <c r="F57" s="83" t="s">
        <v>939</v>
      </c>
      <c r="G57" s="83" t="s">
        <v>119</v>
      </c>
      <c r="H57" s="84">
        <v>4359.1360140000006</v>
      </c>
      <c r="I57" s="85">
        <v>242750</v>
      </c>
      <c r="J57" s="82"/>
      <c r="K57" s="84">
        <v>271.52905661900002</v>
      </c>
      <c r="L57" s="86">
        <v>5.4111174021005106E-7</v>
      </c>
      <c r="M57" s="86">
        <f t="shared" si="0"/>
        <v>5.2210178420168882E-2</v>
      </c>
      <c r="N57" s="86">
        <f>K57/'סכום נכסי הקרן'!$C$42</f>
        <v>6.0479141504811464E-3</v>
      </c>
    </row>
    <row r="58" spans="2:14">
      <c r="B58" s="72" t="s">
        <v>1024</v>
      </c>
      <c r="C58" s="82" t="s">
        <v>1025</v>
      </c>
      <c r="D58" s="83" t="s">
        <v>100</v>
      </c>
      <c r="E58" s="82"/>
      <c r="F58" s="83" t="s">
        <v>939</v>
      </c>
      <c r="G58" s="83" t="s">
        <v>110</v>
      </c>
      <c r="H58" s="84">
        <v>14.119003000000003</v>
      </c>
      <c r="I58" s="85">
        <v>83576</v>
      </c>
      <c r="J58" s="82"/>
      <c r="K58" s="84">
        <v>45.123575190000011</v>
      </c>
      <c r="L58" s="86">
        <v>7.8673461740238345E-7</v>
      </c>
      <c r="M58" s="86">
        <f t="shared" si="0"/>
        <v>8.676455996867902E-3</v>
      </c>
      <c r="N58" s="86">
        <f>K58/'סכום נכסי הקרן'!$C$42</f>
        <v>1.0050618976474022E-3</v>
      </c>
    </row>
    <row r="59" spans="2:14">
      <c r="B59" s="72" t="s">
        <v>1026</v>
      </c>
      <c r="C59" s="82" t="s">
        <v>1027</v>
      </c>
      <c r="D59" s="83" t="s">
        <v>100</v>
      </c>
      <c r="E59" s="82"/>
      <c r="F59" s="83" t="s">
        <v>939</v>
      </c>
      <c r="G59" s="83" t="s">
        <v>110</v>
      </c>
      <c r="H59" s="84">
        <v>321.90333000000004</v>
      </c>
      <c r="I59" s="85">
        <v>5460</v>
      </c>
      <c r="J59" s="82"/>
      <c r="K59" s="84">
        <v>67.210325032000014</v>
      </c>
      <c r="L59" s="86">
        <v>5.1095766666666673E-5</v>
      </c>
      <c r="M59" s="86">
        <f t="shared" si="0"/>
        <v>1.2923342736472056E-2</v>
      </c>
      <c r="N59" s="86">
        <f>K59/'סכום נכסי הקרן'!$C$42</f>
        <v>1.4970120725968259E-3</v>
      </c>
    </row>
    <row r="60" spans="2:14">
      <c r="B60" s="72" t="s">
        <v>1028</v>
      </c>
      <c r="C60" s="82" t="s">
        <v>1029</v>
      </c>
      <c r="D60" s="83" t="s">
        <v>24</v>
      </c>
      <c r="E60" s="82"/>
      <c r="F60" s="83" t="s">
        <v>939</v>
      </c>
      <c r="G60" s="83" t="s">
        <v>112</v>
      </c>
      <c r="H60" s="84">
        <v>63.40261000000001</v>
      </c>
      <c r="I60" s="85">
        <v>20350</v>
      </c>
      <c r="J60" s="82"/>
      <c r="K60" s="84">
        <v>52.294843772000007</v>
      </c>
      <c r="L60" s="86">
        <v>1.153298954070032E-5</v>
      </c>
      <c r="M60" s="86">
        <f t="shared" si="0"/>
        <v>1.0055362611236376E-2</v>
      </c>
      <c r="N60" s="86">
        <f>K60/'סכום נכסי הקרן'!$C$42</f>
        <v>1.1647914576216616E-3</v>
      </c>
    </row>
    <row r="61" spans="2:14">
      <c r="B61" s="72" t="s">
        <v>1030</v>
      </c>
      <c r="C61" s="82" t="s">
        <v>1031</v>
      </c>
      <c r="D61" s="83" t="s">
        <v>24</v>
      </c>
      <c r="E61" s="82"/>
      <c r="F61" s="83" t="s">
        <v>939</v>
      </c>
      <c r="G61" s="83" t="s">
        <v>112</v>
      </c>
      <c r="H61" s="84">
        <v>51.716650000000008</v>
      </c>
      <c r="I61" s="85">
        <v>21675</v>
      </c>
      <c r="J61" s="82"/>
      <c r="K61" s="84">
        <v>45.433563821999996</v>
      </c>
      <c r="L61" s="86">
        <v>3.1296006051437224E-5</v>
      </c>
      <c r="M61" s="86">
        <f t="shared" si="0"/>
        <v>8.73606126337775E-3</v>
      </c>
      <c r="N61" s="86">
        <f>K61/'סכום נכסי הקרן'!$C$42</f>
        <v>1.0119664428084442E-3</v>
      </c>
    </row>
    <row r="62" spans="2:14">
      <c r="B62" s="72" t="s">
        <v>1032</v>
      </c>
      <c r="C62" s="82" t="s">
        <v>1033</v>
      </c>
      <c r="D62" s="83" t="s">
        <v>24</v>
      </c>
      <c r="E62" s="82"/>
      <c r="F62" s="83" t="s">
        <v>939</v>
      </c>
      <c r="G62" s="83" t="s">
        <v>112</v>
      </c>
      <c r="H62" s="84">
        <v>147.32152400000004</v>
      </c>
      <c r="I62" s="85">
        <v>20215</v>
      </c>
      <c r="J62" s="82"/>
      <c r="K62" s="84">
        <v>120.70555785200001</v>
      </c>
      <c r="L62" s="86">
        <v>5.3425756663644621E-5</v>
      </c>
      <c r="M62" s="86">
        <f t="shared" si="0"/>
        <v>2.3209518679990715E-2</v>
      </c>
      <c r="N62" s="86">
        <f>K62/'סכום נכסי הקרן'!$C$42</f>
        <v>2.6885404474378794E-3</v>
      </c>
    </row>
    <row r="63" spans="2:14">
      <c r="B63" s="72" t="s">
        <v>1034</v>
      </c>
      <c r="C63" s="82" t="s">
        <v>1035</v>
      </c>
      <c r="D63" s="83" t="s">
        <v>767</v>
      </c>
      <c r="E63" s="82"/>
      <c r="F63" s="83" t="s">
        <v>939</v>
      </c>
      <c r="G63" s="83" t="s">
        <v>110</v>
      </c>
      <c r="H63" s="84">
        <v>233.52698700000002</v>
      </c>
      <c r="I63" s="85">
        <v>7302</v>
      </c>
      <c r="J63" s="82"/>
      <c r="K63" s="84">
        <v>65.207385675000012</v>
      </c>
      <c r="L63" s="86">
        <v>3.1043800199401798E-6</v>
      </c>
      <c r="M63" s="86">
        <f t="shared" si="0"/>
        <v>1.2538213341865561E-2</v>
      </c>
      <c r="N63" s="86">
        <f>K63/'סכום נכסי הקרן'!$C$42</f>
        <v>1.4523995164652981E-3</v>
      </c>
    </row>
    <row r="64" spans="2:14">
      <c r="B64" s="72" t="s">
        <v>1036</v>
      </c>
      <c r="C64" s="82" t="s">
        <v>1037</v>
      </c>
      <c r="D64" s="83" t="s">
        <v>100</v>
      </c>
      <c r="E64" s="82"/>
      <c r="F64" s="83" t="s">
        <v>939</v>
      </c>
      <c r="G64" s="83" t="s">
        <v>110</v>
      </c>
      <c r="H64" s="84">
        <v>1058.9252400000003</v>
      </c>
      <c r="I64" s="85">
        <v>3381</v>
      </c>
      <c r="J64" s="82"/>
      <c r="K64" s="84">
        <v>136.90785128100001</v>
      </c>
      <c r="L64" s="86">
        <v>3.4492678827361572E-5</v>
      </c>
      <c r="M64" s="86">
        <f t="shared" si="0"/>
        <v>2.6324929757085832E-2</v>
      </c>
      <c r="N64" s="86">
        <f>K64/'סכום נכסי הקרן'!$C$42</f>
        <v>3.049422928744449E-3</v>
      </c>
    </row>
    <row r="65" spans="2:14">
      <c r="B65" s="72" t="s">
        <v>1038</v>
      </c>
      <c r="C65" s="82" t="s">
        <v>1039</v>
      </c>
      <c r="D65" s="83" t="s">
        <v>767</v>
      </c>
      <c r="E65" s="82"/>
      <c r="F65" s="83" t="s">
        <v>939</v>
      </c>
      <c r="G65" s="83" t="s">
        <v>110</v>
      </c>
      <c r="H65" s="84">
        <v>278.06349400000005</v>
      </c>
      <c r="I65" s="85">
        <v>16393</v>
      </c>
      <c r="J65" s="82"/>
      <c r="K65" s="84">
        <v>174.309195106</v>
      </c>
      <c r="L65" s="86">
        <v>9.5618244632776502E-7</v>
      </c>
      <c r="M65" s="86">
        <f t="shared" si="0"/>
        <v>3.3516538856208269E-2</v>
      </c>
      <c r="N65" s="86">
        <f>K65/'סכום נכסי הקרן'!$C$42</f>
        <v>3.8824833731138492E-3</v>
      </c>
    </row>
    <row r="66" spans="2:14">
      <c r="B66" s="72" t="s">
        <v>1040</v>
      </c>
      <c r="C66" s="82" t="s">
        <v>1041</v>
      </c>
      <c r="D66" s="83" t="s">
        <v>767</v>
      </c>
      <c r="E66" s="82"/>
      <c r="F66" s="83" t="s">
        <v>939</v>
      </c>
      <c r="G66" s="83" t="s">
        <v>110</v>
      </c>
      <c r="H66" s="84">
        <v>69.932152000000016</v>
      </c>
      <c r="I66" s="85">
        <v>14498</v>
      </c>
      <c r="J66" s="82"/>
      <c r="K66" s="84">
        <v>38.770631230000006</v>
      </c>
      <c r="L66" s="86">
        <v>1.0768422235551752E-6</v>
      </c>
      <c r="M66" s="86">
        <f t="shared" si="0"/>
        <v>7.4548985629231878E-3</v>
      </c>
      <c r="N66" s="86">
        <f>K66/'סכום נכסי הקרן'!$C$42</f>
        <v>8.6355932642604577E-4</v>
      </c>
    </row>
    <row r="67" spans="2:14">
      <c r="B67" s="72" t="s">
        <v>1042</v>
      </c>
      <c r="C67" s="82" t="s">
        <v>1043</v>
      </c>
      <c r="D67" s="83" t="s">
        <v>102</v>
      </c>
      <c r="E67" s="82"/>
      <c r="F67" s="83" t="s">
        <v>939</v>
      </c>
      <c r="G67" s="83" t="s">
        <v>114</v>
      </c>
      <c r="H67" s="84">
        <v>530.29120000000012</v>
      </c>
      <c r="I67" s="85">
        <v>8843</v>
      </c>
      <c r="J67" s="82"/>
      <c r="K67" s="84">
        <v>116.17433053200003</v>
      </c>
      <c r="L67" s="86">
        <v>3.7429607014013967E-6</v>
      </c>
      <c r="M67" s="86">
        <f t="shared" si="0"/>
        <v>2.2338244755257503E-2</v>
      </c>
      <c r="N67" s="86">
        <f>K67/'סכום נכסי הקרן'!$C$42</f>
        <v>2.5876139603469316E-3</v>
      </c>
    </row>
    <row r="68" spans="2:14">
      <c r="B68" s="102"/>
      <c r="C68" s="102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</row>
    <row r="69" spans="2:14">
      <c r="B69" s="102"/>
      <c r="C69" s="102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</row>
    <row r="70" spans="2:14">
      <c r="B70" s="102"/>
      <c r="C70" s="102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</row>
    <row r="71" spans="2:14">
      <c r="B71" s="110" t="s">
        <v>194</v>
      </c>
      <c r="C71" s="102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</row>
    <row r="72" spans="2:14">
      <c r="B72" s="110" t="s">
        <v>91</v>
      </c>
      <c r="C72" s="102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</row>
    <row r="73" spans="2:14">
      <c r="B73" s="110" t="s">
        <v>177</v>
      </c>
      <c r="C73" s="102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</row>
    <row r="74" spans="2:14">
      <c r="B74" s="110" t="s">
        <v>185</v>
      </c>
      <c r="C74" s="102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</row>
    <row r="75" spans="2:14">
      <c r="B75" s="110" t="s">
        <v>192</v>
      </c>
      <c r="C75" s="102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</row>
    <row r="76" spans="2:14">
      <c r="B76" s="102"/>
      <c r="C76" s="102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</row>
    <row r="77" spans="2:14">
      <c r="B77" s="102"/>
      <c r="C77" s="102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</row>
    <row r="78" spans="2:14">
      <c r="B78" s="102"/>
      <c r="C78" s="102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</row>
    <row r="79" spans="2:14">
      <c r="B79" s="102"/>
      <c r="C79" s="102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</row>
    <row r="80" spans="2:14">
      <c r="B80" s="102"/>
      <c r="C80" s="102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</row>
    <row r="81" spans="2:14">
      <c r="B81" s="102"/>
      <c r="C81" s="102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</row>
    <row r="82" spans="2:14">
      <c r="B82" s="102"/>
      <c r="C82" s="102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</row>
    <row r="83" spans="2:14">
      <c r="B83" s="102"/>
      <c r="C83" s="102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</row>
    <row r="84" spans="2:14">
      <c r="B84" s="102"/>
      <c r="C84" s="102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</row>
    <row r="85" spans="2:14">
      <c r="B85" s="102"/>
      <c r="C85" s="102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</row>
    <row r="86" spans="2:14">
      <c r="B86" s="102"/>
      <c r="C86" s="102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</row>
    <row r="87" spans="2:14">
      <c r="B87" s="102"/>
      <c r="C87" s="102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</row>
    <row r="88" spans="2:14">
      <c r="B88" s="102"/>
      <c r="C88" s="102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</row>
    <row r="89" spans="2:14">
      <c r="B89" s="102"/>
      <c r="C89" s="102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</row>
    <row r="90" spans="2:14">
      <c r="B90" s="102"/>
      <c r="C90" s="102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</row>
    <row r="91" spans="2:14">
      <c r="B91" s="102"/>
      <c r="C91" s="102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</row>
    <row r="92" spans="2:14">
      <c r="B92" s="102"/>
      <c r="C92" s="102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</row>
    <row r="93" spans="2:14">
      <c r="B93" s="102"/>
      <c r="C93" s="102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</row>
    <row r="94" spans="2:14">
      <c r="B94" s="102"/>
      <c r="C94" s="102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</row>
    <row r="95" spans="2:14">
      <c r="B95" s="102"/>
      <c r="C95" s="102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</row>
    <row r="96" spans="2:14">
      <c r="B96" s="102"/>
      <c r="C96" s="102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</row>
    <row r="97" spans="2:14">
      <c r="B97" s="102"/>
      <c r="C97" s="102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</row>
    <row r="98" spans="2:14">
      <c r="B98" s="102"/>
      <c r="C98" s="102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</row>
    <row r="99" spans="2:14">
      <c r="B99" s="102"/>
      <c r="C99" s="102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</row>
    <row r="100" spans="2:14">
      <c r="B100" s="102"/>
      <c r="C100" s="102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</row>
    <row r="101" spans="2:14">
      <c r="B101" s="102"/>
      <c r="C101" s="102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</row>
    <row r="102" spans="2:14">
      <c r="B102" s="102"/>
      <c r="C102" s="102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</row>
    <row r="103" spans="2:14">
      <c r="B103" s="102"/>
      <c r="C103" s="102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</row>
    <row r="104" spans="2:14">
      <c r="B104" s="102"/>
      <c r="C104" s="102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</row>
    <row r="105" spans="2:14">
      <c r="B105" s="102"/>
      <c r="C105" s="102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</row>
    <row r="106" spans="2:14">
      <c r="B106" s="102"/>
      <c r="C106" s="102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</row>
    <row r="107" spans="2:14">
      <c r="B107" s="102"/>
      <c r="C107" s="102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</row>
    <row r="108" spans="2:14">
      <c r="B108" s="102"/>
      <c r="C108" s="102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</row>
    <row r="109" spans="2:14">
      <c r="B109" s="102"/>
      <c r="C109" s="102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</row>
    <row r="110" spans="2:14">
      <c r="B110" s="102"/>
      <c r="C110" s="102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</row>
    <row r="111" spans="2:14">
      <c r="B111" s="102"/>
      <c r="C111" s="102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</row>
    <row r="112" spans="2:14">
      <c r="B112" s="102"/>
      <c r="C112" s="102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</row>
    <row r="113" spans="2:14">
      <c r="B113" s="102"/>
      <c r="C113" s="102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</row>
    <row r="114" spans="2:14">
      <c r="B114" s="102"/>
      <c r="C114" s="102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</row>
    <row r="115" spans="2:14">
      <c r="B115" s="102"/>
      <c r="C115" s="102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</row>
    <row r="116" spans="2:14">
      <c r="B116" s="102"/>
      <c r="C116" s="102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</row>
    <row r="117" spans="2:14">
      <c r="B117" s="102"/>
      <c r="C117" s="102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</row>
    <row r="118" spans="2:14">
      <c r="B118" s="102"/>
      <c r="C118" s="102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</row>
    <row r="119" spans="2:14">
      <c r="B119" s="102"/>
      <c r="C119" s="102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</row>
    <row r="120" spans="2:14">
      <c r="B120" s="102"/>
      <c r="C120" s="102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</row>
    <row r="121" spans="2:14">
      <c r="B121" s="102"/>
      <c r="C121" s="102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</row>
    <row r="122" spans="2:14">
      <c r="B122" s="102"/>
      <c r="C122" s="102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</row>
    <row r="123" spans="2:14">
      <c r="B123" s="102"/>
      <c r="C123" s="102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</row>
    <row r="124" spans="2:14">
      <c r="B124" s="102"/>
      <c r="C124" s="102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</row>
    <row r="125" spans="2:14">
      <c r="B125" s="102"/>
      <c r="C125" s="102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</row>
    <row r="126" spans="2:14">
      <c r="B126" s="102"/>
      <c r="C126" s="102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</row>
    <row r="127" spans="2:14">
      <c r="B127" s="102"/>
      <c r="C127" s="102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</row>
    <row r="128" spans="2:14">
      <c r="B128" s="102"/>
      <c r="C128" s="102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</row>
    <row r="129" spans="2:14">
      <c r="B129" s="102"/>
      <c r="C129" s="102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</row>
    <row r="130" spans="2:14">
      <c r="B130" s="102"/>
      <c r="C130" s="102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</row>
    <row r="131" spans="2:14">
      <c r="B131" s="102"/>
      <c r="C131" s="102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</row>
    <row r="132" spans="2:14">
      <c r="B132" s="102"/>
      <c r="C132" s="102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</row>
    <row r="133" spans="2:14">
      <c r="B133" s="102"/>
      <c r="C133" s="102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</row>
    <row r="134" spans="2:14">
      <c r="B134" s="102"/>
      <c r="C134" s="102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</row>
    <row r="135" spans="2:14">
      <c r="B135" s="102"/>
      <c r="C135" s="102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</row>
    <row r="136" spans="2:14">
      <c r="B136" s="102"/>
      <c r="C136" s="102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</row>
    <row r="137" spans="2:14">
      <c r="B137" s="102"/>
      <c r="C137" s="102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</row>
    <row r="138" spans="2:14">
      <c r="B138" s="102"/>
      <c r="C138" s="102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</row>
    <row r="139" spans="2:14">
      <c r="B139" s="102"/>
      <c r="C139" s="102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</row>
    <row r="140" spans="2:14">
      <c r="B140" s="102"/>
      <c r="C140" s="102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</row>
    <row r="141" spans="2:14">
      <c r="B141" s="102"/>
      <c r="C141" s="102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</row>
    <row r="142" spans="2:14">
      <c r="B142" s="102"/>
      <c r="C142" s="102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</row>
    <row r="143" spans="2:14">
      <c r="B143" s="102"/>
      <c r="C143" s="102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</row>
    <row r="144" spans="2:14">
      <c r="B144" s="102"/>
      <c r="C144" s="102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</row>
    <row r="145" spans="2:14">
      <c r="B145" s="102"/>
      <c r="C145" s="102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</row>
    <row r="146" spans="2:14">
      <c r="B146" s="102"/>
      <c r="C146" s="102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</row>
    <row r="147" spans="2:14">
      <c r="B147" s="102"/>
      <c r="C147" s="102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</row>
    <row r="148" spans="2:14">
      <c r="B148" s="102"/>
      <c r="C148" s="102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</row>
    <row r="149" spans="2:14">
      <c r="B149" s="102"/>
      <c r="C149" s="102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</row>
    <row r="150" spans="2:14">
      <c r="B150" s="102"/>
      <c r="C150" s="102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</row>
    <row r="151" spans="2:14">
      <c r="B151" s="102"/>
      <c r="C151" s="102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</row>
    <row r="152" spans="2:14">
      <c r="B152" s="102"/>
      <c r="C152" s="102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</row>
    <row r="153" spans="2:14">
      <c r="B153" s="102"/>
      <c r="C153" s="102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</row>
    <row r="154" spans="2:14">
      <c r="B154" s="102"/>
      <c r="C154" s="102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</row>
    <row r="155" spans="2:14">
      <c r="B155" s="102"/>
      <c r="C155" s="102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</row>
    <row r="156" spans="2:14">
      <c r="B156" s="102"/>
      <c r="C156" s="102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</row>
    <row r="157" spans="2:14">
      <c r="B157" s="102"/>
      <c r="C157" s="102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</row>
    <row r="158" spans="2:14">
      <c r="B158" s="102"/>
      <c r="C158" s="102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</row>
    <row r="159" spans="2:14">
      <c r="B159" s="102"/>
      <c r="C159" s="102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</row>
    <row r="160" spans="2:14">
      <c r="B160" s="102"/>
      <c r="C160" s="102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</row>
    <row r="161" spans="2:14">
      <c r="B161" s="102"/>
      <c r="C161" s="102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</row>
    <row r="162" spans="2:14">
      <c r="B162" s="102"/>
      <c r="C162" s="102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</row>
    <row r="163" spans="2:14">
      <c r="B163" s="102"/>
      <c r="C163" s="102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</row>
    <row r="164" spans="2:14">
      <c r="B164" s="102"/>
      <c r="C164" s="102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</row>
    <row r="165" spans="2:14">
      <c r="B165" s="102"/>
      <c r="C165" s="102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</row>
    <row r="166" spans="2:14">
      <c r="B166" s="102"/>
      <c r="C166" s="102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</row>
    <row r="167" spans="2:14">
      <c r="B167" s="102"/>
      <c r="C167" s="102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</row>
    <row r="168" spans="2:14">
      <c r="B168" s="102"/>
      <c r="C168" s="102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</row>
    <row r="169" spans="2:14">
      <c r="B169" s="102"/>
      <c r="C169" s="102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</row>
    <row r="170" spans="2:14">
      <c r="B170" s="102"/>
      <c r="C170" s="102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</row>
    <row r="171" spans="2:14">
      <c r="B171" s="102"/>
      <c r="C171" s="102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</row>
    <row r="172" spans="2:14">
      <c r="B172" s="102"/>
      <c r="C172" s="102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</row>
    <row r="173" spans="2:14">
      <c r="B173" s="102"/>
      <c r="C173" s="102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</row>
    <row r="174" spans="2:14">
      <c r="B174" s="102"/>
      <c r="C174" s="102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</row>
    <row r="175" spans="2:14">
      <c r="B175" s="102"/>
      <c r="C175" s="102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</row>
    <row r="176" spans="2:14">
      <c r="B176" s="102"/>
      <c r="C176" s="102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</row>
    <row r="177" spans="2:14">
      <c r="B177" s="102"/>
      <c r="C177" s="102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</row>
    <row r="178" spans="2:14">
      <c r="B178" s="102"/>
      <c r="C178" s="102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</row>
    <row r="179" spans="2:14">
      <c r="B179" s="102"/>
      <c r="C179" s="102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</row>
    <row r="180" spans="2:14">
      <c r="B180" s="102"/>
      <c r="C180" s="102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</row>
    <row r="181" spans="2:14">
      <c r="B181" s="102"/>
      <c r="C181" s="102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</row>
    <row r="182" spans="2:14">
      <c r="B182" s="102"/>
      <c r="C182" s="102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</row>
    <row r="183" spans="2:14">
      <c r="B183" s="102"/>
      <c r="C183" s="102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</row>
    <row r="184" spans="2:14">
      <c r="B184" s="102"/>
      <c r="C184" s="102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</row>
    <row r="185" spans="2:14">
      <c r="B185" s="102"/>
      <c r="C185" s="102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</row>
    <row r="186" spans="2:14">
      <c r="B186" s="102"/>
      <c r="C186" s="102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</row>
    <row r="187" spans="2:14">
      <c r="B187" s="102"/>
      <c r="C187" s="102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</row>
    <row r="188" spans="2:14">
      <c r="B188" s="102"/>
      <c r="C188" s="102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</row>
    <row r="189" spans="2:14">
      <c r="B189" s="102"/>
      <c r="C189" s="102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</row>
    <row r="190" spans="2:14">
      <c r="B190" s="102"/>
      <c r="C190" s="102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</row>
    <row r="191" spans="2:14">
      <c r="B191" s="102"/>
      <c r="C191" s="102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</row>
    <row r="192" spans="2:14">
      <c r="B192" s="102"/>
      <c r="C192" s="102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</row>
    <row r="193" spans="2:14">
      <c r="B193" s="102"/>
      <c r="C193" s="102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</row>
    <row r="194" spans="2:14">
      <c r="B194" s="102"/>
      <c r="C194" s="102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</row>
    <row r="195" spans="2:14">
      <c r="B195" s="102"/>
      <c r="C195" s="102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</row>
    <row r="196" spans="2:14">
      <c r="B196" s="102"/>
      <c r="C196" s="102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</row>
    <row r="197" spans="2:14">
      <c r="B197" s="102"/>
      <c r="C197" s="102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</row>
    <row r="198" spans="2:14">
      <c r="B198" s="102"/>
      <c r="C198" s="102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</row>
    <row r="199" spans="2:14">
      <c r="B199" s="102"/>
      <c r="C199" s="102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</row>
    <row r="200" spans="2:14">
      <c r="B200" s="102"/>
      <c r="C200" s="102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</row>
    <row r="201" spans="2:14">
      <c r="B201" s="102"/>
      <c r="C201" s="102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</row>
    <row r="202" spans="2:14">
      <c r="B202" s="102"/>
      <c r="C202" s="102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</row>
    <row r="203" spans="2:14">
      <c r="B203" s="102"/>
      <c r="C203" s="102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</row>
    <row r="204" spans="2:14">
      <c r="B204" s="102"/>
      <c r="C204" s="102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</row>
    <row r="205" spans="2:14">
      <c r="B205" s="102"/>
      <c r="C205" s="102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</row>
    <row r="206" spans="2:14">
      <c r="B206" s="102"/>
      <c r="C206" s="102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</row>
    <row r="207" spans="2:14">
      <c r="B207" s="102"/>
      <c r="C207" s="102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</row>
    <row r="208" spans="2:14">
      <c r="B208" s="102"/>
      <c r="C208" s="102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</row>
    <row r="209" spans="2:14">
      <c r="B209" s="102"/>
      <c r="C209" s="102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</row>
    <row r="210" spans="2:14">
      <c r="B210" s="102"/>
      <c r="C210" s="102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</row>
    <row r="211" spans="2:14">
      <c r="B211" s="102"/>
      <c r="C211" s="102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</row>
    <row r="212" spans="2:14">
      <c r="B212" s="102"/>
      <c r="C212" s="102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</row>
    <row r="213" spans="2:14">
      <c r="B213" s="102"/>
      <c r="C213" s="102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</row>
    <row r="214" spans="2:14">
      <c r="B214" s="102"/>
      <c r="C214" s="102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</row>
    <row r="215" spans="2:14">
      <c r="B215" s="102"/>
      <c r="C215" s="102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</row>
    <row r="216" spans="2:14">
      <c r="B216" s="102"/>
      <c r="C216" s="102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</row>
    <row r="217" spans="2:14">
      <c r="B217" s="102"/>
      <c r="C217" s="102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</row>
    <row r="218" spans="2:14">
      <c r="B218" s="102"/>
      <c r="C218" s="102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</row>
    <row r="219" spans="2:14">
      <c r="B219" s="102"/>
      <c r="C219" s="102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</row>
    <row r="220" spans="2:14">
      <c r="B220" s="102"/>
      <c r="C220" s="102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</row>
    <row r="221" spans="2:14">
      <c r="B221" s="102"/>
      <c r="C221" s="102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</row>
    <row r="222" spans="2:14">
      <c r="B222" s="102"/>
      <c r="C222" s="102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</row>
    <row r="223" spans="2:14">
      <c r="B223" s="102"/>
      <c r="C223" s="102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</row>
    <row r="224" spans="2:14">
      <c r="B224" s="102"/>
      <c r="C224" s="102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</row>
    <row r="225" spans="2:14">
      <c r="B225" s="102"/>
      <c r="C225" s="102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</row>
    <row r="226" spans="2:14">
      <c r="B226" s="102"/>
      <c r="C226" s="102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</row>
    <row r="227" spans="2:14">
      <c r="B227" s="102"/>
      <c r="C227" s="102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</row>
    <row r="228" spans="2:14">
      <c r="B228" s="102"/>
      <c r="C228" s="102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</row>
    <row r="229" spans="2:14">
      <c r="B229" s="102"/>
      <c r="C229" s="102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</row>
    <row r="230" spans="2:14">
      <c r="B230" s="102"/>
      <c r="C230" s="102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</row>
    <row r="231" spans="2:14">
      <c r="B231" s="102"/>
      <c r="C231" s="102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</row>
    <row r="232" spans="2:14">
      <c r="B232" s="102"/>
      <c r="C232" s="102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</row>
    <row r="233" spans="2:14">
      <c r="B233" s="102"/>
      <c r="C233" s="102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</row>
    <row r="234" spans="2:14">
      <c r="B234" s="102"/>
      <c r="C234" s="102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</row>
    <row r="235" spans="2:14">
      <c r="B235" s="102"/>
      <c r="C235" s="102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</row>
    <row r="236" spans="2:14">
      <c r="B236" s="102"/>
      <c r="C236" s="102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</row>
    <row r="237" spans="2:14">
      <c r="B237" s="102"/>
      <c r="C237" s="102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</row>
    <row r="238" spans="2:14">
      <c r="B238" s="102"/>
      <c r="C238" s="102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</row>
    <row r="239" spans="2:14">
      <c r="B239" s="102"/>
      <c r="C239" s="102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</row>
    <row r="240" spans="2:14">
      <c r="B240" s="102"/>
      <c r="C240" s="102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</row>
    <row r="241" spans="2:14">
      <c r="B241" s="102"/>
      <c r="C241" s="102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</row>
    <row r="242" spans="2:14">
      <c r="B242" s="102"/>
      <c r="C242" s="102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</row>
    <row r="243" spans="2:14">
      <c r="B243" s="102"/>
      <c r="C243" s="102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</row>
    <row r="244" spans="2:14">
      <c r="B244" s="102"/>
      <c r="C244" s="102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</row>
    <row r="245" spans="2:14">
      <c r="B245" s="102"/>
      <c r="C245" s="102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</row>
    <row r="246" spans="2:14">
      <c r="B246" s="102"/>
      <c r="C246" s="102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</row>
    <row r="247" spans="2:14">
      <c r="B247" s="102"/>
      <c r="C247" s="102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</row>
    <row r="248" spans="2:14">
      <c r="B248" s="102"/>
      <c r="C248" s="102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</row>
    <row r="249" spans="2:14">
      <c r="B249" s="102"/>
      <c r="C249" s="102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</row>
    <row r="250" spans="2:14">
      <c r="B250" s="111"/>
      <c r="C250" s="102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</row>
    <row r="251" spans="2:14">
      <c r="B251" s="111"/>
      <c r="C251" s="102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</row>
    <row r="252" spans="2:14">
      <c r="B252" s="112"/>
      <c r="C252" s="102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</row>
    <row r="253" spans="2:14">
      <c r="B253" s="102"/>
      <c r="C253" s="102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</row>
    <row r="254" spans="2:14">
      <c r="B254" s="102"/>
      <c r="C254" s="102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</row>
    <row r="255" spans="2:14">
      <c r="B255" s="102"/>
      <c r="C255" s="102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</row>
    <row r="256" spans="2:14">
      <c r="B256" s="102"/>
      <c r="C256" s="102"/>
      <c r="D256" s="102"/>
      <c r="E256" s="102"/>
      <c r="F256" s="102"/>
      <c r="G256" s="102"/>
      <c r="H256" s="103"/>
      <c r="I256" s="103"/>
      <c r="J256" s="103"/>
      <c r="K256" s="103"/>
      <c r="L256" s="103"/>
      <c r="M256" s="103"/>
      <c r="N256" s="103"/>
    </row>
    <row r="257" spans="2:14">
      <c r="B257" s="102"/>
      <c r="C257" s="102"/>
      <c r="D257" s="102"/>
      <c r="E257" s="102"/>
      <c r="F257" s="102"/>
      <c r="G257" s="102"/>
      <c r="H257" s="103"/>
      <c r="I257" s="103"/>
      <c r="J257" s="103"/>
      <c r="K257" s="103"/>
      <c r="L257" s="103"/>
      <c r="M257" s="103"/>
      <c r="N257" s="103"/>
    </row>
    <row r="258" spans="2:14">
      <c r="B258" s="102"/>
      <c r="C258" s="102"/>
      <c r="D258" s="102"/>
      <c r="E258" s="102"/>
      <c r="F258" s="102"/>
      <c r="G258" s="102"/>
      <c r="H258" s="103"/>
      <c r="I258" s="103"/>
      <c r="J258" s="103"/>
      <c r="K258" s="103"/>
      <c r="L258" s="103"/>
      <c r="M258" s="103"/>
      <c r="N258" s="103"/>
    </row>
    <row r="259" spans="2:14">
      <c r="B259" s="102"/>
      <c r="C259" s="102"/>
      <c r="D259" s="102"/>
      <c r="E259" s="102"/>
      <c r="F259" s="102"/>
      <c r="G259" s="102"/>
      <c r="H259" s="103"/>
      <c r="I259" s="103"/>
      <c r="J259" s="103"/>
      <c r="K259" s="103"/>
      <c r="L259" s="103"/>
      <c r="M259" s="103"/>
      <c r="N259" s="103"/>
    </row>
    <row r="260" spans="2:14">
      <c r="B260" s="102"/>
      <c r="C260" s="102"/>
      <c r="D260" s="102"/>
      <c r="E260" s="102"/>
      <c r="F260" s="102"/>
      <c r="G260" s="102"/>
      <c r="H260" s="103"/>
      <c r="I260" s="103"/>
      <c r="J260" s="103"/>
      <c r="K260" s="103"/>
      <c r="L260" s="103"/>
      <c r="M260" s="103"/>
      <c r="N260" s="103"/>
    </row>
    <row r="261" spans="2:14">
      <c r="B261" s="102"/>
      <c r="C261" s="102"/>
      <c r="D261" s="102"/>
      <c r="E261" s="102"/>
      <c r="F261" s="102"/>
      <c r="G261" s="102"/>
      <c r="H261" s="103"/>
      <c r="I261" s="103"/>
      <c r="J261" s="103"/>
      <c r="K261" s="103"/>
      <c r="L261" s="103"/>
      <c r="M261" s="103"/>
      <c r="N261" s="103"/>
    </row>
    <row r="262" spans="2:14">
      <c r="B262" s="102"/>
      <c r="C262" s="102"/>
      <c r="D262" s="102"/>
      <c r="E262" s="102"/>
      <c r="F262" s="102"/>
      <c r="G262" s="102"/>
      <c r="H262" s="103"/>
      <c r="I262" s="103"/>
      <c r="J262" s="103"/>
      <c r="K262" s="103"/>
      <c r="L262" s="103"/>
      <c r="M262" s="103"/>
      <c r="N262" s="103"/>
    </row>
    <row r="263" spans="2:14">
      <c r="B263" s="102"/>
      <c r="C263" s="102"/>
      <c r="D263" s="102"/>
      <c r="E263" s="102"/>
      <c r="F263" s="102"/>
      <c r="G263" s="102"/>
      <c r="H263" s="103"/>
      <c r="I263" s="103"/>
      <c r="J263" s="103"/>
      <c r="K263" s="103"/>
      <c r="L263" s="103"/>
      <c r="M263" s="103"/>
      <c r="N263" s="103"/>
    </row>
    <row r="264" spans="2:14">
      <c r="B264" s="102"/>
      <c r="C264" s="102"/>
      <c r="D264" s="102"/>
      <c r="E264" s="102"/>
      <c r="F264" s="102"/>
      <c r="G264" s="102"/>
      <c r="H264" s="103"/>
      <c r="I264" s="103"/>
      <c r="J264" s="103"/>
      <c r="K264" s="103"/>
      <c r="L264" s="103"/>
      <c r="M264" s="103"/>
      <c r="N264" s="103"/>
    </row>
    <row r="265" spans="2:14">
      <c r="B265" s="102"/>
      <c r="C265" s="102"/>
      <c r="D265" s="102"/>
      <c r="E265" s="102"/>
      <c r="F265" s="102"/>
      <c r="G265" s="102"/>
      <c r="H265" s="103"/>
      <c r="I265" s="103"/>
      <c r="J265" s="103"/>
      <c r="K265" s="103"/>
      <c r="L265" s="103"/>
      <c r="M265" s="103"/>
      <c r="N265" s="103"/>
    </row>
    <row r="266" spans="2:14">
      <c r="B266" s="102"/>
      <c r="C266" s="102"/>
      <c r="D266" s="102"/>
      <c r="E266" s="102"/>
      <c r="F266" s="102"/>
      <c r="G266" s="102"/>
      <c r="H266" s="103"/>
      <c r="I266" s="103"/>
      <c r="J266" s="103"/>
      <c r="K266" s="103"/>
      <c r="L266" s="103"/>
      <c r="M266" s="103"/>
      <c r="N266" s="103"/>
    </row>
    <row r="267" spans="2:14">
      <c r="B267" s="102"/>
      <c r="C267" s="102"/>
      <c r="D267" s="102"/>
      <c r="E267" s="102"/>
      <c r="F267" s="102"/>
      <c r="G267" s="102"/>
      <c r="H267" s="103"/>
      <c r="I267" s="103"/>
      <c r="J267" s="103"/>
      <c r="K267" s="103"/>
      <c r="L267" s="103"/>
      <c r="M267" s="103"/>
      <c r="N267" s="103"/>
    </row>
    <row r="268" spans="2:14">
      <c r="B268" s="102"/>
      <c r="C268" s="102"/>
      <c r="D268" s="102"/>
      <c r="E268" s="102"/>
      <c r="F268" s="102"/>
      <c r="G268" s="102"/>
      <c r="H268" s="103"/>
      <c r="I268" s="103"/>
      <c r="J268" s="103"/>
      <c r="K268" s="103"/>
      <c r="L268" s="103"/>
      <c r="M268" s="103"/>
      <c r="N268" s="103"/>
    </row>
    <row r="269" spans="2:14">
      <c r="B269" s="102"/>
      <c r="C269" s="102"/>
      <c r="D269" s="102"/>
      <c r="E269" s="102"/>
      <c r="F269" s="102"/>
      <c r="G269" s="102"/>
      <c r="H269" s="103"/>
      <c r="I269" s="103"/>
      <c r="J269" s="103"/>
      <c r="K269" s="103"/>
      <c r="L269" s="103"/>
      <c r="M269" s="103"/>
      <c r="N269" s="103"/>
    </row>
    <row r="270" spans="2:14">
      <c r="B270" s="102"/>
      <c r="C270" s="102"/>
      <c r="D270" s="102"/>
      <c r="E270" s="102"/>
      <c r="F270" s="102"/>
      <c r="G270" s="102"/>
      <c r="H270" s="103"/>
      <c r="I270" s="103"/>
      <c r="J270" s="103"/>
      <c r="K270" s="103"/>
      <c r="L270" s="103"/>
      <c r="M270" s="103"/>
      <c r="N270" s="103"/>
    </row>
    <row r="271" spans="2:14">
      <c r="B271" s="102"/>
      <c r="C271" s="102"/>
      <c r="D271" s="102"/>
      <c r="E271" s="102"/>
      <c r="F271" s="102"/>
      <c r="G271" s="102"/>
      <c r="H271" s="103"/>
      <c r="I271" s="103"/>
      <c r="J271" s="103"/>
      <c r="K271" s="103"/>
      <c r="L271" s="103"/>
      <c r="M271" s="103"/>
      <c r="N271" s="103"/>
    </row>
    <row r="272" spans="2:14">
      <c r="B272" s="102"/>
      <c r="C272" s="102"/>
      <c r="D272" s="102"/>
      <c r="E272" s="102"/>
      <c r="F272" s="102"/>
      <c r="G272" s="102"/>
      <c r="H272" s="103"/>
      <c r="I272" s="103"/>
      <c r="J272" s="103"/>
      <c r="K272" s="103"/>
      <c r="L272" s="103"/>
      <c r="M272" s="103"/>
      <c r="N272" s="103"/>
    </row>
    <row r="273" spans="2:14">
      <c r="B273" s="102"/>
      <c r="C273" s="102"/>
      <c r="D273" s="102"/>
      <c r="E273" s="102"/>
      <c r="F273" s="102"/>
      <c r="G273" s="102"/>
      <c r="H273" s="103"/>
      <c r="I273" s="103"/>
      <c r="J273" s="103"/>
      <c r="K273" s="103"/>
      <c r="L273" s="103"/>
      <c r="M273" s="103"/>
      <c r="N273" s="103"/>
    </row>
    <row r="274" spans="2:14">
      <c r="B274" s="102"/>
      <c r="C274" s="102"/>
      <c r="D274" s="102"/>
      <c r="E274" s="102"/>
      <c r="F274" s="102"/>
      <c r="G274" s="102"/>
      <c r="H274" s="103"/>
      <c r="I274" s="103"/>
      <c r="J274" s="103"/>
      <c r="K274" s="103"/>
      <c r="L274" s="103"/>
      <c r="M274" s="103"/>
      <c r="N274" s="103"/>
    </row>
    <row r="275" spans="2:14">
      <c r="B275" s="102"/>
      <c r="C275" s="102"/>
      <c r="D275" s="102"/>
      <c r="E275" s="102"/>
      <c r="F275" s="102"/>
      <c r="G275" s="102"/>
      <c r="H275" s="103"/>
      <c r="I275" s="103"/>
      <c r="J275" s="103"/>
      <c r="K275" s="103"/>
      <c r="L275" s="103"/>
      <c r="M275" s="103"/>
      <c r="N275" s="103"/>
    </row>
    <row r="276" spans="2:14">
      <c r="B276" s="102"/>
      <c r="C276" s="102"/>
      <c r="D276" s="102"/>
      <c r="E276" s="102"/>
      <c r="F276" s="102"/>
      <c r="G276" s="102"/>
      <c r="H276" s="103"/>
      <c r="I276" s="103"/>
      <c r="J276" s="103"/>
      <c r="K276" s="103"/>
      <c r="L276" s="103"/>
      <c r="M276" s="103"/>
      <c r="N276" s="103"/>
    </row>
    <row r="277" spans="2:14">
      <c r="B277" s="102"/>
      <c r="C277" s="102"/>
      <c r="D277" s="102"/>
      <c r="E277" s="102"/>
      <c r="F277" s="102"/>
      <c r="G277" s="102"/>
      <c r="H277" s="103"/>
      <c r="I277" s="103"/>
      <c r="J277" s="103"/>
      <c r="K277" s="103"/>
      <c r="L277" s="103"/>
      <c r="M277" s="103"/>
      <c r="N277" s="103"/>
    </row>
    <row r="278" spans="2:14">
      <c r="B278" s="102"/>
      <c r="C278" s="102"/>
      <c r="D278" s="102"/>
      <c r="E278" s="102"/>
      <c r="F278" s="102"/>
      <c r="G278" s="102"/>
      <c r="H278" s="103"/>
      <c r="I278" s="103"/>
      <c r="J278" s="103"/>
      <c r="K278" s="103"/>
      <c r="L278" s="103"/>
      <c r="M278" s="103"/>
      <c r="N278" s="103"/>
    </row>
    <row r="279" spans="2:14">
      <c r="B279" s="102"/>
      <c r="C279" s="102"/>
      <c r="D279" s="102"/>
      <c r="E279" s="102"/>
      <c r="F279" s="102"/>
      <c r="G279" s="102"/>
      <c r="H279" s="103"/>
      <c r="I279" s="103"/>
      <c r="J279" s="103"/>
      <c r="K279" s="103"/>
      <c r="L279" s="103"/>
      <c r="M279" s="103"/>
      <c r="N279" s="103"/>
    </row>
    <row r="280" spans="2:14">
      <c r="B280" s="102"/>
      <c r="C280" s="102"/>
      <c r="D280" s="102"/>
      <c r="E280" s="102"/>
      <c r="F280" s="102"/>
      <c r="G280" s="102"/>
      <c r="H280" s="103"/>
      <c r="I280" s="103"/>
      <c r="J280" s="103"/>
      <c r="K280" s="103"/>
      <c r="L280" s="103"/>
      <c r="M280" s="103"/>
      <c r="N280" s="103"/>
    </row>
    <row r="281" spans="2:14">
      <c r="B281" s="102"/>
      <c r="C281" s="102"/>
      <c r="D281" s="102"/>
      <c r="E281" s="102"/>
      <c r="F281" s="102"/>
      <c r="G281" s="102"/>
      <c r="H281" s="103"/>
      <c r="I281" s="103"/>
      <c r="J281" s="103"/>
      <c r="K281" s="103"/>
      <c r="L281" s="103"/>
      <c r="M281" s="103"/>
      <c r="N281" s="103"/>
    </row>
    <row r="282" spans="2:14">
      <c r="B282" s="102"/>
      <c r="C282" s="102"/>
      <c r="D282" s="102"/>
      <c r="E282" s="102"/>
      <c r="F282" s="102"/>
      <c r="G282" s="102"/>
      <c r="H282" s="103"/>
      <c r="I282" s="103"/>
      <c r="J282" s="103"/>
      <c r="K282" s="103"/>
      <c r="L282" s="103"/>
      <c r="M282" s="103"/>
      <c r="N282" s="103"/>
    </row>
    <row r="283" spans="2:14">
      <c r="B283" s="102"/>
      <c r="C283" s="102"/>
      <c r="D283" s="102"/>
      <c r="E283" s="102"/>
      <c r="F283" s="102"/>
      <c r="G283" s="102"/>
      <c r="H283" s="103"/>
      <c r="I283" s="103"/>
      <c r="J283" s="103"/>
      <c r="K283" s="103"/>
      <c r="L283" s="103"/>
      <c r="M283" s="103"/>
      <c r="N283" s="103"/>
    </row>
    <row r="284" spans="2:14">
      <c r="B284" s="102"/>
      <c r="C284" s="102"/>
      <c r="D284" s="102"/>
      <c r="E284" s="102"/>
      <c r="F284" s="102"/>
      <c r="G284" s="102"/>
      <c r="H284" s="103"/>
      <c r="I284" s="103"/>
      <c r="J284" s="103"/>
      <c r="K284" s="103"/>
      <c r="L284" s="103"/>
      <c r="M284" s="103"/>
      <c r="N284" s="103"/>
    </row>
    <row r="285" spans="2:14">
      <c r="B285" s="102"/>
      <c r="C285" s="102"/>
      <c r="D285" s="102"/>
      <c r="E285" s="102"/>
      <c r="F285" s="102"/>
      <c r="G285" s="102"/>
      <c r="H285" s="103"/>
      <c r="I285" s="103"/>
      <c r="J285" s="103"/>
      <c r="K285" s="103"/>
      <c r="L285" s="103"/>
      <c r="M285" s="103"/>
      <c r="N285" s="103"/>
    </row>
    <row r="286" spans="2:14">
      <c r="B286" s="102"/>
      <c r="C286" s="102"/>
      <c r="D286" s="102"/>
      <c r="E286" s="102"/>
      <c r="F286" s="102"/>
      <c r="G286" s="102"/>
      <c r="H286" s="103"/>
      <c r="I286" s="103"/>
      <c r="J286" s="103"/>
      <c r="K286" s="103"/>
      <c r="L286" s="103"/>
      <c r="M286" s="103"/>
      <c r="N286" s="103"/>
    </row>
    <row r="287" spans="2:14">
      <c r="B287" s="102"/>
      <c r="C287" s="102"/>
      <c r="D287" s="102"/>
      <c r="E287" s="102"/>
      <c r="F287" s="102"/>
      <c r="G287" s="102"/>
      <c r="H287" s="103"/>
      <c r="I287" s="103"/>
      <c r="J287" s="103"/>
      <c r="K287" s="103"/>
      <c r="L287" s="103"/>
      <c r="M287" s="103"/>
      <c r="N287" s="103"/>
    </row>
    <row r="288" spans="2:14">
      <c r="B288" s="102"/>
      <c r="C288" s="102"/>
      <c r="D288" s="102"/>
      <c r="E288" s="102"/>
      <c r="F288" s="102"/>
      <c r="G288" s="102"/>
      <c r="H288" s="103"/>
      <c r="I288" s="103"/>
      <c r="J288" s="103"/>
      <c r="K288" s="103"/>
      <c r="L288" s="103"/>
      <c r="M288" s="103"/>
      <c r="N288" s="103"/>
    </row>
    <row r="289" spans="2:14">
      <c r="B289" s="102"/>
      <c r="C289" s="102"/>
      <c r="D289" s="102"/>
      <c r="E289" s="102"/>
      <c r="F289" s="102"/>
      <c r="G289" s="102"/>
      <c r="H289" s="103"/>
      <c r="I289" s="103"/>
      <c r="J289" s="103"/>
      <c r="K289" s="103"/>
      <c r="L289" s="103"/>
      <c r="M289" s="103"/>
      <c r="N289" s="103"/>
    </row>
    <row r="290" spans="2:14">
      <c r="B290" s="102"/>
      <c r="C290" s="102"/>
      <c r="D290" s="102"/>
      <c r="E290" s="102"/>
      <c r="F290" s="102"/>
      <c r="G290" s="102"/>
      <c r="H290" s="103"/>
      <c r="I290" s="103"/>
      <c r="J290" s="103"/>
      <c r="K290" s="103"/>
      <c r="L290" s="103"/>
      <c r="M290" s="103"/>
      <c r="N290" s="103"/>
    </row>
    <row r="291" spans="2:14">
      <c r="B291" s="102"/>
      <c r="C291" s="102"/>
      <c r="D291" s="102"/>
      <c r="E291" s="102"/>
      <c r="F291" s="102"/>
      <c r="G291" s="102"/>
      <c r="H291" s="103"/>
      <c r="I291" s="103"/>
      <c r="J291" s="103"/>
      <c r="K291" s="103"/>
      <c r="L291" s="103"/>
      <c r="M291" s="103"/>
      <c r="N291" s="103"/>
    </row>
    <row r="292" spans="2:14">
      <c r="B292" s="102"/>
      <c r="C292" s="102"/>
      <c r="D292" s="102"/>
      <c r="E292" s="102"/>
      <c r="F292" s="102"/>
      <c r="G292" s="102"/>
      <c r="H292" s="103"/>
      <c r="I292" s="103"/>
      <c r="J292" s="103"/>
      <c r="K292" s="103"/>
      <c r="L292" s="103"/>
      <c r="M292" s="103"/>
      <c r="N292" s="103"/>
    </row>
    <row r="293" spans="2:14">
      <c r="B293" s="102"/>
      <c r="C293" s="102"/>
      <c r="D293" s="102"/>
      <c r="E293" s="102"/>
      <c r="F293" s="102"/>
      <c r="G293" s="102"/>
      <c r="H293" s="103"/>
      <c r="I293" s="103"/>
      <c r="J293" s="103"/>
      <c r="K293" s="103"/>
      <c r="L293" s="103"/>
      <c r="M293" s="103"/>
      <c r="N293" s="103"/>
    </row>
    <row r="294" spans="2:14">
      <c r="B294" s="102"/>
      <c r="C294" s="102"/>
      <c r="D294" s="102"/>
      <c r="E294" s="102"/>
      <c r="F294" s="102"/>
      <c r="G294" s="102"/>
      <c r="H294" s="103"/>
      <c r="I294" s="103"/>
      <c r="J294" s="103"/>
      <c r="K294" s="103"/>
      <c r="L294" s="103"/>
      <c r="M294" s="103"/>
      <c r="N294" s="103"/>
    </row>
    <row r="295" spans="2:14">
      <c r="B295" s="102"/>
      <c r="C295" s="102"/>
      <c r="D295" s="102"/>
      <c r="E295" s="102"/>
      <c r="F295" s="102"/>
      <c r="G295" s="102"/>
      <c r="H295" s="103"/>
      <c r="I295" s="103"/>
      <c r="J295" s="103"/>
      <c r="K295" s="103"/>
      <c r="L295" s="103"/>
      <c r="M295" s="103"/>
      <c r="N295" s="103"/>
    </row>
    <row r="296" spans="2:14">
      <c r="B296" s="102"/>
      <c r="C296" s="102"/>
      <c r="D296" s="102"/>
      <c r="E296" s="102"/>
      <c r="F296" s="102"/>
      <c r="G296" s="102"/>
      <c r="H296" s="103"/>
      <c r="I296" s="103"/>
      <c r="J296" s="103"/>
      <c r="K296" s="103"/>
      <c r="L296" s="103"/>
      <c r="M296" s="103"/>
      <c r="N296" s="103"/>
    </row>
    <row r="297" spans="2:14">
      <c r="B297" s="102"/>
      <c r="C297" s="102"/>
      <c r="D297" s="102"/>
      <c r="E297" s="102"/>
      <c r="F297" s="102"/>
      <c r="G297" s="102"/>
      <c r="H297" s="103"/>
      <c r="I297" s="103"/>
      <c r="J297" s="103"/>
      <c r="K297" s="103"/>
      <c r="L297" s="103"/>
      <c r="M297" s="103"/>
      <c r="N297" s="103"/>
    </row>
    <row r="298" spans="2:14">
      <c r="B298" s="102"/>
      <c r="C298" s="102"/>
      <c r="D298" s="102"/>
      <c r="E298" s="102"/>
      <c r="F298" s="102"/>
      <c r="G298" s="102"/>
      <c r="H298" s="103"/>
      <c r="I298" s="103"/>
      <c r="J298" s="103"/>
      <c r="K298" s="103"/>
      <c r="L298" s="103"/>
      <c r="M298" s="103"/>
      <c r="N298" s="103"/>
    </row>
    <row r="299" spans="2:14">
      <c r="B299" s="102"/>
      <c r="C299" s="102"/>
      <c r="D299" s="102"/>
      <c r="E299" s="102"/>
      <c r="F299" s="102"/>
      <c r="G299" s="102"/>
      <c r="H299" s="103"/>
      <c r="I299" s="103"/>
      <c r="J299" s="103"/>
      <c r="K299" s="103"/>
      <c r="L299" s="103"/>
      <c r="M299" s="103"/>
      <c r="N299" s="103"/>
    </row>
    <row r="300" spans="2:14">
      <c r="B300" s="102"/>
      <c r="C300" s="102"/>
      <c r="D300" s="102"/>
      <c r="E300" s="102"/>
      <c r="F300" s="102"/>
      <c r="G300" s="102"/>
      <c r="H300" s="103"/>
      <c r="I300" s="103"/>
      <c r="J300" s="103"/>
      <c r="K300" s="103"/>
      <c r="L300" s="103"/>
      <c r="M300" s="103"/>
      <c r="N300" s="103"/>
    </row>
    <row r="301" spans="2:14">
      <c r="B301" s="102"/>
      <c r="C301" s="102"/>
      <c r="D301" s="102"/>
      <c r="E301" s="102"/>
      <c r="F301" s="102"/>
      <c r="G301" s="102"/>
      <c r="H301" s="103"/>
      <c r="I301" s="103"/>
      <c r="J301" s="103"/>
      <c r="K301" s="103"/>
      <c r="L301" s="103"/>
      <c r="M301" s="103"/>
      <c r="N301" s="103"/>
    </row>
    <row r="302" spans="2:14">
      <c r="B302" s="102"/>
      <c r="C302" s="102"/>
      <c r="D302" s="102"/>
      <c r="E302" s="102"/>
      <c r="F302" s="102"/>
      <c r="G302" s="102"/>
      <c r="H302" s="103"/>
      <c r="I302" s="103"/>
      <c r="J302" s="103"/>
      <c r="K302" s="103"/>
      <c r="L302" s="103"/>
      <c r="M302" s="103"/>
      <c r="N302" s="103"/>
    </row>
    <row r="303" spans="2:14">
      <c r="B303" s="102"/>
      <c r="C303" s="102"/>
      <c r="D303" s="102"/>
      <c r="E303" s="102"/>
      <c r="F303" s="102"/>
      <c r="G303" s="102"/>
      <c r="H303" s="103"/>
      <c r="I303" s="103"/>
      <c r="J303" s="103"/>
      <c r="K303" s="103"/>
      <c r="L303" s="103"/>
      <c r="M303" s="103"/>
      <c r="N303" s="103"/>
    </row>
    <row r="304" spans="2:14">
      <c r="B304" s="102"/>
      <c r="C304" s="102"/>
      <c r="D304" s="102"/>
      <c r="E304" s="102"/>
      <c r="F304" s="102"/>
      <c r="G304" s="102"/>
      <c r="H304" s="103"/>
      <c r="I304" s="103"/>
      <c r="J304" s="103"/>
      <c r="K304" s="103"/>
      <c r="L304" s="103"/>
      <c r="M304" s="103"/>
      <c r="N304" s="103"/>
    </row>
    <row r="305" spans="2:14">
      <c r="B305" s="102"/>
      <c r="C305" s="102"/>
      <c r="D305" s="102"/>
      <c r="E305" s="102"/>
      <c r="F305" s="102"/>
      <c r="G305" s="102"/>
      <c r="H305" s="103"/>
      <c r="I305" s="103"/>
      <c r="J305" s="103"/>
      <c r="K305" s="103"/>
      <c r="L305" s="103"/>
      <c r="M305" s="103"/>
      <c r="N305" s="103"/>
    </row>
    <row r="306" spans="2:14">
      <c r="B306" s="102"/>
      <c r="C306" s="102"/>
      <c r="D306" s="102"/>
      <c r="E306" s="102"/>
      <c r="F306" s="102"/>
      <c r="G306" s="102"/>
      <c r="H306" s="103"/>
      <c r="I306" s="103"/>
      <c r="J306" s="103"/>
      <c r="K306" s="103"/>
      <c r="L306" s="103"/>
      <c r="M306" s="103"/>
      <c r="N306" s="103"/>
    </row>
    <row r="307" spans="2:14">
      <c r="B307" s="102"/>
      <c r="C307" s="102"/>
      <c r="D307" s="102"/>
      <c r="E307" s="102"/>
      <c r="F307" s="102"/>
      <c r="G307" s="102"/>
      <c r="H307" s="103"/>
      <c r="I307" s="103"/>
      <c r="J307" s="103"/>
      <c r="K307" s="103"/>
      <c r="L307" s="103"/>
      <c r="M307" s="103"/>
      <c r="N307" s="103"/>
    </row>
    <row r="308" spans="2:14">
      <c r="B308" s="102"/>
      <c r="C308" s="102"/>
      <c r="D308" s="102"/>
      <c r="E308" s="102"/>
      <c r="F308" s="102"/>
      <c r="G308" s="102"/>
      <c r="H308" s="103"/>
      <c r="I308" s="103"/>
      <c r="J308" s="103"/>
      <c r="K308" s="103"/>
      <c r="L308" s="103"/>
      <c r="M308" s="103"/>
      <c r="N308" s="103"/>
    </row>
    <row r="309" spans="2:14">
      <c r="B309" s="102"/>
      <c r="C309" s="102"/>
      <c r="D309" s="102"/>
      <c r="E309" s="102"/>
      <c r="F309" s="102"/>
      <c r="G309" s="102"/>
      <c r="H309" s="103"/>
      <c r="I309" s="103"/>
      <c r="J309" s="103"/>
      <c r="K309" s="103"/>
      <c r="L309" s="103"/>
      <c r="M309" s="103"/>
      <c r="N309" s="103"/>
    </row>
    <row r="310" spans="2:14">
      <c r="B310" s="102"/>
      <c r="C310" s="102"/>
      <c r="D310" s="102"/>
      <c r="E310" s="102"/>
      <c r="F310" s="102"/>
      <c r="G310" s="102"/>
      <c r="H310" s="103"/>
      <c r="I310" s="103"/>
      <c r="J310" s="103"/>
      <c r="K310" s="103"/>
      <c r="L310" s="103"/>
      <c r="M310" s="103"/>
      <c r="N310" s="103"/>
    </row>
    <row r="311" spans="2:14">
      <c r="B311" s="102"/>
      <c r="C311" s="102"/>
      <c r="D311" s="102"/>
      <c r="E311" s="102"/>
      <c r="F311" s="102"/>
      <c r="G311" s="102"/>
      <c r="H311" s="103"/>
      <c r="I311" s="103"/>
      <c r="J311" s="103"/>
      <c r="K311" s="103"/>
      <c r="L311" s="103"/>
      <c r="M311" s="103"/>
      <c r="N311" s="103"/>
    </row>
    <row r="312" spans="2:14">
      <c r="B312" s="102"/>
      <c r="C312" s="102"/>
      <c r="D312" s="102"/>
      <c r="E312" s="102"/>
      <c r="F312" s="102"/>
      <c r="G312" s="102"/>
      <c r="H312" s="103"/>
      <c r="I312" s="103"/>
      <c r="J312" s="103"/>
      <c r="K312" s="103"/>
      <c r="L312" s="103"/>
      <c r="M312" s="103"/>
      <c r="N312" s="103"/>
    </row>
    <row r="313" spans="2:14">
      <c r="B313" s="102"/>
      <c r="C313" s="102"/>
      <c r="D313" s="102"/>
      <c r="E313" s="102"/>
      <c r="F313" s="102"/>
      <c r="G313" s="102"/>
      <c r="H313" s="103"/>
      <c r="I313" s="103"/>
      <c r="J313" s="103"/>
      <c r="K313" s="103"/>
      <c r="L313" s="103"/>
      <c r="M313" s="103"/>
      <c r="N313" s="103"/>
    </row>
    <row r="314" spans="2:14">
      <c r="B314" s="102"/>
      <c r="C314" s="102"/>
      <c r="D314" s="102"/>
      <c r="E314" s="102"/>
      <c r="F314" s="102"/>
      <c r="G314" s="102"/>
      <c r="H314" s="103"/>
      <c r="I314" s="103"/>
      <c r="J314" s="103"/>
      <c r="K314" s="103"/>
      <c r="L314" s="103"/>
      <c r="M314" s="103"/>
      <c r="N314" s="103"/>
    </row>
    <row r="315" spans="2:14">
      <c r="B315" s="102"/>
      <c r="C315" s="102"/>
      <c r="D315" s="102"/>
      <c r="E315" s="102"/>
      <c r="F315" s="102"/>
      <c r="G315" s="102"/>
      <c r="H315" s="103"/>
      <c r="I315" s="103"/>
      <c r="J315" s="103"/>
      <c r="K315" s="103"/>
      <c r="L315" s="103"/>
      <c r="M315" s="103"/>
      <c r="N315" s="103"/>
    </row>
    <row r="316" spans="2:14">
      <c r="B316" s="102"/>
      <c r="C316" s="102"/>
      <c r="D316" s="102"/>
      <c r="E316" s="102"/>
      <c r="F316" s="102"/>
      <c r="G316" s="102"/>
      <c r="H316" s="103"/>
      <c r="I316" s="103"/>
      <c r="J316" s="103"/>
      <c r="K316" s="103"/>
      <c r="L316" s="103"/>
      <c r="M316" s="103"/>
      <c r="N316" s="103"/>
    </row>
    <row r="317" spans="2:14">
      <c r="B317" s="102"/>
      <c r="C317" s="102"/>
      <c r="D317" s="102"/>
      <c r="E317" s="102"/>
      <c r="F317" s="102"/>
      <c r="G317" s="102"/>
      <c r="H317" s="103"/>
      <c r="I317" s="103"/>
      <c r="J317" s="103"/>
      <c r="K317" s="103"/>
      <c r="L317" s="103"/>
      <c r="M317" s="103"/>
      <c r="N317" s="103"/>
    </row>
    <row r="318" spans="2:14">
      <c r="B318" s="102"/>
      <c r="C318" s="102"/>
      <c r="D318" s="102"/>
      <c r="E318" s="102"/>
      <c r="F318" s="102"/>
      <c r="G318" s="102"/>
      <c r="H318" s="103"/>
      <c r="I318" s="103"/>
      <c r="J318" s="103"/>
      <c r="K318" s="103"/>
      <c r="L318" s="103"/>
      <c r="M318" s="103"/>
      <c r="N318" s="103"/>
    </row>
    <row r="319" spans="2:14">
      <c r="B319" s="102"/>
      <c r="C319" s="102"/>
      <c r="D319" s="102"/>
      <c r="E319" s="102"/>
      <c r="F319" s="102"/>
      <c r="G319" s="102"/>
      <c r="H319" s="103"/>
      <c r="I319" s="103"/>
      <c r="J319" s="103"/>
      <c r="K319" s="103"/>
      <c r="L319" s="103"/>
      <c r="M319" s="103"/>
      <c r="N319" s="103"/>
    </row>
    <row r="320" spans="2:14">
      <c r="B320" s="102"/>
      <c r="C320" s="102"/>
      <c r="D320" s="102"/>
      <c r="E320" s="102"/>
      <c r="F320" s="102"/>
      <c r="G320" s="102"/>
      <c r="H320" s="103"/>
      <c r="I320" s="103"/>
      <c r="J320" s="103"/>
      <c r="K320" s="103"/>
      <c r="L320" s="103"/>
      <c r="M320" s="103"/>
      <c r="N320" s="103"/>
    </row>
    <row r="321" spans="2:14">
      <c r="B321" s="102"/>
      <c r="C321" s="102"/>
      <c r="D321" s="102"/>
      <c r="E321" s="102"/>
      <c r="F321" s="102"/>
      <c r="G321" s="102"/>
      <c r="H321" s="103"/>
      <c r="I321" s="103"/>
      <c r="J321" s="103"/>
      <c r="K321" s="103"/>
      <c r="L321" s="103"/>
      <c r="M321" s="103"/>
      <c r="N321" s="103"/>
    </row>
    <row r="322" spans="2:14">
      <c r="B322" s="102"/>
      <c r="C322" s="102"/>
      <c r="D322" s="102"/>
      <c r="E322" s="102"/>
      <c r="F322" s="102"/>
      <c r="G322" s="102"/>
      <c r="H322" s="103"/>
      <c r="I322" s="103"/>
      <c r="J322" s="103"/>
      <c r="K322" s="103"/>
      <c r="L322" s="103"/>
      <c r="M322" s="103"/>
      <c r="N322" s="103"/>
    </row>
    <row r="323" spans="2:14">
      <c r="B323" s="102"/>
      <c r="C323" s="102"/>
      <c r="D323" s="102"/>
      <c r="E323" s="102"/>
      <c r="F323" s="102"/>
      <c r="G323" s="102"/>
      <c r="H323" s="103"/>
      <c r="I323" s="103"/>
      <c r="J323" s="103"/>
      <c r="K323" s="103"/>
      <c r="L323" s="103"/>
      <c r="M323" s="103"/>
      <c r="N323" s="103"/>
    </row>
    <row r="324" spans="2:14">
      <c r="B324" s="102"/>
      <c r="C324" s="102"/>
      <c r="D324" s="102"/>
      <c r="E324" s="102"/>
      <c r="F324" s="102"/>
      <c r="G324" s="102"/>
      <c r="H324" s="103"/>
      <c r="I324" s="103"/>
      <c r="J324" s="103"/>
      <c r="K324" s="103"/>
      <c r="L324" s="103"/>
      <c r="M324" s="103"/>
      <c r="N324" s="103"/>
    </row>
    <row r="325" spans="2:14">
      <c r="B325" s="102"/>
      <c r="C325" s="102"/>
      <c r="D325" s="102"/>
      <c r="E325" s="102"/>
      <c r="F325" s="102"/>
      <c r="G325" s="102"/>
      <c r="H325" s="103"/>
      <c r="I325" s="103"/>
      <c r="J325" s="103"/>
      <c r="K325" s="103"/>
      <c r="L325" s="103"/>
      <c r="M325" s="103"/>
      <c r="N325" s="103"/>
    </row>
    <row r="326" spans="2:14">
      <c r="B326" s="102"/>
      <c r="C326" s="102"/>
      <c r="D326" s="102"/>
      <c r="E326" s="102"/>
      <c r="F326" s="102"/>
      <c r="G326" s="102"/>
      <c r="H326" s="103"/>
      <c r="I326" s="103"/>
      <c r="J326" s="103"/>
      <c r="K326" s="103"/>
      <c r="L326" s="103"/>
      <c r="M326" s="103"/>
      <c r="N326" s="103"/>
    </row>
    <row r="327" spans="2:14">
      <c r="B327" s="102"/>
      <c r="C327" s="102"/>
      <c r="D327" s="102"/>
      <c r="E327" s="102"/>
      <c r="F327" s="102"/>
      <c r="G327" s="102"/>
      <c r="H327" s="103"/>
      <c r="I327" s="103"/>
      <c r="J327" s="103"/>
      <c r="K327" s="103"/>
      <c r="L327" s="103"/>
      <c r="M327" s="103"/>
      <c r="N327" s="103"/>
    </row>
    <row r="328" spans="2:14">
      <c r="B328" s="102"/>
      <c r="C328" s="102"/>
      <c r="D328" s="102"/>
      <c r="E328" s="102"/>
      <c r="F328" s="102"/>
      <c r="G328" s="102"/>
      <c r="H328" s="103"/>
      <c r="I328" s="103"/>
      <c r="J328" s="103"/>
      <c r="K328" s="103"/>
      <c r="L328" s="103"/>
      <c r="M328" s="103"/>
      <c r="N328" s="103"/>
    </row>
    <row r="329" spans="2:14">
      <c r="B329" s="102"/>
      <c r="C329" s="102"/>
      <c r="D329" s="102"/>
      <c r="E329" s="102"/>
      <c r="F329" s="102"/>
      <c r="G329" s="102"/>
      <c r="H329" s="103"/>
      <c r="I329" s="103"/>
      <c r="J329" s="103"/>
      <c r="K329" s="103"/>
      <c r="L329" s="103"/>
      <c r="M329" s="103"/>
      <c r="N329" s="103"/>
    </row>
    <row r="330" spans="2:14">
      <c r="B330" s="102"/>
      <c r="C330" s="102"/>
      <c r="D330" s="102"/>
      <c r="E330" s="102"/>
      <c r="F330" s="102"/>
      <c r="G330" s="102"/>
      <c r="H330" s="103"/>
      <c r="I330" s="103"/>
      <c r="J330" s="103"/>
      <c r="K330" s="103"/>
      <c r="L330" s="103"/>
      <c r="M330" s="103"/>
      <c r="N330" s="103"/>
    </row>
    <row r="331" spans="2:14">
      <c r="B331" s="102"/>
      <c r="C331" s="102"/>
      <c r="D331" s="102"/>
      <c r="E331" s="102"/>
      <c r="F331" s="102"/>
      <c r="G331" s="102"/>
      <c r="H331" s="103"/>
      <c r="I331" s="103"/>
      <c r="J331" s="103"/>
      <c r="K331" s="103"/>
      <c r="L331" s="103"/>
      <c r="M331" s="103"/>
      <c r="N331" s="103"/>
    </row>
    <row r="332" spans="2:14">
      <c r="B332" s="102"/>
      <c r="C332" s="102"/>
      <c r="D332" s="102"/>
      <c r="E332" s="102"/>
      <c r="F332" s="102"/>
      <c r="G332" s="102"/>
      <c r="H332" s="103"/>
      <c r="I332" s="103"/>
      <c r="J332" s="103"/>
      <c r="K332" s="103"/>
      <c r="L332" s="103"/>
      <c r="M332" s="103"/>
      <c r="N332" s="103"/>
    </row>
    <row r="333" spans="2:14">
      <c r="B333" s="102"/>
      <c r="C333" s="102"/>
      <c r="D333" s="102"/>
      <c r="E333" s="102"/>
      <c r="F333" s="102"/>
      <c r="G333" s="102"/>
      <c r="H333" s="103"/>
      <c r="I333" s="103"/>
      <c r="J333" s="103"/>
      <c r="K333" s="103"/>
      <c r="L333" s="103"/>
      <c r="M333" s="103"/>
      <c r="N333" s="103"/>
    </row>
    <row r="334" spans="2:14">
      <c r="B334" s="102"/>
      <c r="C334" s="102"/>
      <c r="D334" s="102"/>
      <c r="E334" s="102"/>
      <c r="F334" s="102"/>
      <c r="G334" s="102"/>
      <c r="H334" s="103"/>
      <c r="I334" s="103"/>
      <c r="J334" s="103"/>
      <c r="K334" s="103"/>
      <c r="L334" s="103"/>
      <c r="M334" s="103"/>
      <c r="N334" s="103"/>
    </row>
    <row r="335" spans="2:14">
      <c r="B335" s="102"/>
      <c r="C335" s="102"/>
      <c r="D335" s="102"/>
      <c r="E335" s="102"/>
      <c r="F335" s="102"/>
      <c r="G335" s="102"/>
      <c r="H335" s="103"/>
      <c r="I335" s="103"/>
      <c r="J335" s="103"/>
      <c r="K335" s="103"/>
      <c r="L335" s="103"/>
      <c r="M335" s="103"/>
      <c r="N335" s="103"/>
    </row>
    <row r="336" spans="2:14">
      <c r="B336" s="102"/>
      <c r="C336" s="102"/>
      <c r="D336" s="102"/>
      <c r="E336" s="102"/>
      <c r="F336" s="102"/>
      <c r="G336" s="102"/>
      <c r="H336" s="103"/>
      <c r="I336" s="103"/>
      <c r="J336" s="103"/>
      <c r="K336" s="103"/>
      <c r="L336" s="103"/>
      <c r="M336" s="103"/>
      <c r="N336" s="103"/>
    </row>
    <row r="337" spans="2:14">
      <c r="B337" s="102"/>
      <c r="C337" s="102"/>
      <c r="D337" s="102"/>
      <c r="E337" s="102"/>
      <c r="F337" s="102"/>
      <c r="G337" s="102"/>
      <c r="H337" s="103"/>
      <c r="I337" s="103"/>
      <c r="J337" s="103"/>
      <c r="K337" s="103"/>
      <c r="L337" s="103"/>
      <c r="M337" s="103"/>
      <c r="N337" s="103"/>
    </row>
    <row r="338" spans="2:14">
      <c r="B338" s="102"/>
      <c r="C338" s="102"/>
      <c r="D338" s="102"/>
      <c r="E338" s="102"/>
      <c r="F338" s="102"/>
      <c r="G338" s="102"/>
      <c r="H338" s="103"/>
      <c r="I338" s="103"/>
      <c r="J338" s="103"/>
      <c r="K338" s="103"/>
      <c r="L338" s="103"/>
      <c r="M338" s="103"/>
      <c r="N338" s="103"/>
    </row>
    <row r="339" spans="2:14">
      <c r="B339" s="102"/>
      <c r="C339" s="102"/>
      <c r="D339" s="102"/>
      <c r="E339" s="102"/>
      <c r="F339" s="102"/>
      <c r="G339" s="102"/>
      <c r="H339" s="103"/>
      <c r="I339" s="103"/>
      <c r="J339" s="103"/>
      <c r="K339" s="103"/>
      <c r="L339" s="103"/>
      <c r="M339" s="103"/>
      <c r="N339" s="103"/>
    </row>
    <row r="340" spans="2:14">
      <c r="B340" s="102"/>
      <c r="C340" s="102"/>
      <c r="D340" s="102"/>
      <c r="E340" s="102"/>
      <c r="F340" s="102"/>
      <c r="G340" s="102"/>
      <c r="H340" s="103"/>
      <c r="I340" s="103"/>
      <c r="J340" s="103"/>
      <c r="K340" s="103"/>
      <c r="L340" s="103"/>
      <c r="M340" s="103"/>
      <c r="N340" s="103"/>
    </row>
    <row r="341" spans="2:14">
      <c r="B341" s="102"/>
      <c r="C341" s="102"/>
      <c r="D341" s="102"/>
      <c r="E341" s="102"/>
      <c r="F341" s="102"/>
      <c r="G341" s="102"/>
      <c r="H341" s="103"/>
      <c r="I341" s="103"/>
      <c r="J341" s="103"/>
      <c r="K341" s="103"/>
      <c r="L341" s="103"/>
      <c r="M341" s="103"/>
      <c r="N341" s="103"/>
    </row>
    <row r="342" spans="2:14">
      <c r="B342" s="102"/>
      <c r="C342" s="102"/>
      <c r="D342" s="102"/>
      <c r="E342" s="102"/>
      <c r="F342" s="102"/>
      <c r="G342" s="102"/>
      <c r="H342" s="103"/>
      <c r="I342" s="103"/>
      <c r="J342" s="103"/>
      <c r="K342" s="103"/>
      <c r="L342" s="103"/>
      <c r="M342" s="103"/>
      <c r="N342" s="103"/>
    </row>
    <row r="343" spans="2:14">
      <c r="B343" s="102"/>
      <c r="C343" s="102"/>
      <c r="D343" s="102"/>
      <c r="E343" s="102"/>
      <c r="F343" s="102"/>
      <c r="G343" s="102"/>
      <c r="H343" s="103"/>
      <c r="I343" s="103"/>
      <c r="J343" s="103"/>
      <c r="K343" s="103"/>
      <c r="L343" s="103"/>
      <c r="M343" s="103"/>
      <c r="N343" s="103"/>
    </row>
    <row r="344" spans="2:14">
      <c r="B344" s="102"/>
      <c r="C344" s="102"/>
      <c r="D344" s="102"/>
      <c r="E344" s="102"/>
      <c r="F344" s="102"/>
      <c r="G344" s="102"/>
      <c r="H344" s="103"/>
      <c r="I344" s="103"/>
      <c r="J344" s="103"/>
      <c r="K344" s="103"/>
      <c r="L344" s="103"/>
      <c r="M344" s="103"/>
      <c r="N344" s="103"/>
    </row>
    <row r="345" spans="2:14">
      <c r="B345" s="102"/>
      <c r="C345" s="102"/>
      <c r="D345" s="102"/>
      <c r="E345" s="102"/>
      <c r="F345" s="102"/>
      <c r="G345" s="102"/>
      <c r="H345" s="103"/>
      <c r="I345" s="103"/>
      <c r="J345" s="103"/>
      <c r="K345" s="103"/>
      <c r="L345" s="103"/>
      <c r="M345" s="103"/>
      <c r="N345" s="103"/>
    </row>
    <row r="346" spans="2:14">
      <c r="B346" s="102"/>
      <c r="C346" s="102"/>
      <c r="D346" s="102"/>
      <c r="E346" s="102"/>
      <c r="F346" s="102"/>
      <c r="G346" s="102"/>
      <c r="H346" s="103"/>
      <c r="I346" s="103"/>
      <c r="J346" s="103"/>
      <c r="K346" s="103"/>
      <c r="L346" s="103"/>
      <c r="M346" s="103"/>
      <c r="N346" s="103"/>
    </row>
    <row r="347" spans="2:14">
      <c r="B347" s="102"/>
      <c r="C347" s="102"/>
      <c r="D347" s="102"/>
      <c r="E347" s="102"/>
      <c r="F347" s="102"/>
      <c r="G347" s="102"/>
      <c r="H347" s="103"/>
      <c r="I347" s="103"/>
      <c r="J347" s="103"/>
      <c r="K347" s="103"/>
      <c r="L347" s="103"/>
      <c r="M347" s="103"/>
      <c r="N347" s="103"/>
    </row>
    <row r="348" spans="2:14">
      <c r="B348" s="102"/>
      <c r="C348" s="102"/>
      <c r="D348" s="102"/>
      <c r="E348" s="102"/>
      <c r="F348" s="102"/>
      <c r="G348" s="102"/>
      <c r="H348" s="103"/>
      <c r="I348" s="103"/>
      <c r="J348" s="103"/>
      <c r="K348" s="103"/>
      <c r="L348" s="103"/>
      <c r="M348" s="103"/>
      <c r="N348" s="103"/>
    </row>
    <row r="349" spans="2:14">
      <c r="B349" s="102"/>
      <c r="C349" s="102"/>
      <c r="D349" s="102"/>
      <c r="E349" s="102"/>
      <c r="F349" s="102"/>
      <c r="G349" s="102"/>
      <c r="H349" s="103"/>
      <c r="I349" s="103"/>
      <c r="J349" s="103"/>
      <c r="K349" s="103"/>
      <c r="L349" s="103"/>
      <c r="M349" s="103"/>
      <c r="N349" s="103"/>
    </row>
    <row r="350" spans="2:14">
      <c r="B350" s="102"/>
      <c r="C350" s="102"/>
      <c r="D350" s="102"/>
      <c r="E350" s="102"/>
      <c r="F350" s="102"/>
      <c r="G350" s="102"/>
      <c r="H350" s="103"/>
      <c r="I350" s="103"/>
      <c r="J350" s="103"/>
      <c r="K350" s="103"/>
      <c r="L350" s="103"/>
      <c r="M350" s="103"/>
      <c r="N350" s="103"/>
    </row>
    <row r="351" spans="2:14">
      <c r="B351" s="102"/>
      <c r="C351" s="102"/>
      <c r="D351" s="102"/>
      <c r="E351" s="102"/>
      <c r="F351" s="102"/>
      <c r="G351" s="102"/>
      <c r="H351" s="103"/>
      <c r="I351" s="103"/>
      <c r="J351" s="103"/>
      <c r="K351" s="103"/>
      <c r="L351" s="103"/>
      <c r="M351" s="103"/>
      <c r="N351" s="103"/>
    </row>
    <row r="352" spans="2:14">
      <c r="B352" s="102"/>
      <c r="C352" s="102"/>
      <c r="D352" s="102"/>
      <c r="E352" s="102"/>
      <c r="F352" s="102"/>
      <c r="G352" s="102"/>
      <c r="H352" s="103"/>
      <c r="I352" s="103"/>
      <c r="J352" s="103"/>
      <c r="K352" s="103"/>
      <c r="L352" s="103"/>
      <c r="M352" s="103"/>
      <c r="N352" s="103"/>
    </row>
    <row r="353" spans="2:14">
      <c r="B353" s="102"/>
      <c r="C353" s="102"/>
      <c r="D353" s="102"/>
      <c r="E353" s="102"/>
      <c r="F353" s="102"/>
      <c r="G353" s="102"/>
      <c r="H353" s="103"/>
      <c r="I353" s="103"/>
      <c r="J353" s="103"/>
      <c r="K353" s="103"/>
      <c r="L353" s="103"/>
      <c r="M353" s="103"/>
      <c r="N353" s="103"/>
    </row>
    <row r="354" spans="2:14">
      <c r="B354" s="102"/>
      <c r="C354" s="102"/>
      <c r="D354" s="102"/>
      <c r="E354" s="102"/>
      <c r="F354" s="102"/>
      <c r="G354" s="102"/>
      <c r="H354" s="103"/>
      <c r="I354" s="103"/>
      <c r="J354" s="103"/>
      <c r="K354" s="103"/>
      <c r="L354" s="103"/>
      <c r="M354" s="103"/>
      <c r="N354" s="103"/>
    </row>
    <row r="355" spans="2:14">
      <c r="B355" s="102"/>
      <c r="C355" s="102"/>
      <c r="D355" s="102"/>
      <c r="E355" s="102"/>
      <c r="F355" s="102"/>
      <c r="G355" s="102"/>
      <c r="H355" s="103"/>
      <c r="I355" s="103"/>
      <c r="J355" s="103"/>
      <c r="K355" s="103"/>
      <c r="L355" s="103"/>
      <c r="M355" s="103"/>
      <c r="N355" s="103"/>
    </row>
    <row r="356" spans="2:14">
      <c r="B356" s="102"/>
      <c r="C356" s="102"/>
      <c r="D356" s="102"/>
      <c r="E356" s="102"/>
      <c r="F356" s="102"/>
      <c r="G356" s="102"/>
      <c r="H356" s="103"/>
      <c r="I356" s="103"/>
      <c r="J356" s="103"/>
      <c r="K356" s="103"/>
      <c r="L356" s="103"/>
      <c r="M356" s="103"/>
      <c r="N356" s="103"/>
    </row>
    <row r="357" spans="2:14">
      <c r="B357" s="102"/>
      <c r="C357" s="102"/>
      <c r="D357" s="102"/>
      <c r="E357" s="102"/>
      <c r="F357" s="102"/>
      <c r="G357" s="102"/>
      <c r="H357" s="103"/>
      <c r="I357" s="103"/>
      <c r="J357" s="103"/>
      <c r="K357" s="103"/>
      <c r="L357" s="103"/>
      <c r="M357" s="103"/>
      <c r="N357" s="103"/>
    </row>
    <row r="358" spans="2:14">
      <c r="B358" s="102"/>
      <c r="C358" s="102"/>
      <c r="D358" s="102"/>
      <c r="E358" s="102"/>
      <c r="F358" s="102"/>
      <c r="G358" s="102"/>
      <c r="H358" s="103"/>
      <c r="I358" s="103"/>
      <c r="J358" s="103"/>
      <c r="K358" s="103"/>
      <c r="L358" s="103"/>
      <c r="M358" s="103"/>
      <c r="N358" s="103"/>
    </row>
    <row r="359" spans="2:14">
      <c r="B359" s="102"/>
      <c r="C359" s="102"/>
      <c r="D359" s="102"/>
      <c r="E359" s="102"/>
      <c r="F359" s="102"/>
      <c r="G359" s="102"/>
      <c r="H359" s="103"/>
      <c r="I359" s="103"/>
      <c r="J359" s="103"/>
      <c r="K359" s="103"/>
      <c r="L359" s="103"/>
      <c r="M359" s="103"/>
      <c r="N359" s="103"/>
    </row>
    <row r="360" spans="2:14">
      <c r="B360" s="102"/>
      <c r="C360" s="102"/>
      <c r="D360" s="102"/>
      <c r="E360" s="102"/>
      <c r="F360" s="102"/>
      <c r="G360" s="102"/>
      <c r="H360" s="103"/>
      <c r="I360" s="103"/>
      <c r="J360" s="103"/>
      <c r="K360" s="103"/>
      <c r="L360" s="103"/>
      <c r="M360" s="103"/>
      <c r="N360" s="103"/>
    </row>
    <row r="361" spans="2:14">
      <c r="B361" s="102"/>
      <c r="C361" s="102"/>
      <c r="D361" s="102"/>
      <c r="E361" s="102"/>
      <c r="F361" s="102"/>
      <c r="G361" s="102"/>
      <c r="H361" s="103"/>
      <c r="I361" s="103"/>
      <c r="J361" s="103"/>
      <c r="K361" s="103"/>
      <c r="L361" s="103"/>
      <c r="M361" s="103"/>
      <c r="N361" s="103"/>
    </row>
    <row r="362" spans="2:14">
      <c r="B362" s="102"/>
      <c r="C362" s="102"/>
      <c r="D362" s="102"/>
      <c r="E362" s="102"/>
      <c r="F362" s="102"/>
      <c r="G362" s="102"/>
      <c r="H362" s="103"/>
      <c r="I362" s="103"/>
      <c r="J362" s="103"/>
      <c r="K362" s="103"/>
      <c r="L362" s="103"/>
      <c r="M362" s="103"/>
      <c r="N362" s="103"/>
    </row>
    <row r="363" spans="2:14">
      <c r="B363" s="102"/>
      <c r="C363" s="102"/>
      <c r="D363" s="102"/>
      <c r="E363" s="102"/>
      <c r="F363" s="102"/>
      <c r="G363" s="102"/>
      <c r="H363" s="103"/>
      <c r="I363" s="103"/>
      <c r="J363" s="103"/>
      <c r="K363" s="103"/>
      <c r="L363" s="103"/>
      <c r="M363" s="103"/>
      <c r="N363" s="103"/>
    </row>
    <row r="364" spans="2:14">
      <c r="B364" s="102"/>
      <c r="C364" s="102"/>
      <c r="D364" s="102"/>
      <c r="E364" s="102"/>
      <c r="F364" s="102"/>
      <c r="G364" s="102"/>
      <c r="H364" s="103"/>
      <c r="I364" s="103"/>
      <c r="J364" s="103"/>
      <c r="K364" s="103"/>
      <c r="L364" s="103"/>
      <c r="M364" s="103"/>
      <c r="N364" s="103"/>
    </row>
    <row r="365" spans="2:14">
      <c r="B365" s="102"/>
      <c r="C365" s="102"/>
      <c r="D365" s="102"/>
      <c r="E365" s="102"/>
      <c r="F365" s="102"/>
      <c r="G365" s="102"/>
      <c r="H365" s="103"/>
      <c r="I365" s="103"/>
      <c r="J365" s="103"/>
      <c r="K365" s="103"/>
      <c r="L365" s="103"/>
      <c r="M365" s="103"/>
      <c r="N365" s="103"/>
    </row>
    <row r="366" spans="2:14">
      <c r="B366" s="102"/>
      <c r="C366" s="102"/>
      <c r="D366" s="102"/>
      <c r="E366" s="102"/>
      <c r="F366" s="102"/>
      <c r="G366" s="102"/>
      <c r="H366" s="103"/>
      <c r="I366" s="103"/>
      <c r="J366" s="103"/>
      <c r="K366" s="103"/>
      <c r="L366" s="103"/>
      <c r="M366" s="103"/>
      <c r="N366" s="103"/>
    </row>
    <row r="367" spans="2:14">
      <c r="B367" s="102"/>
      <c r="C367" s="102"/>
      <c r="D367" s="102"/>
      <c r="E367" s="102"/>
      <c r="F367" s="102"/>
      <c r="G367" s="102"/>
      <c r="H367" s="103"/>
      <c r="I367" s="103"/>
      <c r="J367" s="103"/>
      <c r="K367" s="103"/>
      <c r="L367" s="103"/>
      <c r="M367" s="103"/>
      <c r="N367" s="103"/>
    </row>
    <row r="368" spans="2:14">
      <c r="B368" s="102"/>
      <c r="C368" s="102"/>
      <c r="D368" s="102"/>
      <c r="E368" s="102"/>
      <c r="F368" s="102"/>
      <c r="G368" s="102"/>
      <c r="H368" s="103"/>
      <c r="I368" s="103"/>
      <c r="J368" s="103"/>
      <c r="K368" s="103"/>
      <c r="L368" s="103"/>
      <c r="M368" s="103"/>
      <c r="N368" s="103"/>
    </row>
    <row r="369" spans="2:14">
      <c r="B369" s="102"/>
      <c r="C369" s="102"/>
      <c r="D369" s="102"/>
      <c r="E369" s="102"/>
      <c r="F369" s="102"/>
      <c r="G369" s="102"/>
      <c r="H369" s="103"/>
      <c r="I369" s="103"/>
      <c r="J369" s="103"/>
      <c r="K369" s="103"/>
      <c r="L369" s="103"/>
      <c r="M369" s="103"/>
      <c r="N369" s="103"/>
    </row>
    <row r="370" spans="2:14">
      <c r="B370" s="102"/>
      <c r="C370" s="102"/>
      <c r="D370" s="102"/>
      <c r="E370" s="102"/>
      <c r="F370" s="102"/>
      <c r="G370" s="102"/>
      <c r="H370" s="103"/>
      <c r="I370" s="103"/>
      <c r="J370" s="103"/>
      <c r="K370" s="103"/>
      <c r="L370" s="103"/>
      <c r="M370" s="103"/>
      <c r="N370" s="103"/>
    </row>
    <row r="371" spans="2:14">
      <c r="B371" s="102"/>
      <c r="C371" s="102"/>
      <c r="D371" s="102"/>
      <c r="E371" s="102"/>
      <c r="F371" s="102"/>
      <c r="G371" s="102"/>
      <c r="H371" s="103"/>
      <c r="I371" s="103"/>
      <c r="J371" s="103"/>
      <c r="K371" s="103"/>
      <c r="L371" s="103"/>
      <c r="M371" s="103"/>
      <c r="N371" s="103"/>
    </row>
    <row r="372" spans="2:14">
      <c r="B372" s="102"/>
      <c r="C372" s="102"/>
      <c r="D372" s="102"/>
      <c r="E372" s="102"/>
      <c r="F372" s="102"/>
      <c r="G372" s="102"/>
      <c r="H372" s="103"/>
      <c r="I372" s="103"/>
      <c r="J372" s="103"/>
      <c r="K372" s="103"/>
      <c r="L372" s="103"/>
      <c r="M372" s="103"/>
      <c r="N372" s="103"/>
    </row>
    <row r="373" spans="2:14">
      <c r="B373" s="102"/>
      <c r="C373" s="102"/>
      <c r="D373" s="102"/>
      <c r="E373" s="102"/>
      <c r="F373" s="102"/>
      <c r="G373" s="102"/>
      <c r="H373" s="103"/>
      <c r="I373" s="103"/>
      <c r="J373" s="103"/>
      <c r="K373" s="103"/>
      <c r="L373" s="103"/>
      <c r="M373" s="103"/>
      <c r="N373" s="103"/>
    </row>
    <row r="374" spans="2:14">
      <c r="B374" s="102"/>
      <c r="C374" s="102"/>
      <c r="D374" s="102"/>
      <c r="E374" s="102"/>
      <c r="F374" s="102"/>
      <c r="G374" s="102"/>
      <c r="H374" s="103"/>
      <c r="I374" s="103"/>
      <c r="J374" s="103"/>
      <c r="K374" s="103"/>
      <c r="L374" s="103"/>
      <c r="M374" s="103"/>
      <c r="N374" s="103"/>
    </row>
    <row r="375" spans="2:14">
      <c r="B375" s="102"/>
      <c r="C375" s="102"/>
      <c r="D375" s="102"/>
      <c r="E375" s="102"/>
      <c r="F375" s="102"/>
      <c r="G375" s="102"/>
      <c r="H375" s="103"/>
      <c r="I375" s="103"/>
      <c r="J375" s="103"/>
      <c r="K375" s="103"/>
      <c r="L375" s="103"/>
      <c r="M375" s="103"/>
      <c r="N375" s="103"/>
    </row>
    <row r="376" spans="2:14">
      <c r="B376" s="102"/>
      <c r="C376" s="102"/>
      <c r="D376" s="102"/>
      <c r="E376" s="102"/>
      <c r="F376" s="102"/>
      <c r="G376" s="102"/>
      <c r="H376" s="103"/>
      <c r="I376" s="103"/>
      <c r="J376" s="103"/>
      <c r="K376" s="103"/>
      <c r="L376" s="103"/>
      <c r="M376" s="103"/>
      <c r="N376" s="103"/>
    </row>
    <row r="377" spans="2:14">
      <c r="B377" s="102"/>
      <c r="C377" s="102"/>
      <c r="D377" s="102"/>
      <c r="E377" s="102"/>
      <c r="F377" s="102"/>
      <c r="G377" s="102"/>
      <c r="H377" s="103"/>
      <c r="I377" s="103"/>
      <c r="J377" s="103"/>
      <c r="K377" s="103"/>
      <c r="L377" s="103"/>
      <c r="M377" s="103"/>
      <c r="N377" s="103"/>
    </row>
    <row r="378" spans="2:14">
      <c r="B378" s="102"/>
      <c r="C378" s="102"/>
      <c r="D378" s="102"/>
      <c r="E378" s="102"/>
      <c r="F378" s="102"/>
      <c r="G378" s="102"/>
      <c r="H378" s="103"/>
      <c r="I378" s="103"/>
      <c r="J378" s="103"/>
      <c r="K378" s="103"/>
      <c r="L378" s="103"/>
      <c r="M378" s="103"/>
      <c r="N378" s="103"/>
    </row>
    <row r="379" spans="2:14">
      <c r="B379" s="102"/>
      <c r="C379" s="102"/>
      <c r="D379" s="102"/>
      <c r="E379" s="102"/>
      <c r="F379" s="102"/>
      <c r="G379" s="102"/>
      <c r="H379" s="103"/>
      <c r="I379" s="103"/>
      <c r="J379" s="103"/>
      <c r="K379" s="103"/>
      <c r="L379" s="103"/>
      <c r="M379" s="103"/>
      <c r="N379" s="103"/>
    </row>
    <row r="380" spans="2:14">
      <c r="B380" s="102"/>
      <c r="C380" s="102"/>
      <c r="D380" s="102"/>
      <c r="E380" s="102"/>
      <c r="F380" s="102"/>
      <c r="G380" s="102"/>
      <c r="H380" s="103"/>
      <c r="I380" s="103"/>
      <c r="J380" s="103"/>
      <c r="K380" s="103"/>
      <c r="L380" s="103"/>
      <c r="M380" s="103"/>
      <c r="N380" s="103"/>
    </row>
    <row r="381" spans="2:14">
      <c r="B381" s="102"/>
      <c r="C381" s="102"/>
      <c r="D381" s="102"/>
      <c r="E381" s="102"/>
      <c r="F381" s="102"/>
      <c r="G381" s="102"/>
      <c r="H381" s="103"/>
      <c r="I381" s="103"/>
      <c r="J381" s="103"/>
      <c r="K381" s="103"/>
      <c r="L381" s="103"/>
      <c r="M381" s="103"/>
      <c r="N381" s="103"/>
    </row>
    <row r="382" spans="2:14">
      <c r="B382" s="102"/>
      <c r="C382" s="102"/>
      <c r="D382" s="102"/>
      <c r="E382" s="102"/>
      <c r="F382" s="102"/>
      <c r="G382" s="102"/>
      <c r="H382" s="103"/>
      <c r="I382" s="103"/>
      <c r="J382" s="103"/>
      <c r="K382" s="103"/>
      <c r="L382" s="103"/>
      <c r="M382" s="103"/>
      <c r="N382" s="103"/>
    </row>
    <row r="383" spans="2:14">
      <c r="B383" s="102"/>
      <c r="C383" s="102"/>
      <c r="D383" s="102"/>
      <c r="E383" s="102"/>
      <c r="F383" s="102"/>
      <c r="G383" s="102"/>
      <c r="H383" s="103"/>
      <c r="I383" s="103"/>
      <c r="J383" s="103"/>
      <c r="K383" s="103"/>
      <c r="L383" s="103"/>
      <c r="M383" s="103"/>
      <c r="N383" s="103"/>
    </row>
    <row r="384" spans="2:14">
      <c r="B384" s="102"/>
      <c r="C384" s="102"/>
      <c r="D384" s="102"/>
      <c r="E384" s="102"/>
      <c r="F384" s="102"/>
      <c r="G384" s="102"/>
      <c r="H384" s="103"/>
      <c r="I384" s="103"/>
      <c r="J384" s="103"/>
      <c r="K384" s="103"/>
      <c r="L384" s="103"/>
      <c r="M384" s="103"/>
      <c r="N384" s="103"/>
    </row>
    <row r="385" spans="2:14">
      <c r="B385" s="102"/>
      <c r="C385" s="102"/>
      <c r="D385" s="102"/>
      <c r="E385" s="102"/>
      <c r="F385" s="102"/>
      <c r="G385" s="102"/>
      <c r="H385" s="103"/>
      <c r="I385" s="103"/>
      <c r="J385" s="103"/>
      <c r="K385" s="103"/>
      <c r="L385" s="103"/>
      <c r="M385" s="103"/>
      <c r="N385" s="103"/>
    </row>
    <row r="386" spans="2:14">
      <c r="B386" s="102"/>
      <c r="C386" s="102"/>
      <c r="D386" s="102"/>
      <c r="E386" s="102"/>
      <c r="F386" s="102"/>
      <c r="G386" s="102"/>
      <c r="H386" s="103"/>
      <c r="I386" s="103"/>
      <c r="J386" s="103"/>
      <c r="K386" s="103"/>
      <c r="L386" s="103"/>
      <c r="M386" s="103"/>
      <c r="N386" s="103"/>
    </row>
    <row r="387" spans="2:14">
      <c r="B387" s="102"/>
      <c r="C387" s="102"/>
      <c r="D387" s="102"/>
      <c r="E387" s="102"/>
      <c r="F387" s="102"/>
      <c r="G387" s="102"/>
      <c r="H387" s="103"/>
      <c r="I387" s="103"/>
      <c r="J387" s="103"/>
      <c r="K387" s="103"/>
      <c r="L387" s="103"/>
      <c r="M387" s="103"/>
      <c r="N387" s="103"/>
    </row>
    <row r="388" spans="2:14">
      <c r="B388" s="102"/>
      <c r="C388" s="102"/>
      <c r="D388" s="102"/>
      <c r="E388" s="102"/>
      <c r="F388" s="102"/>
      <c r="G388" s="102"/>
      <c r="H388" s="103"/>
      <c r="I388" s="103"/>
      <c r="J388" s="103"/>
      <c r="K388" s="103"/>
      <c r="L388" s="103"/>
      <c r="M388" s="103"/>
      <c r="N388" s="103"/>
    </row>
    <row r="389" spans="2:14">
      <c r="B389" s="102"/>
      <c r="C389" s="102"/>
      <c r="D389" s="102"/>
      <c r="E389" s="102"/>
      <c r="F389" s="102"/>
      <c r="G389" s="102"/>
      <c r="H389" s="103"/>
      <c r="I389" s="103"/>
      <c r="J389" s="103"/>
      <c r="K389" s="103"/>
      <c r="L389" s="103"/>
      <c r="M389" s="103"/>
      <c r="N389" s="103"/>
    </row>
    <row r="390" spans="2:14">
      <c r="B390" s="102"/>
      <c r="C390" s="102"/>
      <c r="D390" s="102"/>
      <c r="E390" s="102"/>
      <c r="F390" s="102"/>
      <c r="G390" s="102"/>
      <c r="H390" s="103"/>
      <c r="I390" s="103"/>
      <c r="J390" s="103"/>
      <c r="K390" s="103"/>
      <c r="L390" s="103"/>
      <c r="M390" s="103"/>
      <c r="N390" s="103"/>
    </row>
    <row r="391" spans="2:14">
      <c r="B391" s="102"/>
      <c r="C391" s="102"/>
      <c r="D391" s="102"/>
      <c r="E391" s="102"/>
      <c r="F391" s="102"/>
      <c r="G391" s="102"/>
      <c r="H391" s="103"/>
      <c r="I391" s="103"/>
      <c r="J391" s="103"/>
      <c r="K391" s="103"/>
      <c r="L391" s="103"/>
      <c r="M391" s="103"/>
      <c r="N391" s="103"/>
    </row>
    <row r="392" spans="2:14">
      <c r="B392" s="102"/>
      <c r="C392" s="102"/>
      <c r="D392" s="102"/>
      <c r="E392" s="102"/>
      <c r="F392" s="102"/>
      <c r="G392" s="102"/>
      <c r="H392" s="103"/>
      <c r="I392" s="103"/>
      <c r="J392" s="103"/>
      <c r="K392" s="103"/>
      <c r="L392" s="103"/>
      <c r="M392" s="103"/>
      <c r="N392" s="103"/>
    </row>
    <row r="393" spans="2:14">
      <c r="B393" s="102"/>
      <c r="C393" s="102"/>
      <c r="D393" s="102"/>
      <c r="E393" s="102"/>
      <c r="F393" s="102"/>
      <c r="G393" s="102"/>
      <c r="H393" s="103"/>
      <c r="I393" s="103"/>
      <c r="J393" s="103"/>
      <c r="K393" s="103"/>
      <c r="L393" s="103"/>
      <c r="M393" s="103"/>
      <c r="N393" s="103"/>
    </row>
    <row r="394" spans="2:14">
      <c r="B394" s="102"/>
      <c r="C394" s="102"/>
      <c r="D394" s="102"/>
      <c r="E394" s="102"/>
      <c r="F394" s="102"/>
      <c r="G394" s="102"/>
      <c r="H394" s="103"/>
      <c r="I394" s="103"/>
      <c r="J394" s="103"/>
      <c r="K394" s="103"/>
      <c r="L394" s="103"/>
      <c r="M394" s="103"/>
      <c r="N394" s="103"/>
    </row>
    <row r="395" spans="2:14">
      <c r="B395" s="102"/>
      <c r="C395" s="102"/>
      <c r="D395" s="102"/>
      <c r="E395" s="102"/>
      <c r="F395" s="102"/>
      <c r="G395" s="102"/>
      <c r="H395" s="103"/>
      <c r="I395" s="103"/>
      <c r="J395" s="103"/>
      <c r="K395" s="103"/>
      <c r="L395" s="103"/>
      <c r="M395" s="103"/>
      <c r="N395" s="103"/>
    </row>
    <row r="396" spans="2:14">
      <c r="B396" s="102"/>
      <c r="C396" s="102"/>
      <c r="D396" s="102"/>
      <c r="E396" s="102"/>
      <c r="F396" s="102"/>
      <c r="G396" s="102"/>
      <c r="H396" s="103"/>
      <c r="I396" s="103"/>
      <c r="J396" s="103"/>
      <c r="K396" s="103"/>
      <c r="L396" s="103"/>
      <c r="M396" s="103"/>
      <c r="N396" s="103"/>
    </row>
    <row r="397" spans="2:14">
      <c r="B397" s="102"/>
      <c r="C397" s="102"/>
      <c r="D397" s="102"/>
      <c r="E397" s="102"/>
      <c r="F397" s="102"/>
      <c r="G397" s="102"/>
      <c r="H397" s="103"/>
      <c r="I397" s="103"/>
      <c r="J397" s="103"/>
      <c r="K397" s="103"/>
      <c r="L397" s="103"/>
      <c r="M397" s="103"/>
      <c r="N397" s="103"/>
    </row>
    <row r="398" spans="2:14">
      <c r="B398" s="102"/>
      <c r="C398" s="102"/>
      <c r="D398" s="102"/>
      <c r="E398" s="102"/>
      <c r="F398" s="102"/>
      <c r="G398" s="102"/>
      <c r="H398" s="103"/>
      <c r="I398" s="103"/>
      <c r="J398" s="103"/>
      <c r="K398" s="103"/>
      <c r="L398" s="103"/>
      <c r="M398" s="103"/>
      <c r="N398" s="103"/>
    </row>
    <row r="399" spans="2:14">
      <c r="B399" s="102"/>
      <c r="C399" s="102"/>
      <c r="D399" s="102"/>
      <c r="E399" s="102"/>
      <c r="F399" s="102"/>
      <c r="G399" s="102"/>
      <c r="H399" s="103"/>
      <c r="I399" s="103"/>
      <c r="J399" s="103"/>
      <c r="K399" s="103"/>
      <c r="L399" s="103"/>
      <c r="M399" s="103"/>
      <c r="N399" s="103"/>
    </row>
    <row r="400" spans="2:14">
      <c r="B400" s="102"/>
      <c r="C400" s="102"/>
      <c r="D400" s="102"/>
      <c r="E400" s="102"/>
      <c r="F400" s="102"/>
      <c r="G400" s="102"/>
      <c r="H400" s="103"/>
      <c r="I400" s="103"/>
      <c r="J400" s="103"/>
      <c r="K400" s="103"/>
      <c r="L400" s="103"/>
      <c r="M400" s="103"/>
      <c r="N400" s="103"/>
    </row>
    <row r="401" spans="2:14">
      <c r="B401" s="102"/>
      <c r="C401" s="102"/>
      <c r="D401" s="102"/>
      <c r="E401" s="102"/>
      <c r="F401" s="102"/>
      <c r="G401" s="102"/>
      <c r="H401" s="103"/>
      <c r="I401" s="103"/>
      <c r="J401" s="103"/>
      <c r="K401" s="103"/>
      <c r="L401" s="103"/>
      <c r="M401" s="103"/>
      <c r="N401" s="103"/>
    </row>
    <row r="402" spans="2:14">
      <c r="B402" s="102"/>
      <c r="C402" s="102"/>
      <c r="D402" s="102"/>
      <c r="E402" s="102"/>
      <c r="F402" s="102"/>
      <c r="G402" s="102"/>
      <c r="H402" s="103"/>
      <c r="I402" s="103"/>
      <c r="J402" s="103"/>
      <c r="K402" s="103"/>
      <c r="L402" s="103"/>
      <c r="M402" s="103"/>
      <c r="N402" s="103"/>
    </row>
    <row r="403" spans="2:14">
      <c r="B403" s="102"/>
      <c r="C403" s="102"/>
      <c r="D403" s="102"/>
      <c r="E403" s="102"/>
      <c r="F403" s="102"/>
      <c r="G403" s="102"/>
      <c r="H403" s="103"/>
      <c r="I403" s="103"/>
      <c r="J403" s="103"/>
      <c r="K403" s="103"/>
      <c r="L403" s="103"/>
      <c r="M403" s="103"/>
      <c r="N403" s="103"/>
    </row>
    <row r="404" spans="2:14">
      <c r="B404" s="102"/>
      <c r="C404" s="102"/>
      <c r="D404" s="102"/>
      <c r="E404" s="102"/>
      <c r="F404" s="102"/>
      <c r="G404" s="102"/>
      <c r="H404" s="103"/>
      <c r="I404" s="103"/>
      <c r="J404" s="103"/>
      <c r="K404" s="103"/>
      <c r="L404" s="103"/>
      <c r="M404" s="103"/>
      <c r="N404" s="103"/>
    </row>
    <row r="405" spans="2:14">
      <c r="B405" s="102"/>
      <c r="C405" s="102"/>
      <c r="D405" s="102"/>
      <c r="E405" s="102"/>
      <c r="F405" s="102"/>
      <c r="G405" s="102"/>
      <c r="H405" s="103"/>
      <c r="I405" s="103"/>
      <c r="J405" s="103"/>
      <c r="K405" s="103"/>
      <c r="L405" s="103"/>
      <c r="M405" s="103"/>
      <c r="N405" s="103"/>
    </row>
    <row r="406" spans="2:14">
      <c r="B406" s="102"/>
      <c r="C406" s="102"/>
      <c r="D406" s="102"/>
      <c r="E406" s="102"/>
      <c r="F406" s="102"/>
      <c r="G406" s="102"/>
      <c r="H406" s="103"/>
      <c r="I406" s="103"/>
      <c r="J406" s="103"/>
      <c r="K406" s="103"/>
      <c r="L406" s="103"/>
      <c r="M406" s="103"/>
      <c r="N406" s="103"/>
    </row>
    <row r="407" spans="2:14">
      <c r="B407" s="102"/>
      <c r="C407" s="102"/>
      <c r="D407" s="102"/>
      <c r="E407" s="102"/>
      <c r="F407" s="102"/>
      <c r="G407" s="102"/>
      <c r="H407" s="103"/>
      <c r="I407" s="103"/>
      <c r="J407" s="103"/>
      <c r="K407" s="103"/>
      <c r="L407" s="103"/>
      <c r="M407" s="103"/>
      <c r="N407" s="103"/>
    </row>
    <row r="408" spans="2:14">
      <c r="B408" s="102"/>
      <c r="C408" s="102"/>
      <c r="D408" s="102"/>
      <c r="E408" s="102"/>
      <c r="F408" s="102"/>
      <c r="G408" s="102"/>
      <c r="H408" s="103"/>
      <c r="I408" s="103"/>
      <c r="J408" s="103"/>
      <c r="K408" s="103"/>
      <c r="L408" s="103"/>
      <c r="M408" s="103"/>
      <c r="N408" s="103"/>
    </row>
    <row r="409" spans="2:14">
      <c r="B409" s="102"/>
      <c r="C409" s="102"/>
      <c r="D409" s="102"/>
      <c r="E409" s="102"/>
      <c r="F409" s="102"/>
      <c r="G409" s="102"/>
      <c r="H409" s="103"/>
      <c r="I409" s="103"/>
      <c r="J409" s="103"/>
      <c r="K409" s="103"/>
      <c r="L409" s="103"/>
      <c r="M409" s="103"/>
      <c r="N409" s="103"/>
    </row>
    <row r="410" spans="2:14">
      <c r="B410" s="102"/>
      <c r="C410" s="102"/>
      <c r="D410" s="102"/>
      <c r="E410" s="102"/>
      <c r="F410" s="102"/>
      <c r="G410" s="102"/>
      <c r="H410" s="103"/>
      <c r="I410" s="103"/>
      <c r="J410" s="103"/>
      <c r="K410" s="103"/>
      <c r="L410" s="103"/>
      <c r="M410" s="103"/>
      <c r="N410" s="103"/>
    </row>
    <row r="411" spans="2:14">
      <c r="B411" s="102"/>
      <c r="C411" s="102"/>
      <c r="D411" s="102"/>
      <c r="E411" s="102"/>
      <c r="F411" s="102"/>
      <c r="G411" s="102"/>
      <c r="H411" s="103"/>
      <c r="I411" s="103"/>
      <c r="J411" s="103"/>
      <c r="K411" s="103"/>
      <c r="L411" s="103"/>
      <c r="M411" s="103"/>
      <c r="N411" s="103"/>
    </row>
    <row r="412" spans="2:14">
      <c r="B412" s="102"/>
      <c r="C412" s="102"/>
      <c r="D412" s="102"/>
      <c r="E412" s="102"/>
      <c r="F412" s="102"/>
      <c r="G412" s="102"/>
      <c r="H412" s="103"/>
      <c r="I412" s="103"/>
      <c r="J412" s="103"/>
      <c r="K412" s="103"/>
      <c r="L412" s="103"/>
      <c r="M412" s="103"/>
      <c r="N412" s="103"/>
    </row>
    <row r="413" spans="2:14">
      <c r="B413" s="102"/>
      <c r="C413" s="102"/>
      <c r="D413" s="102"/>
      <c r="E413" s="102"/>
      <c r="F413" s="102"/>
      <c r="G413" s="102"/>
      <c r="H413" s="103"/>
      <c r="I413" s="103"/>
      <c r="J413" s="103"/>
      <c r="K413" s="103"/>
      <c r="L413" s="103"/>
      <c r="M413" s="103"/>
      <c r="N413" s="103"/>
    </row>
    <row r="414" spans="2:14">
      <c r="B414" s="102"/>
      <c r="C414" s="102"/>
      <c r="D414" s="102"/>
      <c r="E414" s="102"/>
      <c r="F414" s="102"/>
      <c r="G414" s="102"/>
      <c r="H414" s="103"/>
      <c r="I414" s="103"/>
      <c r="J414" s="103"/>
      <c r="K414" s="103"/>
      <c r="L414" s="103"/>
      <c r="M414" s="103"/>
      <c r="N414" s="103"/>
    </row>
    <row r="415" spans="2:14">
      <c r="B415" s="102"/>
      <c r="C415" s="102"/>
      <c r="D415" s="102"/>
      <c r="E415" s="102"/>
      <c r="F415" s="102"/>
      <c r="G415" s="102"/>
      <c r="H415" s="103"/>
      <c r="I415" s="103"/>
      <c r="J415" s="103"/>
      <c r="K415" s="103"/>
      <c r="L415" s="103"/>
      <c r="M415" s="103"/>
      <c r="N415" s="103"/>
    </row>
    <row r="416" spans="2:14">
      <c r="B416" s="102"/>
      <c r="C416" s="102"/>
      <c r="D416" s="102"/>
      <c r="E416" s="102"/>
      <c r="F416" s="102"/>
      <c r="G416" s="102"/>
      <c r="H416" s="103"/>
      <c r="I416" s="103"/>
      <c r="J416" s="103"/>
      <c r="K416" s="103"/>
      <c r="L416" s="103"/>
      <c r="M416" s="103"/>
      <c r="N416" s="103"/>
    </row>
    <row r="417" spans="2:14">
      <c r="B417" s="102"/>
      <c r="C417" s="102"/>
      <c r="D417" s="102"/>
      <c r="E417" s="102"/>
      <c r="F417" s="102"/>
      <c r="G417" s="102"/>
      <c r="H417" s="103"/>
      <c r="I417" s="103"/>
      <c r="J417" s="103"/>
      <c r="K417" s="103"/>
      <c r="L417" s="103"/>
      <c r="M417" s="103"/>
      <c r="N417" s="103"/>
    </row>
    <row r="418" spans="2:14">
      <c r="B418" s="102"/>
      <c r="C418" s="102"/>
      <c r="D418" s="102"/>
      <c r="E418" s="102"/>
      <c r="F418" s="102"/>
      <c r="G418" s="102"/>
      <c r="H418" s="103"/>
      <c r="I418" s="103"/>
      <c r="J418" s="103"/>
      <c r="K418" s="103"/>
      <c r="L418" s="103"/>
      <c r="M418" s="103"/>
      <c r="N418" s="103"/>
    </row>
    <row r="419" spans="2:14">
      <c r="B419" s="102"/>
      <c r="C419" s="102"/>
      <c r="D419" s="102"/>
      <c r="E419" s="102"/>
      <c r="F419" s="102"/>
      <c r="G419" s="102"/>
      <c r="H419" s="103"/>
      <c r="I419" s="103"/>
      <c r="J419" s="103"/>
      <c r="K419" s="103"/>
      <c r="L419" s="103"/>
      <c r="M419" s="103"/>
      <c r="N419" s="103"/>
    </row>
    <row r="420" spans="2:14">
      <c r="B420" s="102"/>
      <c r="C420" s="102"/>
      <c r="D420" s="102"/>
      <c r="E420" s="102"/>
      <c r="F420" s="102"/>
      <c r="G420" s="102"/>
      <c r="H420" s="103"/>
      <c r="I420" s="103"/>
      <c r="J420" s="103"/>
      <c r="K420" s="103"/>
      <c r="L420" s="103"/>
      <c r="M420" s="103"/>
      <c r="N420" s="103"/>
    </row>
    <row r="421" spans="2:14">
      <c r="B421" s="102"/>
      <c r="C421" s="102"/>
      <c r="D421" s="102"/>
      <c r="E421" s="102"/>
      <c r="F421" s="102"/>
      <c r="G421" s="102"/>
      <c r="H421" s="103"/>
      <c r="I421" s="103"/>
      <c r="J421" s="103"/>
      <c r="K421" s="103"/>
      <c r="L421" s="103"/>
      <c r="M421" s="103"/>
      <c r="N421" s="103"/>
    </row>
    <row r="422" spans="2:14">
      <c r="B422" s="102"/>
      <c r="C422" s="102"/>
      <c r="D422" s="102"/>
      <c r="E422" s="102"/>
      <c r="F422" s="102"/>
      <c r="G422" s="102"/>
      <c r="H422" s="103"/>
      <c r="I422" s="103"/>
      <c r="J422" s="103"/>
      <c r="K422" s="103"/>
      <c r="L422" s="103"/>
      <c r="M422" s="103"/>
      <c r="N422" s="103"/>
    </row>
    <row r="423" spans="2:14">
      <c r="B423" s="102"/>
      <c r="C423" s="102"/>
      <c r="D423" s="102"/>
      <c r="E423" s="102"/>
      <c r="F423" s="102"/>
      <c r="G423" s="102"/>
      <c r="H423" s="103"/>
      <c r="I423" s="103"/>
      <c r="J423" s="103"/>
      <c r="K423" s="103"/>
      <c r="L423" s="103"/>
      <c r="M423" s="103"/>
      <c r="N423" s="103"/>
    </row>
    <row r="424" spans="2:14">
      <c r="B424" s="102"/>
      <c r="C424" s="102"/>
      <c r="D424" s="102"/>
      <c r="E424" s="102"/>
      <c r="F424" s="102"/>
      <c r="G424" s="102"/>
      <c r="H424" s="103"/>
      <c r="I424" s="103"/>
      <c r="J424" s="103"/>
      <c r="K424" s="103"/>
      <c r="L424" s="103"/>
      <c r="M424" s="103"/>
      <c r="N424" s="103"/>
    </row>
    <row r="425" spans="2:14">
      <c r="B425" s="102"/>
      <c r="C425" s="102"/>
      <c r="D425" s="102"/>
      <c r="E425" s="102"/>
      <c r="F425" s="102"/>
      <c r="G425" s="102"/>
      <c r="H425" s="103"/>
      <c r="I425" s="103"/>
      <c r="J425" s="103"/>
      <c r="K425" s="103"/>
      <c r="L425" s="103"/>
      <c r="M425" s="103"/>
      <c r="N425" s="103"/>
    </row>
    <row r="426" spans="2:14">
      <c r="B426" s="102"/>
      <c r="C426" s="102"/>
      <c r="D426" s="102"/>
      <c r="E426" s="102"/>
      <c r="F426" s="102"/>
      <c r="G426" s="102"/>
      <c r="H426" s="103"/>
      <c r="I426" s="103"/>
      <c r="J426" s="103"/>
      <c r="K426" s="103"/>
      <c r="L426" s="103"/>
      <c r="M426" s="103"/>
      <c r="N426" s="103"/>
    </row>
    <row r="427" spans="2:14">
      <c r="B427" s="102"/>
      <c r="C427" s="102"/>
      <c r="D427" s="102"/>
      <c r="E427" s="102"/>
      <c r="F427" s="102"/>
      <c r="G427" s="102"/>
      <c r="H427" s="103"/>
      <c r="I427" s="103"/>
      <c r="J427" s="103"/>
      <c r="K427" s="103"/>
      <c r="L427" s="103"/>
      <c r="M427" s="103"/>
      <c r="N427" s="103"/>
    </row>
    <row r="428" spans="2:14">
      <c r="B428" s="102"/>
      <c r="C428" s="102"/>
      <c r="D428" s="102"/>
      <c r="E428" s="102"/>
      <c r="F428" s="102"/>
      <c r="G428" s="102"/>
      <c r="H428" s="103"/>
      <c r="I428" s="103"/>
      <c r="J428" s="103"/>
      <c r="K428" s="103"/>
      <c r="L428" s="103"/>
      <c r="M428" s="103"/>
      <c r="N428" s="103"/>
    </row>
    <row r="429" spans="2:14">
      <c r="B429" s="102"/>
      <c r="C429" s="102"/>
      <c r="D429" s="102"/>
      <c r="E429" s="102"/>
      <c r="F429" s="102"/>
      <c r="G429" s="102"/>
      <c r="H429" s="103"/>
      <c r="I429" s="103"/>
      <c r="J429" s="103"/>
      <c r="K429" s="103"/>
      <c r="L429" s="103"/>
      <c r="M429" s="103"/>
      <c r="N429" s="103"/>
    </row>
    <row r="430" spans="2:14">
      <c r="B430" s="102"/>
      <c r="C430" s="102"/>
      <c r="D430" s="102"/>
      <c r="E430" s="102"/>
      <c r="F430" s="102"/>
      <c r="G430" s="102"/>
      <c r="H430" s="103"/>
      <c r="I430" s="103"/>
      <c r="J430" s="103"/>
      <c r="K430" s="103"/>
      <c r="L430" s="103"/>
      <c r="M430" s="103"/>
      <c r="N430" s="103"/>
    </row>
    <row r="431" spans="2:14">
      <c r="B431" s="102"/>
      <c r="C431" s="102"/>
      <c r="D431" s="102"/>
      <c r="E431" s="102"/>
      <c r="F431" s="102"/>
      <c r="G431" s="102"/>
      <c r="H431" s="103"/>
      <c r="I431" s="103"/>
      <c r="J431" s="103"/>
      <c r="K431" s="103"/>
      <c r="L431" s="103"/>
      <c r="M431" s="103"/>
      <c r="N431" s="103"/>
    </row>
    <row r="432" spans="2:14">
      <c r="B432" s="102"/>
      <c r="C432" s="102"/>
      <c r="D432" s="102"/>
      <c r="E432" s="102"/>
      <c r="F432" s="102"/>
      <c r="G432" s="102"/>
      <c r="H432" s="103"/>
      <c r="I432" s="103"/>
      <c r="J432" s="103"/>
      <c r="K432" s="103"/>
      <c r="L432" s="103"/>
      <c r="M432" s="103"/>
      <c r="N432" s="103"/>
    </row>
    <row r="433" spans="2:14">
      <c r="B433" s="102"/>
      <c r="C433" s="102"/>
      <c r="D433" s="102"/>
      <c r="E433" s="102"/>
      <c r="F433" s="102"/>
      <c r="G433" s="102"/>
      <c r="H433" s="103"/>
      <c r="I433" s="103"/>
      <c r="J433" s="103"/>
      <c r="K433" s="103"/>
      <c r="L433" s="103"/>
      <c r="M433" s="103"/>
      <c r="N433" s="103"/>
    </row>
    <row r="434" spans="2:14">
      <c r="B434" s="102"/>
      <c r="C434" s="102"/>
      <c r="D434" s="102"/>
      <c r="E434" s="102"/>
      <c r="F434" s="102"/>
      <c r="G434" s="102"/>
      <c r="H434" s="103"/>
      <c r="I434" s="103"/>
      <c r="J434" s="103"/>
      <c r="K434" s="103"/>
      <c r="L434" s="103"/>
      <c r="M434" s="103"/>
      <c r="N434" s="103"/>
    </row>
    <row r="435" spans="2:14">
      <c r="B435" s="102"/>
      <c r="C435" s="102"/>
      <c r="D435" s="102"/>
      <c r="E435" s="102"/>
      <c r="F435" s="102"/>
      <c r="G435" s="102"/>
      <c r="H435" s="103"/>
      <c r="I435" s="103"/>
      <c r="J435" s="103"/>
      <c r="K435" s="103"/>
      <c r="L435" s="103"/>
      <c r="M435" s="103"/>
      <c r="N435" s="103"/>
    </row>
    <row r="436" spans="2:14">
      <c r="B436" s="102"/>
      <c r="C436" s="102"/>
      <c r="D436" s="102"/>
      <c r="E436" s="102"/>
      <c r="F436" s="102"/>
      <c r="G436" s="102"/>
      <c r="H436" s="103"/>
      <c r="I436" s="103"/>
      <c r="J436" s="103"/>
      <c r="K436" s="103"/>
      <c r="L436" s="103"/>
      <c r="M436" s="103"/>
      <c r="N436" s="103"/>
    </row>
    <row r="437" spans="2:14">
      <c r="B437" s="102"/>
      <c r="C437" s="102"/>
      <c r="D437" s="102"/>
      <c r="E437" s="102"/>
      <c r="F437" s="102"/>
      <c r="G437" s="102"/>
      <c r="H437" s="103"/>
      <c r="I437" s="103"/>
      <c r="J437" s="103"/>
      <c r="K437" s="103"/>
      <c r="L437" s="103"/>
      <c r="M437" s="103"/>
      <c r="N437" s="103"/>
    </row>
    <row r="438" spans="2:14">
      <c r="B438" s="102"/>
      <c r="C438" s="102"/>
      <c r="D438" s="102"/>
      <c r="E438" s="102"/>
      <c r="F438" s="102"/>
      <c r="G438" s="102"/>
      <c r="H438" s="103"/>
      <c r="I438" s="103"/>
      <c r="J438" s="103"/>
      <c r="K438" s="103"/>
      <c r="L438" s="103"/>
      <c r="M438" s="103"/>
      <c r="N438" s="103"/>
    </row>
    <row r="439" spans="2:14">
      <c r="B439" s="102"/>
      <c r="C439" s="102"/>
      <c r="D439" s="102"/>
      <c r="E439" s="102"/>
      <c r="F439" s="102"/>
      <c r="G439" s="102"/>
      <c r="H439" s="103"/>
      <c r="I439" s="103"/>
      <c r="J439" s="103"/>
      <c r="K439" s="103"/>
      <c r="L439" s="103"/>
      <c r="M439" s="103"/>
      <c r="N439" s="103"/>
    </row>
    <row r="440" spans="2:14">
      <c r="B440" s="102"/>
      <c r="C440" s="102"/>
      <c r="D440" s="102"/>
      <c r="E440" s="102"/>
      <c r="F440" s="102"/>
      <c r="G440" s="102"/>
      <c r="H440" s="103"/>
      <c r="I440" s="103"/>
      <c r="J440" s="103"/>
      <c r="K440" s="103"/>
      <c r="L440" s="103"/>
      <c r="M440" s="103"/>
      <c r="N440" s="103"/>
    </row>
    <row r="441" spans="2:14">
      <c r="B441" s="102"/>
      <c r="C441" s="102"/>
      <c r="D441" s="102"/>
      <c r="E441" s="102"/>
      <c r="F441" s="102"/>
      <c r="G441" s="102"/>
      <c r="H441" s="103"/>
      <c r="I441" s="103"/>
      <c r="J441" s="103"/>
      <c r="K441" s="103"/>
      <c r="L441" s="103"/>
      <c r="M441" s="103"/>
      <c r="N441" s="103"/>
    </row>
    <row r="442" spans="2:14">
      <c r="B442" s="102"/>
      <c r="C442" s="102"/>
      <c r="D442" s="102"/>
      <c r="E442" s="102"/>
      <c r="F442" s="102"/>
      <c r="G442" s="102"/>
      <c r="H442" s="103"/>
      <c r="I442" s="103"/>
      <c r="J442" s="103"/>
      <c r="K442" s="103"/>
      <c r="L442" s="103"/>
      <c r="M442" s="103"/>
      <c r="N442" s="103"/>
    </row>
    <row r="443" spans="2:14">
      <c r="B443" s="102"/>
      <c r="C443" s="102"/>
      <c r="D443" s="102"/>
      <c r="E443" s="102"/>
      <c r="F443" s="102"/>
      <c r="G443" s="102"/>
      <c r="H443" s="103"/>
      <c r="I443" s="103"/>
      <c r="J443" s="103"/>
      <c r="K443" s="103"/>
      <c r="L443" s="103"/>
      <c r="M443" s="103"/>
      <c r="N443" s="103"/>
    </row>
    <row r="444" spans="2:14">
      <c r="B444" s="102"/>
      <c r="C444" s="102"/>
      <c r="D444" s="102"/>
      <c r="E444" s="102"/>
      <c r="F444" s="102"/>
      <c r="G444" s="102"/>
      <c r="H444" s="103"/>
      <c r="I444" s="103"/>
      <c r="J444" s="103"/>
      <c r="K444" s="103"/>
      <c r="L444" s="103"/>
      <c r="M444" s="103"/>
      <c r="N444" s="103"/>
    </row>
    <row r="445" spans="2:14">
      <c r="B445" s="102"/>
      <c r="C445" s="102"/>
      <c r="D445" s="102"/>
      <c r="E445" s="102"/>
      <c r="F445" s="102"/>
      <c r="G445" s="102"/>
      <c r="H445" s="103"/>
      <c r="I445" s="103"/>
      <c r="J445" s="103"/>
      <c r="K445" s="103"/>
      <c r="L445" s="103"/>
      <c r="M445" s="103"/>
      <c r="N445" s="103"/>
    </row>
    <row r="446" spans="2:14">
      <c r="B446" s="102"/>
      <c r="C446" s="102"/>
      <c r="D446" s="102"/>
      <c r="E446" s="102"/>
      <c r="F446" s="102"/>
      <c r="G446" s="102"/>
      <c r="H446" s="103"/>
      <c r="I446" s="103"/>
      <c r="J446" s="103"/>
      <c r="K446" s="103"/>
      <c r="L446" s="103"/>
      <c r="M446" s="103"/>
      <c r="N446" s="103"/>
    </row>
    <row r="447" spans="2:14">
      <c r="B447" s="102"/>
      <c r="C447" s="102"/>
      <c r="D447" s="102"/>
      <c r="E447" s="102"/>
      <c r="F447" s="102"/>
      <c r="G447" s="102"/>
      <c r="H447" s="103"/>
      <c r="I447" s="103"/>
      <c r="J447" s="103"/>
      <c r="K447" s="103"/>
      <c r="L447" s="103"/>
      <c r="M447" s="103"/>
      <c r="N447" s="103"/>
    </row>
    <row r="448" spans="2:14">
      <c r="B448" s="102"/>
      <c r="C448" s="102"/>
      <c r="D448" s="102"/>
      <c r="E448" s="102"/>
      <c r="F448" s="102"/>
      <c r="G448" s="102"/>
      <c r="H448" s="103"/>
      <c r="I448" s="103"/>
      <c r="J448" s="103"/>
      <c r="K448" s="103"/>
      <c r="L448" s="103"/>
      <c r="M448" s="103"/>
      <c r="N448" s="103"/>
    </row>
    <row r="449" spans="2:14">
      <c r="B449" s="102"/>
      <c r="C449" s="102"/>
      <c r="D449" s="102"/>
      <c r="E449" s="102"/>
      <c r="F449" s="102"/>
      <c r="G449" s="102"/>
      <c r="H449" s="103"/>
      <c r="I449" s="103"/>
      <c r="J449" s="103"/>
      <c r="K449" s="103"/>
      <c r="L449" s="103"/>
      <c r="M449" s="103"/>
      <c r="N449" s="103"/>
    </row>
    <row r="450" spans="2:14">
      <c r="B450" s="102"/>
      <c r="C450" s="102"/>
      <c r="D450" s="102"/>
      <c r="E450" s="102"/>
      <c r="F450" s="102"/>
      <c r="G450" s="102"/>
      <c r="H450" s="103"/>
      <c r="I450" s="103"/>
      <c r="J450" s="103"/>
      <c r="K450" s="103"/>
      <c r="L450" s="103"/>
      <c r="M450" s="103"/>
      <c r="N450" s="103"/>
    </row>
    <row r="451" spans="2:14">
      <c r="B451" s="102"/>
      <c r="C451" s="102"/>
      <c r="D451" s="102"/>
      <c r="E451" s="102"/>
      <c r="F451" s="102"/>
      <c r="G451" s="102"/>
      <c r="H451" s="103"/>
      <c r="I451" s="103"/>
      <c r="J451" s="103"/>
      <c r="K451" s="103"/>
      <c r="L451" s="103"/>
      <c r="M451" s="103"/>
      <c r="N451" s="103"/>
    </row>
    <row r="452" spans="2:14">
      <c r="B452" s="102"/>
      <c r="C452" s="102"/>
      <c r="D452" s="102"/>
      <c r="E452" s="102"/>
      <c r="F452" s="102"/>
      <c r="G452" s="102"/>
      <c r="H452" s="103"/>
      <c r="I452" s="103"/>
      <c r="J452" s="103"/>
      <c r="K452" s="103"/>
      <c r="L452" s="103"/>
      <c r="M452" s="103"/>
      <c r="N452" s="103"/>
    </row>
    <row r="453" spans="2:14">
      <c r="B453" s="102"/>
      <c r="C453" s="102"/>
      <c r="D453" s="102"/>
      <c r="E453" s="102"/>
      <c r="F453" s="102"/>
      <c r="G453" s="102"/>
      <c r="H453" s="103"/>
      <c r="I453" s="103"/>
      <c r="J453" s="103"/>
      <c r="K453" s="103"/>
      <c r="L453" s="103"/>
      <c r="M453" s="103"/>
      <c r="N453" s="103"/>
    </row>
    <row r="454" spans="2:14">
      <c r="B454" s="102"/>
      <c r="C454" s="102"/>
      <c r="D454" s="102"/>
      <c r="E454" s="102"/>
      <c r="F454" s="102"/>
      <c r="G454" s="102"/>
      <c r="H454" s="103"/>
      <c r="I454" s="103"/>
      <c r="J454" s="103"/>
      <c r="K454" s="103"/>
      <c r="L454" s="103"/>
      <c r="M454" s="103"/>
      <c r="N454" s="103"/>
    </row>
    <row r="455" spans="2:14">
      <c r="B455" s="102"/>
      <c r="C455" s="102"/>
      <c r="D455" s="102"/>
      <c r="E455" s="102"/>
      <c r="F455" s="102"/>
      <c r="G455" s="102"/>
      <c r="H455" s="103"/>
      <c r="I455" s="103"/>
      <c r="J455" s="103"/>
      <c r="K455" s="103"/>
      <c r="L455" s="103"/>
      <c r="M455" s="103"/>
      <c r="N455" s="103"/>
    </row>
    <row r="456" spans="2:14">
      <c r="B456" s="102"/>
      <c r="C456" s="102"/>
      <c r="D456" s="102"/>
      <c r="E456" s="102"/>
      <c r="F456" s="102"/>
      <c r="G456" s="102"/>
      <c r="H456" s="103"/>
      <c r="I456" s="103"/>
      <c r="J456" s="103"/>
      <c r="K456" s="103"/>
      <c r="L456" s="103"/>
      <c r="M456" s="103"/>
      <c r="N456" s="103"/>
    </row>
    <row r="457" spans="2:14">
      <c r="B457" s="102"/>
      <c r="C457" s="102"/>
      <c r="D457" s="102"/>
      <c r="E457" s="102"/>
      <c r="F457" s="102"/>
      <c r="G457" s="102"/>
      <c r="H457" s="103"/>
      <c r="I457" s="103"/>
      <c r="J457" s="103"/>
      <c r="K457" s="103"/>
      <c r="L457" s="103"/>
      <c r="M457" s="103"/>
      <c r="N457" s="103"/>
    </row>
    <row r="458" spans="2:14">
      <c r="B458" s="102"/>
      <c r="C458" s="102"/>
      <c r="D458" s="102"/>
      <c r="E458" s="102"/>
      <c r="F458" s="102"/>
      <c r="G458" s="102"/>
      <c r="H458" s="103"/>
      <c r="I458" s="103"/>
      <c r="J458" s="103"/>
      <c r="K458" s="103"/>
      <c r="L458" s="103"/>
      <c r="M458" s="103"/>
      <c r="N458" s="103"/>
    </row>
    <row r="459" spans="2:14">
      <c r="B459" s="102"/>
      <c r="C459" s="102"/>
      <c r="D459" s="102"/>
      <c r="E459" s="102"/>
      <c r="F459" s="102"/>
      <c r="G459" s="102"/>
      <c r="H459" s="103"/>
      <c r="I459" s="103"/>
      <c r="J459" s="103"/>
      <c r="K459" s="103"/>
      <c r="L459" s="103"/>
      <c r="M459" s="103"/>
      <c r="N459" s="103"/>
    </row>
    <row r="460" spans="2:14">
      <c r="B460" s="102"/>
      <c r="C460" s="102"/>
      <c r="D460" s="102"/>
      <c r="E460" s="102"/>
      <c r="F460" s="102"/>
      <c r="G460" s="102"/>
      <c r="H460" s="103"/>
      <c r="I460" s="103"/>
      <c r="J460" s="103"/>
      <c r="K460" s="103"/>
      <c r="L460" s="103"/>
      <c r="M460" s="103"/>
      <c r="N460" s="103"/>
    </row>
    <row r="461" spans="2:14">
      <c r="B461" s="102"/>
      <c r="C461" s="102"/>
      <c r="D461" s="102"/>
      <c r="E461" s="102"/>
      <c r="F461" s="102"/>
      <c r="G461" s="102"/>
      <c r="H461" s="103"/>
      <c r="I461" s="103"/>
      <c r="J461" s="103"/>
      <c r="K461" s="103"/>
      <c r="L461" s="103"/>
      <c r="M461" s="103"/>
      <c r="N461" s="103"/>
    </row>
    <row r="462" spans="2:14">
      <c r="B462" s="102"/>
      <c r="C462" s="102"/>
      <c r="D462" s="102"/>
      <c r="E462" s="102"/>
      <c r="F462" s="102"/>
      <c r="G462" s="102"/>
      <c r="H462" s="103"/>
      <c r="I462" s="103"/>
      <c r="J462" s="103"/>
      <c r="K462" s="103"/>
      <c r="L462" s="103"/>
      <c r="M462" s="103"/>
      <c r="N462" s="103"/>
    </row>
    <row r="463" spans="2:14">
      <c r="B463" s="102"/>
      <c r="C463" s="102"/>
      <c r="D463" s="102"/>
      <c r="E463" s="102"/>
      <c r="F463" s="102"/>
      <c r="G463" s="102"/>
      <c r="H463" s="103"/>
      <c r="I463" s="103"/>
      <c r="J463" s="103"/>
      <c r="K463" s="103"/>
      <c r="L463" s="103"/>
      <c r="M463" s="103"/>
      <c r="N463" s="103"/>
    </row>
    <row r="464" spans="2:14">
      <c r="B464" s="102"/>
      <c r="C464" s="102"/>
      <c r="D464" s="102"/>
      <c r="E464" s="102"/>
      <c r="F464" s="102"/>
      <c r="G464" s="102"/>
      <c r="H464" s="103"/>
      <c r="I464" s="103"/>
      <c r="J464" s="103"/>
      <c r="K464" s="103"/>
      <c r="L464" s="103"/>
      <c r="M464" s="103"/>
      <c r="N464" s="103"/>
    </row>
    <row r="465" spans="2:14">
      <c r="B465" s="102"/>
      <c r="C465" s="102"/>
      <c r="D465" s="102"/>
      <c r="E465" s="102"/>
      <c r="F465" s="102"/>
      <c r="G465" s="102"/>
      <c r="H465" s="103"/>
      <c r="I465" s="103"/>
      <c r="J465" s="103"/>
      <c r="K465" s="103"/>
      <c r="L465" s="103"/>
      <c r="M465" s="103"/>
      <c r="N465" s="103"/>
    </row>
    <row r="466" spans="2:14">
      <c r="B466" s="102"/>
      <c r="C466" s="102"/>
      <c r="D466" s="102"/>
      <c r="E466" s="102"/>
      <c r="F466" s="102"/>
      <c r="G466" s="102"/>
      <c r="H466" s="103"/>
      <c r="I466" s="103"/>
      <c r="J466" s="103"/>
      <c r="K466" s="103"/>
      <c r="L466" s="103"/>
      <c r="M466" s="103"/>
      <c r="N466" s="103"/>
    </row>
    <row r="467" spans="2:14">
      <c r="B467" s="102"/>
      <c r="C467" s="102"/>
      <c r="D467" s="102"/>
      <c r="E467" s="102"/>
      <c r="F467" s="102"/>
      <c r="G467" s="102"/>
      <c r="H467" s="103"/>
      <c r="I467" s="103"/>
      <c r="J467" s="103"/>
      <c r="K467" s="103"/>
      <c r="L467" s="103"/>
      <c r="M467" s="103"/>
      <c r="N467" s="103"/>
    </row>
    <row r="468" spans="2:14">
      <c r="B468" s="102"/>
      <c r="C468" s="102"/>
      <c r="D468" s="102"/>
      <c r="E468" s="102"/>
      <c r="F468" s="102"/>
      <c r="G468" s="102"/>
      <c r="H468" s="103"/>
      <c r="I468" s="103"/>
      <c r="J468" s="103"/>
      <c r="K468" s="103"/>
      <c r="L468" s="103"/>
      <c r="M468" s="103"/>
      <c r="N468" s="103"/>
    </row>
    <row r="469" spans="2:14">
      <c r="B469" s="102"/>
      <c r="C469" s="102"/>
      <c r="D469" s="102"/>
      <c r="E469" s="102"/>
      <c r="F469" s="102"/>
      <c r="G469" s="102"/>
      <c r="H469" s="103"/>
      <c r="I469" s="103"/>
      <c r="J469" s="103"/>
      <c r="K469" s="103"/>
      <c r="L469" s="103"/>
      <c r="M469" s="103"/>
      <c r="N469" s="103"/>
    </row>
    <row r="470" spans="2:14">
      <c r="B470" s="102"/>
      <c r="C470" s="102"/>
      <c r="D470" s="102"/>
      <c r="E470" s="102"/>
      <c r="F470" s="102"/>
      <c r="G470" s="102"/>
      <c r="H470" s="103"/>
      <c r="I470" s="103"/>
      <c r="J470" s="103"/>
      <c r="K470" s="103"/>
      <c r="L470" s="103"/>
      <c r="M470" s="103"/>
      <c r="N470" s="103"/>
    </row>
    <row r="471" spans="2:14">
      <c r="B471" s="102"/>
      <c r="C471" s="102"/>
      <c r="D471" s="102"/>
      <c r="E471" s="102"/>
      <c r="F471" s="102"/>
      <c r="G471" s="102"/>
      <c r="H471" s="103"/>
      <c r="I471" s="103"/>
      <c r="J471" s="103"/>
      <c r="K471" s="103"/>
      <c r="L471" s="103"/>
      <c r="M471" s="103"/>
      <c r="N471" s="103"/>
    </row>
    <row r="472" spans="2:14">
      <c r="B472" s="102"/>
      <c r="C472" s="102"/>
      <c r="D472" s="102"/>
      <c r="E472" s="102"/>
      <c r="F472" s="102"/>
      <c r="G472" s="102"/>
      <c r="H472" s="103"/>
      <c r="I472" s="103"/>
      <c r="J472" s="103"/>
      <c r="K472" s="103"/>
      <c r="L472" s="103"/>
      <c r="M472" s="103"/>
      <c r="N472" s="103"/>
    </row>
    <row r="473" spans="2:14">
      <c r="B473" s="102"/>
      <c r="C473" s="102"/>
      <c r="D473" s="102"/>
      <c r="E473" s="102"/>
      <c r="F473" s="102"/>
      <c r="G473" s="102"/>
      <c r="H473" s="103"/>
      <c r="I473" s="103"/>
      <c r="J473" s="103"/>
      <c r="K473" s="103"/>
      <c r="L473" s="103"/>
      <c r="M473" s="103"/>
      <c r="N473" s="103"/>
    </row>
    <row r="474" spans="2:14">
      <c r="B474" s="102"/>
      <c r="C474" s="102"/>
      <c r="D474" s="102"/>
      <c r="E474" s="102"/>
      <c r="F474" s="102"/>
      <c r="G474" s="102"/>
      <c r="H474" s="103"/>
      <c r="I474" s="103"/>
      <c r="J474" s="103"/>
      <c r="K474" s="103"/>
      <c r="L474" s="103"/>
      <c r="M474" s="103"/>
      <c r="N474" s="103"/>
    </row>
    <row r="475" spans="2:14">
      <c r="B475" s="102"/>
      <c r="C475" s="102"/>
      <c r="D475" s="102"/>
      <c r="E475" s="102"/>
      <c r="F475" s="102"/>
      <c r="G475" s="102"/>
      <c r="H475" s="103"/>
      <c r="I475" s="103"/>
      <c r="J475" s="103"/>
      <c r="K475" s="103"/>
      <c r="L475" s="103"/>
      <c r="M475" s="103"/>
      <c r="N475" s="103"/>
    </row>
    <row r="476" spans="2:14">
      <c r="B476" s="102"/>
      <c r="C476" s="102"/>
      <c r="D476" s="102"/>
      <c r="E476" s="102"/>
      <c r="F476" s="102"/>
      <c r="G476" s="102"/>
      <c r="H476" s="103"/>
      <c r="I476" s="103"/>
      <c r="J476" s="103"/>
      <c r="K476" s="103"/>
      <c r="L476" s="103"/>
      <c r="M476" s="103"/>
      <c r="N476" s="103"/>
    </row>
    <row r="477" spans="2:14">
      <c r="B477" s="102"/>
      <c r="C477" s="102"/>
      <c r="D477" s="102"/>
      <c r="E477" s="102"/>
      <c r="F477" s="102"/>
      <c r="G477" s="102"/>
      <c r="H477" s="103"/>
      <c r="I477" s="103"/>
      <c r="J477" s="103"/>
      <c r="K477" s="103"/>
      <c r="L477" s="103"/>
      <c r="M477" s="103"/>
      <c r="N477" s="103"/>
    </row>
    <row r="478" spans="2:14">
      <c r="B478" s="102"/>
      <c r="C478" s="102"/>
      <c r="D478" s="102"/>
      <c r="E478" s="102"/>
      <c r="F478" s="102"/>
      <c r="G478" s="102"/>
      <c r="H478" s="103"/>
      <c r="I478" s="103"/>
      <c r="J478" s="103"/>
      <c r="K478" s="103"/>
      <c r="L478" s="103"/>
      <c r="M478" s="103"/>
      <c r="N478" s="103"/>
    </row>
    <row r="479" spans="2:14">
      <c r="B479" s="102"/>
      <c r="C479" s="102"/>
      <c r="D479" s="102"/>
      <c r="E479" s="102"/>
      <c r="F479" s="102"/>
      <c r="G479" s="102"/>
      <c r="H479" s="103"/>
      <c r="I479" s="103"/>
      <c r="J479" s="103"/>
      <c r="K479" s="103"/>
      <c r="L479" s="103"/>
      <c r="M479" s="103"/>
      <c r="N479" s="103"/>
    </row>
    <row r="480" spans="2:14">
      <c r="B480" s="102"/>
      <c r="C480" s="102"/>
      <c r="D480" s="102"/>
      <c r="E480" s="102"/>
      <c r="F480" s="102"/>
      <c r="G480" s="102"/>
      <c r="H480" s="103"/>
      <c r="I480" s="103"/>
      <c r="J480" s="103"/>
      <c r="K480" s="103"/>
      <c r="L480" s="103"/>
      <c r="M480" s="103"/>
      <c r="N480" s="103"/>
    </row>
    <row r="481" spans="2:14">
      <c r="B481" s="102"/>
      <c r="C481" s="102"/>
      <c r="D481" s="102"/>
      <c r="E481" s="102"/>
      <c r="F481" s="102"/>
      <c r="G481" s="102"/>
      <c r="H481" s="103"/>
      <c r="I481" s="103"/>
      <c r="J481" s="103"/>
      <c r="K481" s="103"/>
      <c r="L481" s="103"/>
      <c r="M481" s="103"/>
      <c r="N481" s="103"/>
    </row>
    <row r="482" spans="2:14">
      <c r="B482" s="102"/>
      <c r="C482" s="102"/>
      <c r="D482" s="102"/>
      <c r="E482" s="102"/>
      <c r="F482" s="102"/>
      <c r="G482" s="102"/>
      <c r="H482" s="103"/>
      <c r="I482" s="103"/>
      <c r="J482" s="103"/>
      <c r="K482" s="103"/>
      <c r="L482" s="103"/>
      <c r="M482" s="103"/>
      <c r="N482" s="103"/>
    </row>
    <row r="483" spans="2:14">
      <c r="B483" s="102"/>
      <c r="C483" s="102"/>
      <c r="D483" s="102"/>
      <c r="E483" s="102"/>
      <c r="F483" s="102"/>
      <c r="G483" s="102"/>
      <c r="H483" s="103"/>
      <c r="I483" s="103"/>
      <c r="J483" s="103"/>
      <c r="K483" s="103"/>
      <c r="L483" s="103"/>
      <c r="M483" s="103"/>
      <c r="N483" s="103"/>
    </row>
    <row r="484" spans="2:14">
      <c r="B484" s="102"/>
      <c r="C484" s="102"/>
      <c r="D484" s="102"/>
      <c r="E484" s="102"/>
      <c r="F484" s="102"/>
      <c r="G484" s="102"/>
      <c r="H484" s="103"/>
      <c r="I484" s="103"/>
      <c r="J484" s="103"/>
      <c r="K484" s="103"/>
      <c r="L484" s="103"/>
      <c r="M484" s="103"/>
      <c r="N484" s="103"/>
    </row>
    <row r="485" spans="2:14">
      <c r="B485" s="102"/>
      <c r="C485" s="102"/>
      <c r="D485" s="102"/>
      <c r="E485" s="102"/>
      <c r="F485" s="102"/>
      <c r="G485" s="102"/>
      <c r="H485" s="103"/>
      <c r="I485" s="103"/>
      <c r="J485" s="103"/>
      <c r="K485" s="103"/>
      <c r="L485" s="103"/>
      <c r="M485" s="103"/>
      <c r="N485" s="103"/>
    </row>
    <row r="486" spans="2:14">
      <c r="B486" s="102"/>
      <c r="C486" s="102"/>
      <c r="D486" s="102"/>
      <c r="E486" s="102"/>
      <c r="F486" s="102"/>
      <c r="G486" s="102"/>
      <c r="H486" s="103"/>
      <c r="I486" s="103"/>
      <c r="J486" s="103"/>
      <c r="K486" s="103"/>
      <c r="L486" s="103"/>
      <c r="M486" s="103"/>
      <c r="N486" s="103"/>
    </row>
    <row r="487" spans="2:14">
      <c r="B487" s="102"/>
      <c r="C487" s="102"/>
      <c r="D487" s="102"/>
      <c r="E487" s="102"/>
      <c r="F487" s="102"/>
      <c r="G487" s="102"/>
      <c r="H487" s="103"/>
      <c r="I487" s="103"/>
      <c r="J487" s="103"/>
      <c r="K487" s="103"/>
      <c r="L487" s="103"/>
      <c r="M487" s="103"/>
      <c r="N487" s="103"/>
    </row>
    <row r="488" spans="2:14">
      <c r="B488" s="102"/>
      <c r="C488" s="102"/>
      <c r="D488" s="102"/>
      <c r="E488" s="102"/>
      <c r="F488" s="102"/>
      <c r="G488" s="102"/>
      <c r="H488" s="103"/>
      <c r="I488" s="103"/>
      <c r="J488" s="103"/>
      <c r="K488" s="103"/>
      <c r="L488" s="103"/>
      <c r="M488" s="103"/>
      <c r="N488" s="103"/>
    </row>
    <row r="489" spans="2:14">
      <c r="B489" s="102"/>
      <c r="C489" s="102"/>
      <c r="D489" s="102"/>
      <c r="E489" s="102"/>
      <c r="F489" s="102"/>
      <c r="G489" s="102"/>
      <c r="H489" s="103"/>
      <c r="I489" s="103"/>
      <c r="J489" s="103"/>
      <c r="K489" s="103"/>
      <c r="L489" s="103"/>
      <c r="M489" s="103"/>
      <c r="N489" s="103"/>
    </row>
    <row r="490" spans="2:14">
      <c r="B490" s="102"/>
      <c r="C490" s="102"/>
      <c r="D490" s="102"/>
      <c r="E490" s="102"/>
      <c r="F490" s="102"/>
      <c r="G490" s="102"/>
      <c r="H490" s="103"/>
      <c r="I490" s="103"/>
      <c r="J490" s="103"/>
      <c r="K490" s="103"/>
      <c r="L490" s="103"/>
      <c r="M490" s="103"/>
      <c r="N490" s="103"/>
    </row>
    <row r="491" spans="2:14">
      <c r="B491" s="102"/>
      <c r="C491" s="102"/>
      <c r="D491" s="102"/>
      <c r="E491" s="102"/>
      <c r="F491" s="102"/>
      <c r="G491" s="102"/>
      <c r="H491" s="103"/>
      <c r="I491" s="103"/>
      <c r="J491" s="103"/>
      <c r="K491" s="103"/>
      <c r="L491" s="103"/>
      <c r="M491" s="103"/>
      <c r="N491" s="103"/>
    </row>
    <row r="492" spans="2:14">
      <c r="B492" s="102"/>
      <c r="C492" s="102"/>
      <c r="D492" s="102"/>
      <c r="E492" s="102"/>
      <c r="F492" s="102"/>
      <c r="G492" s="102"/>
      <c r="H492" s="103"/>
      <c r="I492" s="103"/>
      <c r="J492" s="103"/>
      <c r="K492" s="103"/>
      <c r="L492" s="103"/>
      <c r="M492" s="103"/>
      <c r="N492" s="103"/>
    </row>
    <row r="493" spans="2:14">
      <c r="B493" s="102"/>
      <c r="C493" s="102"/>
      <c r="D493" s="102"/>
      <c r="E493" s="102"/>
      <c r="F493" s="102"/>
      <c r="G493" s="102"/>
      <c r="H493" s="103"/>
      <c r="I493" s="103"/>
      <c r="J493" s="103"/>
      <c r="K493" s="103"/>
      <c r="L493" s="103"/>
      <c r="M493" s="103"/>
      <c r="N493" s="103"/>
    </row>
    <row r="494" spans="2:14">
      <c r="B494" s="102"/>
      <c r="C494" s="102"/>
      <c r="D494" s="102"/>
      <c r="E494" s="102"/>
      <c r="F494" s="102"/>
      <c r="G494" s="102"/>
      <c r="H494" s="103"/>
      <c r="I494" s="103"/>
      <c r="J494" s="103"/>
      <c r="K494" s="103"/>
      <c r="L494" s="103"/>
      <c r="M494" s="103"/>
      <c r="N494" s="103"/>
    </row>
    <row r="495" spans="2:14">
      <c r="B495" s="102"/>
      <c r="C495" s="102"/>
      <c r="D495" s="102"/>
      <c r="E495" s="102"/>
      <c r="F495" s="102"/>
      <c r="G495" s="102"/>
      <c r="H495" s="103"/>
      <c r="I495" s="103"/>
      <c r="J495" s="103"/>
      <c r="K495" s="103"/>
      <c r="L495" s="103"/>
      <c r="M495" s="103"/>
      <c r="N495" s="103"/>
    </row>
    <row r="496" spans="2:14">
      <c r="B496" s="102"/>
      <c r="C496" s="102"/>
      <c r="D496" s="102"/>
      <c r="E496" s="102"/>
      <c r="F496" s="102"/>
      <c r="G496" s="102"/>
      <c r="H496" s="103"/>
      <c r="I496" s="103"/>
      <c r="J496" s="103"/>
      <c r="K496" s="103"/>
      <c r="L496" s="103"/>
      <c r="M496" s="103"/>
      <c r="N496" s="103"/>
    </row>
    <row r="497" spans="2:14">
      <c r="B497" s="102"/>
      <c r="C497" s="102"/>
      <c r="D497" s="102"/>
      <c r="E497" s="102"/>
      <c r="F497" s="102"/>
      <c r="G497" s="102"/>
      <c r="H497" s="103"/>
      <c r="I497" s="103"/>
      <c r="J497" s="103"/>
      <c r="K497" s="103"/>
      <c r="L497" s="103"/>
      <c r="M497" s="103"/>
      <c r="N497" s="103"/>
    </row>
    <row r="498" spans="2:14">
      <c r="B498" s="102"/>
      <c r="C498" s="102"/>
      <c r="D498" s="102"/>
      <c r="E498" s="102"/>
      <c r="F498" s="102"/>
      <c r="G498" s="102"/>
      <c r="H498" s="103"/>
      <c r="I498" s="103"/>
      <c r="J498" s="103"/>
      <c r="K498" s="103"/>
      <c r="L498" s="103"/>
      <c r="M498" s="103"/>
      <c r="N498" s="103"/>
    </row>
    <row r="499" spans="2:14">
      <c r="B499" s="102"/>
      <c r="C499" s="102"/>
      <c r="D499" s="102"/>
      <c r="E499" s="102"/>
      <c r="F499" s="102"/>
      <c r="G499" s="102"/>
      <c r="H499" s="103"/>
      <c r="I499" s="103"/>
      <c r="J499" s="103"/>
      <c r="K499" s="103"/>
      <c r="L499" s="103"/>
      <c r="M499" s="103"/>
      <c r="N499" s="103"/>
    </row>
    <row r="500" spans="2:14">
      <c r="B500" s="102"/>
      <c r="C500" s="102"/>
      <c r="D500" s="102"/>
      <c r="E500" s="102"/>
      <c r="F500" s="102"/>
      <c r="G500" s="102"/>
      <c r="H500" s="103"/>
      <c r="I500" s="103"/>
      <c r="J500" s="103"/>
      <c r="K500" s="103"/>
      <c r="L500" s="103"/>
      <c r="M500" s="103"/>
      <c r="N500" s="103"/>
    </row>
    <row r="501" spans="2:14">
      <c r="B501" s="102"/>
      <c r="C501" s="102"/>
      <c r="D501" s="102"/>
      <c r="E501" s="102"/>
      <c r="F501" s="102"/>
      <c r="G501" s="102"/>
      <c r="H501" s="103"/>
      <c r="I501" s="103"/>
      <c r="J501" s="103"/>
      <c r="K501" s="103"/>
      <c r="L501" s="103"/>
      <c r="M501" s="103"/>
      <c r="N501" s="103"/>
    </row>
    <row r="502" spans="2:14">
      <c r="B502" s="102"/>
      <c r="C502" s="102"/>
      <c r="D502" s="102"/>
      <c r="E502" s="102"/>
      <c r="F502" s="102"/>
      <c r="G502" s="102"/>
      <c r="H502" s="103"/>
      <c r="I502" s="103"/>
      <c r="J502" s="103"/>
      <c r="K502" s="103"/>
      <c r="L502" s="103"/>
      <c r="M502" s="103"/>
      <c r="N502" s="103"/>
    </row>
    <row r="503" spans="2:14">
      <c r="B503" s="102"/>
      <c r="C503" s="102"/>
      <c r="D503" s="102"/>
      <c r="E503" s="102"/>
      <c r="F503" s="102"/>
      <c r="G503" s="102"/>
      <c r="H503" s="103"/>
      <c r="I503" s="103"/>
      <c r="J503" s="103"/>
      <c r="K503" s="103"/>
      <c r="L503" s="103"/>
      <c r="M503" s="103"/>
      <c r="N503" s="103"/>
    </row>
    <row r="504" spans="2:14">
      <c r="B504" s="102"/>
      <c r="C504" s="102"/>
      <c r="D504" s="102"/>
      <c r="E504" s="102"/>
      <c r="F504" s="102"/>
      <c r="G504" s="102"/>
      <c r="H504" s="103"/>
      <c r="I504" s="103"/>
      <c r="J504" s="103"/>
      <c r="K504" s="103"/>
      <c r="L504" s="103"/>
      <c r="M504" s="103"/>
      <c r="N504" s="103"/>
    </row>
    <row r="505" spans="2:14">
      <c r="B505" s="102"/>
      <c r="C505" s="102"/>
      <c r="D505" s="102"/>
      <c r="E505" s="102"/>
      <c r="F505" s="102"/>
      <c r="G505" s="102"/>
      <c r="H505" s="103"/>
      <c r="I505" s="103"/>
      <c r="J505" s="103"/>
      <c r="K505" s="103"/>
      <c r="L505" s="103"/>
      <c r="M505" s="103"/>
      <c r="N505" s="103"/>
    </row>
    <row r="506" spans="2:14">
      <c r="B506" s="102"/>
      <c r="C506" s="102"/>
      <c r="D506" s="102"/>
      <c r="E506" s="102"/>
      <c r="F506" s="102"/>
      <c r="G506" s="102"/>
      <c r="H506" s="103"/>
      <c r="I506" s="103"/>
      <c r="J506" s="103"/>
      <c r="K506" s="103"/>
      <c r="L506" s="103"/>
      <c r="M506" s="103"/>
      <c r="N506" s="103"/>
    </row>
    <row r="507" spans="2:14">
      <c r="B507" s="102"/>
      <c r="C507" s="102"/>
      <c r="D507" s="102"/>
      <c r="E507" s="102"/>
      <c r="F507" s="102"/>
      <c r="G507" s="102"/>
      <c r="H507" s="103"/>
      <c r="I507" s="103"/>
      <c r="J507" s="103"/>
      <c r="K507" s="103"/>
      <c r="L507" s="103"/>
      <c r="M507" s="103"/>
      <c r="N507" s="103"/>
    </row>
    <row r="508" spans="2:14">
      <c r="B508" s="102"/>
      <c r="C508" s="102"/>
      <c r="D508" s="102"/>
      <c r="E508" s="102"/>
      <c r="F508" s="102"/>
      <c r="G508" s="102"/>
      <c r="H508" s="103"/>
      <c r="I508" s="103"/>
      <c r="J508" s="103"/>
      <c r="K508" s="103"/>
      <c r="L508" s="103"/>
      <c r="M508" s="103"/>
      <c r="N508" s="103"/>
    </row>
    <row r="509" spans="2:14">
      <c r="B509" s="102"/>
      <c r="C509" s="102"/>
      <c r="D509" s="102"/>
      <c r="E509" s="102"/>
      <c r="F509" s="102"/>
      <c r="G509" s="102"/>
      <c r="H509" s="103"/>
      <c r="I509" s="103"/>
      <c r="J509" s="103"/>
      <c r="K509" s="103"/>
      <c r="L509" s="103"/>
      <c r="M509" s="103"/>
      <c r="N509" s="103"/>
    </row>
    <row r="510" spans="2:14">
      <c r="B510" s="102"/>
      <c r="C510" s="102"/>
      <c r="D510" s="102"/>
      <c r="E510" s="102"/>
      <c r="F510" s="102"/>
      <c r="G510" s="102"/>
      <c r="H510" s="103"/>
      <c r="I510" s="103"/>
      <c r="J510" s="103"/>
      <c r="K510" s="103"/>
      <c r="L510" s="103"/>
      <c r="M510" s="103"/>
      <c r="N510" s="103"/>
    </row>
    <row r="511" spans="2:14">
      <c r="B511" s="102"/>
      <c r="C511" s="102"/>
      <c r="D511" s="102"/>
      <c r="E511" s="102"/>
      <c r="F511" s="102"/>
      <c r="G511" s="102"/>
      <c r="H511" s="103"/>
      <c r="I511" s="103"/>
      <c r="J511" s="103"/>
      <c r="K511" s="103"/>
      <c r="L511" s="103"/>
      <c r="M511" s="103"/>
      <c r="N511" s="103"/>
    </row>
    <row r="512" spans="2:14">
      <c r="B512" s="102"/>
      <c r="C512" s="102"/>
      <c r="D512" s="102"/>
      <c r="E512" s="102"/>
      <c r="F512" s="102"/>
      <c r="G512" s="102"/>
      <c r="H512" s="103"/>
      <c r="I512" s="103"/>
      <c r="J512" s="103"/>
      <c r="K512" s="103"/>
      <c r="L512" s="103"/>
      <c r="M512" s="103"/>
      <c r="N512" s="103"/>
    </row>
    <row r="513" spans="2:14">
      <c r="B513" s="102"/>
      <c r="C513" s="102"/>
      <c r="D513" s="102"/>
      <c r="E513" s="102"/>
      <c r="F513" s="102"/>
      <c r="G513" s="102"/>
      <c r="H513" s="103"/>
      <c r="I513" s="103"/>
      <c r="J513" s="103"/>
      <c r="K513" s="103"/>
      <c r="L513" s="103"/>
      <c r="M513" s="103"/>
      <c r="N513" s="103"/>
    </row>
    <row r="514" spans="2:14">
      <c r="B514" s="102"/>
      <c r="C514" s="102"/>
      <c r="D514" s="102"/>
      <c r="E514" s="102"/>
      <c r="F514" s="102"/>
      <c r="G514" s="102"/>
      <c r="H514" s="103"/>
      <c r="I514" s="103"/>
      <c r="J514" s="103"/>
      <c r="K514" s="103"/>
      <c r="L514" s="103"/>
      <c r="M514" s="103"/>
      <c r="N514" s="103"/>
    </row>
    <row r="515" spans="2:14">
      <c r="B515" s="102"/>
      <c r="C515" s="102"/>
      <c r="D515" s="102"/>
      <c r="E515" s="102"/>
      <c r="F515" s="102"/>
      <c r="G515" s="102"/>
      <c r="H515" s="103"/>
      <c r="I515" s="103"/>
      <c r="J515" s="103"/>
      <c r="K515" s="103"/>
      <c r="L515" s="103"/>
      <c r="M515" s="103"/>
      <c r="N515" s="103"/>
    </row>
    <row r="516" spans="2:14">
      <c r="B516" s="102"/>
      <c r="C516" s="102"/>
      <c r="D516" s="102"/>
      <c r="E516" s="102"/>
      <c r="F516" s="102"/>
      <c r="G516" s="102"/>
      <c r="H516" s="103"/>
      <c r="I516" s="103"/>
      <c r="J516" s="103"/>
      <c r="K516" s="103"/>
      <c r="L516" s="103"/>
      <c r="M516" s="103"/>
      <c r="N516" s="103"/>
    </row>
    <row r="517" spans="2:14">
      <c r="B517" s="102"/>
      <c r="C517" s="102"/>
      <c r="D517" s="102"/>
      <c r="E517" s="102"/>
      <c r="F517" s="102"/>
      <c r="G517" s="102"/>
      <c r="H517" s="103"/>
      <c r="I517" s="103"/>
      <c r="J517" s="103"/>
      <c r="K517" s="103"/>
      <c r="L517" s="103"/>
      <c r="M517" s="103"/>
      <c r="N517" s="103"/>
    </row>
    <row r="518" spans="2:14">
      <c r="B518" s="102"/>
      <c r="C518" s="102"/>
      <c r="D518" s="102"/>
      <c r="E518" s="102"/>
      <c r="F518" s="102"/>
      <c r="G518" s="102"/>
      <c r="H518" s="103"/>
      <c r="I518" s="103"/>
      <c r="J518" s="103"/>
      <c r="K518" s="103"/>
      <c r="L518" s="103"/>
      <c r="M518" s="103"/>
      <c r="N518" s="103"/>
    </row>
    <row r="519" spans="2:14">
      <c r="B519" s="102"/>
      <c r="C519" s="102"/>
      <c r="D519" s="102"/>
      <c r="E519" s="102"/>
      <c r="F519" s="102"/>
      <c r="G519" s="102"/>
      <c r="H519" s="103"/>
      <c r="I519" s="103"/>
      <c r="J519" s="103"/>
      <c r="K519" s="103"/>
      <c r="L519" s="103"/>
      <c r="M519" s="103"/>
      <c r="N519" s="103"/>
    </row>
    <row r="520" spans="2:14">
      <c r="B520" s="102"/>
      <c r="C520" s="102"/>
      <c r="D520" s="102"/>
      <c r="E520" s="102"/>
      <c r="F520" s="102"/>
      <c r="G520" s="102"/>
      <c r="H520" s="103"/>
      <c r="I520" s="103"/>
      <c r="J520" s="103"/>
      <c r="K520" s="103"/>
      <c r="L520" s="103"/>
      <c r="M520" s="103"/>
      <c r="N520" s="103"/>
    </row>
    <row r="521" spans="2:14">
      <c r="B521" s="102"/>
      <c r="C521" s="102"/>
      <c r="D521" s="102"/>
      <c r="E521" s="102"/>
      <c r="F521" s="102"/>
      <c r="G521" s="102"/>
      <c r="H521" s="103"/>
      <c r="I521" s="103"/>
      <c r="J521" s="103"/>
      <c r="K521" s="103"/>
      <c r="L521" s="103"/>
      <c r="M521" s="103"/>
      <c r="N521" s="103"/>
    </row>
    <row r="522" spans="2:14">
      <c r="B522" s="102"/>
      <c r="C522" s="102"/>
      <c r="D522" s="102"/>
      <c r="E522" s="102"/>
      <c r="F522" s="102"/>
      <c r="G522" s="102"/>
      <c r="H522" s="103"/>
      <c r="I522" s="103"/>
      <c r="J522" s="103"/>
      <c r="K522" s="103"/>
      <c r="L522" s="103"/>
      <c r="M522" s="103"/>
      <c r="N522" s="103"/>
    </row>
    <row r="523" spans="2:14">
      <c r="B523" s="102"/>
      <c r="C523" s="102"/>
      <c r="D523" s="102"/>
      <c r="E523" s="102"/>
      <c r="F523" s="102"/>
      <c r="G523" s="102"/>
      <c r="H523" s="103"/>
      <c r="I523" s="103"/>
      <c r="J523" s="103"/>
      <c r="K523" s="103"/>
      <c r="L523" s="103"/>
      <c r="M523" s="103"/>
      <c r="N523" s="103"/>
    </row>
    <row r="524" spans="2:14">
      <c r="B524" s="102"/>
      <c r="C524" s="102"/>
      <c r="D524" s="102"/>
      <c r="E524" s="102"/>
      <c r="F524" s="102"/>
      <c r="G524" s="102"/>
      <c r="H524" s="103"/>
      <c r="I524" s="103"/>
      <c r="J524" s="103"/>
      <c r="K524" s="103"/>
      <c r="L524" s="103"/>
      <c r="M524" s="103"/>
      <c r="N524" s="103"/>
    </row>
    <row r="525" spans="2:14">
      <c r="B525" s="102"/>
      <c r="C525" s="102"/>
      <c r="D525" s="102"/>
      <c r="E525" s="102"/>
      <c r="F525" s="102"/>
      <c r="G525" s="102"/>
      <c r="H525" s="103"/>
      <c r="I525" s="103"/>
      <c r="J525" s="103"/>
      <c r="K525" s="103"/>
      <c r="L525" s="103"/>
      <c r="M525" s="103"/>
      <c r="N525" s="103"/>
    </row>
    <row r="526" spans="2:14">
      <c r="B526" s="102"/>
      <c r="C526" s="102"/>
      <c r="D526" s="102"/>
      <c r="E526" s="102"/>
      <c r="F526" s="102"/>
      <c r="G526" s="102"/>
      <c r="H526" s="103"/>
      <c r="I526" s="103"/>
      <c r="J526" s="103"/>
      <c r="K526" s="103"/>
      <c r="L526" s="103"/>
      <c r="M526" s="103"/>
      <c r="N526" s="103"/>
    </row>
    <row r="527" spans="2:14">
      <c r="B527" s="102"/>
      <c r="C527" s="102"/>
      <c r="D527" s="102"/>
      <c r="E527" s="102"/>
      <c r="F527" s="102"/>
      <c r="G527" s="102"/>
      <c r="H527" s="103"/>
      <c r="I527" s="103"/>
      <c r="J527" s="103"/>
      <c r="K527" s="103"/>
      <c r="L527" s="103"/>
      <c r="M527" s="103"/>
      <c r="N527" s="103"/>
    </row>
    <row r="528" spans="2:14">
      <c r="B528" s="102"/>
      <c r="C528" s="102"/>
      <c r="D528" s="102"/>
      <c r="E528" s="102"/>
      <c r="F528" s="102"/>
      <c r="G528" s="102"/>
      <c r="H528" s="103"/>
      <c r="I528" s="103"/>
      <c r="J528" s="103"/>
      <c r="K528" s="103"/>
      <c r="L528" s="103"/>
      <c r="M528" s="103"/>
      <c r="N528" s="103"/>
    </row>
    <row r="529" spans="2:14">
      <c r="B529" s="102"/>
      <c r="C529" s="102"/>
      <c r="D529" s="102"/>
      <c r="E529" s="102"/>
      <c r="F529" s="102"/>
      <c r="G529" s="102"/>
      <c r="H529" s="103"/>
      <c r="I529" s="103"/>
      <c r="J529" s="103"/>
      <c r="K529" s="103"/>
      <c r="L529" s="103"/>
      <c r="M529" s="103"/>
      <c r="N529" s="103"/>
    </row>
    <row r="530" spans="2:14">
      <c r="B530" s="102"/>
      <c r="C530" s="102"/>
      <c r="D530" s="102"/>
      <c r="E530" s="102"/>
      <c r="F530" s="102"/>
      <c r="G530" s="102"/>
      <c r="H530" s="103"/>
      <c r="I530" s="103"/>
      <c r="J530" s="103"/>
      <c r="K530" s="103"/>
      <c r="L530" s="103"/>
      <c r="M530" s="103"/>
      <c r="N530" s="103"/>
    </row>
    <row r="531" spans="2:14">
      <c r="B531" s="102"/>
      <c r="C531" s="102"/>
      <c r="D531" s="102"/>
      <c r="E531" s="102"/>
      <c r="F531" s="102"/>
      <c r="G531" s="102"/>
      <c r="H531" s="103"/>
      <c r="I531" s="103"/>
      <c r="J531" s="103"/>
      <c r="K531" s="103"/>
      <c r="L531" s="103"/>
      <c r="M531" s="103"/>
      <c r="N531" s="103"/>
    </row>
    <row r="532" spans="2:14">
      <c r="B532" s="102"/>
      <c r="C532" s="102"/>
      <c r="D532" s="102"/>
      <c r="E532" s="102"/>
      <c r="F532" s="102"/>
      <c r="G532" s="102"/>
      <c r="H532" s="103"/>
      <c r="I532" s="103"/>
      <c r="J532" s="103"/>
      <c r="K532" s="103"/>
      <c r="L532" s="103"/>
      <c r="M532" s="103"/>
      <c r="N532" s="103"/>
    </row>
    <row r="533" spans="2:14">
      <c r="B533" s="102"/>
      <c r="C533" s="102"/>
      <c r="D533" s="102"/>
      <c r="E533" s="102"/>
      <c r="F533" s="102"/>
      <c r="G533" s="102"/>
      <c r="H533" s="103"/>
      <c r="I533" s="103"/>
      <c r="J533" s="103"/>
      <c r="K533" s="103"/>
      <c r="L533" s="103"/>
      <c r="M533" s="103"/>
      <c r="N533" s="103"/>
    </row>
    <row r="534" spans="2:14">
      <c r="B534" s="102"/>
      <c r="C534" s="102"/>
      <c r="D534" s="102"/>
      <c r="E534" s="102"/>
      <c r="F534" s="102"/>
      <c r="G534" s="102"/>
      <c r="H534" s="103"/>
      <c r="I534" s="103"/>
      <c r="J534" s="103"/>
      <c r="K534" s="103"/>
      <c r="L534" s="103"/>
      <c r="M534" s="103"/>
      <c r="N534" s="103"/>
    </row>
    <row r="535" spans="2:14">
      <c r="B535" s="102"/>
      <c r="C535" s="102"/>
      <c r="D535" s="102"/>
      <c r="E535" s="102"/>
      <c r="F535" s="102"/>
      <c r="G535" s="102"/>
      <c r="H535" s="103"/>
      <c r="I535" s="103"/>
      <c r="J535" s="103"/>
      <c r="K535" s="103"/>
      <c r="L535" s="103"/>
      <c r="M535" s="103"/>
      <c r="N535" s="103"/>
    </row>
    <row r="536" spans="2:14">
      <c r="B536" s="102"/>
      <c r="C536" s="102"/>
      <c r="D536" s="102"/>
      <c r="E536" s="102"/>
      <c r="F536" s="102"/>
      <c r="G536" s="102"/>
      <c r="H536" s="103"/>
      <c r="I536" s="103"/>
      <c r="J536" s="103"/>
      <c r="K536" s="103"/>
      <c r="L536" s="103"/>
      <c r="M536" s="103"/>
      <c r="N536" s="103"/>
    </row>
    <row r="537" spans="2:14">
      <c r="B537" s="102"/>
      <c r="C537" s="102"/>
      <c r="D537" s="102"/>
      <c r="E537" s="102"/>
      <c r="F537" s="102"/>
      <c r="G537" s="102"/>
      <c r="H537" s="103"/>
      <c r="I537" s="103"/>
      <c r="J537" s="103"/>
      <c r="K537" s="103"/>
      <c r="L537" s="103"/>
      <c r="M537" s="103"/>
      <c r="N537" s="103"/>
    </row>
    <row r="538" spans="2:14">
      <c r="B538" s="102"/>
      <c r="C538" s="102"/>
      <c r="D538" s="102"/>
      <c r="E538" s="102"/>
      <c r="F538" s="102"/>
      <c r="G538" s="102"/>
      <c r="H538" s="103"/>
      <c r="I538" s="103"/>
      <c r="J538" s="103"/>
      <c r="K538" s="103"/>
      <c r="L538" s="103"/>
      <c r="M538" s="103"/>
      <c r="N538" s="103"/>
    </row>
    <row r="539" spans="2:14">
      <c r="B539" s="102"/>
      <c r="C539" s="102"/>
      <c r="D539" s="102"/>
      <c r="E539" s="102"/>
      <c r="F539" s="102"/>
      <c r="G539" s="102"/>
      <c r="H539" s="103"/>
      <c r="I539" s="103"/>
      <c r="J539" s="103"/>
      <c r="K539" s="103"/>
      <c r="L539" s="103"/>
      <c r="M539" s="103"/>
      <c r="N539" s="103"/>
    </row>
    <row r="540" spans="2:14">
      <c r="B540" s="102"/>
      <c r="C540" s="102"/>
      <c r="D540" s="102"/>
      <c r="E540" s="102"/>
      <c r="F540" s="102"/>
      <c r="G540" s="102"/>
      <c r="H540" s="103"/>
      <c r="I540" s="103"/>
      <c r="J540" s="103"/>
      <c r="K540" s="103"/>
      <c r="L540" s="103"/>
      <c r="M540" s="103"/>
      <c r="N540" s="103"/>
    </row>
    <row r="541" spans="2:14">
      <c r="B541" s="102"/>
      <c r="C541" s="102"/>
      <c r="D541" s="102"/>
      <c r="E541" s="102"/>
      <c r="F541" s="102"/>
      <c r="G541" s="102"/>
      <c r="H541" s="103"/>
      <c r="I541" s="103"/>
      <c r="J541" s="103"/>
      <c r="K541" s="103"/>
      <c r="L541" s="103"/>
      <c r="M541" s="103"/>
      <c r="N541" s="103"/>
    </row>
    <row r="542" spans="2:14">
      <c r="B542" s="102"/>
      <c r="C542" s="102"/>
      <c r="D542" s="102"/>
      <c r="E542" s="102"/>
      <c r="F542" s="102"/>
      <c r="G542" s="102"/>
      <c r="H542" s="103"/>
      <c r="I542" s="103"/>
      <c r="J542" s="103"/>
      <c r="K542" s="103"/>
      <c r="L542" s="103"/>
      <c r="M542" s="103"/>
      <c r="N542" s="103"/>
    </row>
    <row r="543" spans="2:14">
      <c r="B543" s="102"/>
      <c r="C543" s="102"/>
      <c r="D543" s="102"/>
      <c r="E543" s="102"/>
      <c r="F543" s="102"/>
      <c r="G543" s="102"/>
      <c r="H543" s="103"/>
      <c r="I543" s="103"/>
      <c r="J543" s="103"/>
      <c r="K543" s="103"/>
      <c r="L543" s="103"/>
      <c r="M543" s="103"/>
      <c r="N543" s="103"/>
    </row>
    <row r="544" spans="2:14">
      <c r="B544" s="102"/>
      <c r="C544" s="102"/>
      <c r="D544" s="102"/>
      <c r="E544" s="102"/>
      <c r="F544" s="102"/>
      <c r="G544" s="102"/>
      <c r="H544" s="103"/>
      <c r="I544" s="103"/>
      <c r="J544" s="103"/>
      <c r="K544" s="103"/>
      <c r="L544" s="103"/>
      <c r="M544" s="103"/>
      <c r="N544" s="103"/>
    </row>
    <row r="545" spans="2:14">
      <c r="B545" s="102"/>
      <c r="C545" s="102"/>
      <c r="D545" s="102"/>
      <c r="E545" s="102"/>
      <c r="F545" s="102"/>
      <c r="G545" s="102"/>
      <c r="H545" s="103"/>
      <c r="I545" s="103"/>
      <c r="J545" s="103"/>
      <c r="K545" s="103"/>
      <c r="L545" s="103"/>
      <c r="M545" s="103"/>
      <c r="N545" s="103"/>
    </row>
    <row r="546" spans="2:14">
      <c r="B546" s="102"/>
      <c r="C546" s="102"/>
      <c r="D546" s="102"/>
      <c r="E546" s="102"/>
      <c r="F546" s="102"/>
      <c r="G546" s="102"/>
      <c r="H546" s="103"/>
      <c r="I546" s="103"/>
      <c r="J546" s="103"/>
      <c r="K546" s="103"/>
      <c r="L546" s="103"/>
      <c r="M546" s="103"/>
      <c r="N546" s="103"/>
    </row>
    <row r="547" spans="2:14">
      <c r="B547" s="102"/>
      <c r="C547" s="102"/>
      <c r="D547" s="102"/>
      <c r="E547" s="102"/>
      <c r="F547" s="102"/>
      <c r="G547" s="102"/>
      <c r="H547" s="103"/>
      <c r="I547" s="103"/>
      <c r="J547" s="103"/>
      <c r="K547" s="103"/>
      <c r="L547" s="103"/>
      <c r="M547" s="103"/>
      <c r="N547" s="103"/>
    </row>
    <row r="548" spans="2:14">
      <c r="B548" s="102"/>
      <c r="C548" s="102"/>
      <c r="D548" s="102"/>
      <c r="E548" s="102"/>
      <c r="F548" s="102"/>
      <c r="G548" s="102"/>
      <c r="H548" s="103"/>
      <c r="I548" s="103"/>
      <c r="J548" s="103"/>
      <c r="K548" s="103"/>
      <c r="L548" s="103"/>
      <c r="M548" s="103"/>
      <c r="N548" s="103"/>
    </row>
    <row r="549" spans="2:14">
      <c r="B549" s="102"/>
      <c r="C549" s="102"/>
      <c r="D549" s="102"/>
      <c r="E549" s="102"/>
      <c r="F549" s="102"/>
      <c r="G549" s="102"/>
      <c r="H549" s="103"/>
      <c r="I549" s="103"/>
      <c r="J549" s="103"/>
      <c r="K549" s="103"/>
      <c r="L549" s="103"/>
      <c r="M549" s="103"/>
      <c r="N549" s="103"/>
    </row>
    <row r="550" spans="2:14">
      <c r="B550" s="102"/>
      <c r="C550" s="102"/>
      <c r="D550" s="102"/>
      <c r="E550" s="102"/>
      <c r="F550" s="102"/>
      <c r="G550" s="102"/>
      <c r="H550" s="103"/>
      <c r="I550" s="103"/>
      <c r="J550" s="103"/>
      <c r="K550" s="103"/>
      <c r="L550" s="103"/>
      <c r="M550" s="103"/>
      <c r="N550" s="103"/>
    </row>
    <row r="551" spans="2:14">
      <c r="B551" s="102"/>
      <c r="C551" s="102"/>
      <c r="D551" s="102"/>
      <c r="E551" s="102"/>
      <c r="F551" s="102"/>
      <c r="G551" s="102"/>
      <c r="H551" s="103"/>
      <c r="I551" s="103"/>
      <c r="J551" s="103"/>
      <c r="K551" s="103"/>
      <c r="L551" s="103"/>
      <c r="M551" s="103"/>
      <c r="N551" s="103"/>
    </row>
    <row r="552" spans="2:14">
      <c r="B552" s="102"/>
      <c r="C552" s="102"/>
      <c r="D552" s="102"/>
      <c r="E552" s="102"/>
      <c r="F552" s="102"/>
      <c r="G552" s="102"/>
      <c r="H552" s="103"/>
      <c r="I552" s="103"/>
      <c r="J552" s="103"/>
      <c r="K552" s="103"/>
      <c r="L552" s="103"/>
      <c r="M552" s="103"/>
      <c r="N552" s="103"/>
    </row>
    <row r="553" spans="2:14">
      <c r="B553" s="102"/>
      <c r="C553" s="102"/>
      <c r="D553" s="102"/>
      <c r="E553" s="102"/>
      <c r="F553" s="102"/>
      <c r="G553" s="102"/>
      <c r="H553" s="103"/>
      <c r="I553" s="103"/>
      <c r="J553" s="103"/>
      <c r="K553" s="103"/>
      <c r="L553" s="103"/>
      <c r="M553" s="103"/>
      <c r="N553" s="103"/>
    </row>
    <row r="554" spans="2:14">
      <c r="B554" s="102"/>
      <c r="C554" s="102"/>
      <c r="D554" s="102"/>
      <c r="E554" s="102"/>
      <c r="F554" s="102"/>
      <c r="G554" s="102"/>
      <c r="H554" s="103"/>
      <c r="I554" s="103"/>
      <c r="J554" s="103"/>
      <c r="K554" s="103"/>
      <c r="L554" s="103"/>
      <c r="M554" s="103"/>
      <c r="N554" s="103"/>
    </row>
    <row r="555" spans="2:14">
      <c r="B555" s="102"/>
      <c r="C555" s="102"/>
      <c r="D555" s="102"/>
      <c r="E555" s="102"/>
      <c r="F555" s="102"/>
      <c r="G555" s="102"/>
      <c r="H555" s="103"/>
      <c r="I555" s="103"/>
      <c r="J555" s="103"/>
      <c r="K555" s="103"/>
      <c r="L555" s="103"/>
      <c r="M555" s="103"/>
      <c r="N555" s="103"/>
    </row>
    <row r="556" spans="2:14">
      <c r="B556" s="102"/>
      <c r="C556" s="102"/>
      <c r="D556" s="102"/>
      <c r="E556" s="102"/>
      <c r="F556" s="102"/>
      <c r="G556" s="102"/>
      <c r="H556" s="103"/>
      <c r="I556" s="103"/>
      <c r="J556" s="103"/>
      <c r="K556" s="103"/>
      <c r="L556" s="103"/>
      <c r="M556" s="103"/>
      <c r="N556" s="103"/>
    </row>
    <row r="557" spans="2:14">
      <c r="B557" s="102"/>
      <c r="C557" s="102"/>
      <c r="D557" s="102"/>
      <c r="E557" s="102"/>
      <c r="F557" s="102"/>
      <c r="G557" s="102"/>
      <c r="H557" s="103"/>
      <c r="I557" s="103"/>
      <c r="J557" s="103"/>
      <c r="K557" s="103"/>
      <c r="L557" s="103"/>
      <c r="M557" s="103"/>
      <c r="N557" s="103"/>
    </row>
    <row r="558" spans="2:14">
      <c r="B558" s="102"/>
      <c r="C558" s="102"/>
      <c r="D558" s="102"/>
      <c r="E558" s="102"/>
      <c r="F558" s="102"/>
      <c r="G558" s="102"/>
      <c r="H558" s="103"/>
      <c r="I558" s="103"/>
      <c r="J558" s="103"/>
      <c r="K558" s="103"/>
      <c r="L558" s="103"/>
      <c r="M558" s="103"/>
      <c r="N558" s="103"/>
    </row>
    <row r="559" spans="2:14">
      <c r="B559" s="102"/>
      <c r="C559" s="102"/>
      <c r="D559" s="102"/>
      <c r="E559" s="102"/>
      <c r="F559" s="102"/>
      <c r="G559" s="102"/>
      <c r="H559" s="103"/>
      <c r="I559" s="103"/>
      <c r="J559" s="103"/>
      <c r="K559" s="103"/>
      <c r="L559" s="103"/>
      <c r="M559" s="103"/>
      <c r="N559" s="103"/>
    </row>
    <row r="560" spans="2:14">
      <c r="B560" s="102"/>
      <c r="C560" s="102"/>
      <c r="D560" s="102"/>
      <c r="E560" s="102"/>
      <c r="F560" s="102"/>
      <c r="G560" s="102"/>
      <c r="H560" s="103"/>
      <c r="I560" s="103"/>
      <c r="J560" s="103"/>
      <c r="K560" s="103"/>
      <c r="L560" s="103"/>
      <c r="M560" s="103"/>
      <c r="N560" s="103"/>
    </row>
    <row r="561" spans="2:14">
      <c r="B561" s="102"/>
      <c r="C561" s="102"/>
      <c r="D561" s="102"/>
      <c r="E561" s="102"/>
      <c r="F561" s="102"/>
      <c r="G561" s="102"/>
      <c r="H561" s="103"/>
      <c r="I561" s="103"/>
      <c r="J561" s="103"/>
      <c r="K561" s="103"/>
      <c r="L561" s="103"/>
      <c r="M561" s="103"/>
      <c r="N561" s="103"/>
    </row>
    <row r="562" spans="2:14">
      <c r="B562" s="102"/>
      <c r="C562" s="102"/>
      <c r="D562" s="102"/>
      <c r="E562" s="102"/>
      <c r="F562" s="102"/>
      <c r="G562" s="102"/>
      <c r="H562" s="103"/>
      <c r="I562" s="103"/>
      <c r="J562" s="103"/>
      <c r="K562" s="103"/>
      <c r="L562" s="103"/>
      <c r="M562" s="103"/>
      <c r="N562" s="103"/>
    </row>
    <row r="563" spans="2:14">
      <c r="B563" s="102"/>
      <c r="C563" s="102"/>
      <c r="D563" s="102"/>
      <c r="E563" s="102"/>
      <c r="F563" s="102"/>
      <c r="G563" s="102"/>
      <c r="H563" s="103"/>
      <c r="I563" s="103"/>
      <c r="J563" s="103"/>
      <c r="K563" s="103"/>
      <c r="L563" s="103"/>
      <c r="M563" s="103"/>
      <c r="N563" s="103"/>
    </row>
    <row r="564" spans="2:14">
      <c r="B564" s="102"/>
      <c r="C564" s="102"/>
      <c r="D564" s="102"/>
      <c r="E564" s="102"/>
      <c r="F564" s="102"/>
      <c r="G564" s="102"/>
      <c r="H564" s="103"/>
      <c r="I564" s="103"/>
      <c r="J564" s="103"/>
      <c r="K564" s="103"/>
      <c r="L564" s="103"/>
      <c r="M564" s="103"/>
      <c r="N564" s="103"/>
    </row>
    <row r="565" spans="2:14">
      <c r="B565" s="102"/>
      <c r="C565" s="102"/>
      <c r="D565" s="102"/>
      <c r="E565" s="102"/>
      <c r="F565" s="102"/>
      <c r="G565" s="102"/>
      <c r="H565" s="103"/>
      <c r="I565" s="103"/>
      <c r="J565" s="103"/>
      <c r="K565" s="103"/>
      <c r="L565" s="103"/>
      <c r="M565" s="103"/>
      <c r="N565" s="103"/>
    </row>
    <row r="566" spans="2:14">
      <c r="B566" s="102"/>
      <c r="C566" s="102"/>
      <c r="D566" s="102"/>
      <c r="E566" s="102"/>
      <c r="F566" s="102"/>
      <c r="G566" s="102"/>
      <c r="H566" s="103"/>
      <c r="I566" s="103"/>
      <c r="J566" s="103"/>
      <c r="K566" s="103"/>
      <c r="L566" s="103"/>
      <c r="M566" s="103"/>
      <c r="N566" s="103"/>
    </row>
    <row r="567" spans="2:14">
      <c r="B567" s="102"/>
      <c r="C567" s="102"/>
      <c r="D567" s="102"/>
      <c r="E567" s="102"/>
      <c r="F567" s="102"/>
      <c r="G567" s="102"/>
      <c r="H567" s="103"/>
      <c r="I567" s="103"/>
      <c r="J567" s="103"/>
      <c r="K567" s="103"/>
      <c r="L567" s="103"/>
      <c r="M567" s="103"/>
      <c r="N567" s="103"/>
    </row>
    <row r="568" spans="2:14">
      <c r="B568" s="102"/>
      <c r="C568" s="102"/>
      <c r="D568" s="102"/>
      <c r="E568" s="102"/>
      <c r="F568" s="102"/>
      <c r="G568" s="102"/>
      <c r="H568" s="103"/>
      <c r="I568" s="103"/>
      <c r="J568" s="103"/>
      <c r="K568" s="103"/>
      <c r="L568" s="103"/>
      <c r="M568" s="103"/>
      <c r="N568" s="103"/>
    </row>
    <row r="569" spans="2:14">
      <c r="B569" s="102"/>
      <c r="C569" s="102"/>
      <c r="D569" s="102"/>
      <c r="E569" s="102"/>
      <c r="F569" s="102"/>
      <c r="G569" s="102"/>
      <c r="H569" s="103"/>
      <c r="I569" s="103"/>
      <c r="J569" s="103"/>
      <c r="K569" s="103"/>
      <c r="L569" s="103"/>
      <c r="M569" s="103"/>
      <c r="N569" s="103"/>
    </row>
    <row r="570" spans="2:14">
      <c r="B570" s="102"/>
      <c r="C570" s="102"/>
      <c r="D570" s="102"/>
      <c r="E570" s="102"/>
      <c r="F570" s="102"/>
      <c r="G570" s="102"/>
      <c r="H570" s="103"/>
      <c r="I570" s="103"/>
      <c r="J570" s="103"/>
      <c r="K570" s="103"/>
      <c r="L570" s="103"/>
      <c r="M570" s="103"/>
      <c r="N570" s="103"/>
    </row>
    <row r="571" spans="2:14">
      <c r="B571" s="102"/>
      <c r="C571" s="102"/>
      <c r="D571" s="102"/>
      <c r="E571" s="102"/>
      <c r="F571" s="102"/>
      <c r="G571" s="102"/>
      <c r="H571" s="103"/>
      <c r="I571" s="103"/>
      <c r="J571" s="103"/>
      <c r="K571" s="103"/>
      <c r="L571" s="103"/>
      <c r="M571" s="103"/>
      <c r="N571" s="103"/>
    </row>
    <row r="572" spans="2:14">
      <c r="B572" s="102"/>
      <c r="C572" s="102"/>
      <c r="D572" s="102"/>
      <c r="E572" s="102"/>
      <c r="F572" s="102"/>
      <c r="G572" s="102"/>
      <c r="H572" s="103"/>
      <c r="I572" s="103"/>
      <c r="J572" s="103"/>
      <c r="K572" s="103"/>
      <c r="L572" s="103"/>
      <c r="M572" s="103"/>
      <c r="N572" s="103"/>
    </row>
    <row r="573" spans="2:14">
      <c r="B573" s="102"/>
      <c r="C573" s="102"/>
      <c r="D573" s="102"/>
      <c r="E573" s="102"/>
      <c r="F573" s="102"/>
      <c r="G573" s="102"/>
      <c r="H573" s="103"/>
      <c r="I573" s="103"/>
      <c r="J573" s="103"/>
      <c r="K573" s="103"/>
      <c r="L573" s="103"/>
      <c r="M573" s="103"/>
      <c r="N573" s="103"/>
    </row>
  </sheetData>
  <sheetProtection sheet="1" objects="1" scenarios="1"/>
  <mergeCells count="2">
    <mergeCell ref="B6:N6"/>
    <mergeCell ref="B7:N7"/>
  </mergeCells>
  <phoneticPr fontId="3" type="noConversion"/>
  <dataValidations count="1">
    <dataValidation allowBlank="1" showInputMessage="1" showErrorMessage="1" sqref="J9:J1048576 C5:C1048576 J1:J7 A1:A1048576 B1:B43 B45:B70 B72:B1048576 D1:I1048576 K1:XFD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>
    <tabColor indexed="44"/>
    <pageSetUpPr fitToPage="1"/>
  </sheetPr>
  <dimension ref="B1:O525"/>
  <sheetViews>
    <sheetView rightToLeft="1" workbookViewId="0"/>
  </sheetViews>
  <sheetFormatPr defaultColWidth="9.140625" defaultRowHeight="18"/>
  <cols>
    <col min="1" max="1" width="6.28515625" style="1" customWidth="1"/>
    <col min="2" max="2" width="41.85546875" style="2" bestFit="1" customWidth="1"/>
    <col min="3" max="3" width="63.140625" style="2" bestFit="1" customWidth="1"/>
    <col min="4" max="4" width="5.42578125" style="2" bestFit="1" customWidth="1"/>
    <col min="5" max="5" width="9" style="2" bestFit="1" customWidth="1"/>
    <col min="6" max="6" width="8.5703125" style="1" customWidth="1"/>
    <col min="7" max="7" width="4.5703125" style="1" bestFit="1" customWidth="1"/>
    <col min="8" max="8" width="7.85546875" style="1" bestFit="1" customWidth="1"/>
    <col min="9" max="9" width="12" style="1" bestFit="1" customWidth="1"/>
    <col min="10" max="10" width="7.28515625" style="1" bestFit="1" customWidth="1"/>
    <col min="11" max="11" width="9.5703125" style="1" bestFit="1" customWidth="1"/>
    <col min="12" max="12" width="7.28515625" style="1" bestFit="1" customWidth="1"/>
    <col min="13" max="13" width="6.85546875" style="1" bestFit="1" customWidth="1"/>
    <col min="14" max="14" width="10" style="1" customWidth="1"/>
    <col min="15" max="15" width="9" style="1" bestFit="1" customWidth="1"/>
    <col min="16" max="16384" width="9.140625" style="1"/>
  </cols>
  <sheetData>
    <row r="1" spans="2:15">
      <c r="B1" s="46" t="s">
        <v>124</v>
      </c>
      <c r="C1" s="67" t="s" vm="1">
        <v>201</v>
      </c>
    </row>
    <row r="2" spans="2:15">
      <c r="B2" s="46" t="s">
        <v>123</v>
      </c>
      <c r="C2" s="67" t="s">
        <v>202</v>
      </c>
    </row>
    <row r="3" spans="2:15">
      <c r="B3" s="46" t="s">
        <v>125</v>
      </c>
      <c r="C3" s="67" t="s">
        <v>203</v>
      </c>
    </row>
    <row r="4" spans="2:15">
      <c r="B4" s="46" t="s">
        <v>126</v>
      </c>
      <c r="C4" s="67">
        <v>12147</v>
      </c>
    </row>
    <row r="6" spans="2:15" ht="26.25" customHeight="1">
      <c r="B6" s="129" t="s">
        <v>151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1"/>
    </row>
    <row r="7" spans="2:15" ht="26.25" customHeight="1">
      <c r="B7" s="129" t="s">
        <v>72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1"/>
    </row>
    <row r="8" spans="2:15" s="3" customFormat="1" ht="78.75">
      <c r="B8" s="21" t="s">
        <v>94</v>
      </c>
      <c r="C8" s="29" t="s">
        <v>34</v>
      </c>
      <c r="D8" s="29" t="s">
        <v>98</v>
      </c>
      <c r="E8" s="29" t="s">
        <v>96</v>
      </c>
      <c r="F8" s="29" t="s">
        <v>48</v>
      </c>
      <c r="G8" s="29" t="s">
        <v>14</v>
      </c>
      <c r="H8" s="29" t="s">
        <v>49</v>
      </c>
      <c r="I8" s="29" t="s">
        <v>82</v>
      </c>
      <c r="J8" s="29" t="s">
        <v>179</v>
      </c>
      <c r="K8" s="29" t="s">
        <v>178</v>
      </c>
      <c r="L8" s="29" t="s">
        <v>45</v>
      </c>
      <c r="M8" s="29" t="s">
        <v>44</v>
      </c>
      <c r="N8" s="29" t="s">
        <v>127</v>
      </c>
      <c r="O8" s="19" t="s">
        <v>129</v>
      </c>
    </row>
    <row r="9" spans="2:15" s="3" customFormat="1" ht="25.5">
      <c r="B9" s="14"/>
      <c r="C9" s="15"/>
      <c r="D9" s="15"/>
      <c r="E9" s="15"/>
      <c r="F9" s="15"/>
      <c r="G9" s="15"/>
      <c r="H9" s="15"/>
      <c r="I9" s="15"/>
      <c r="J9" s="31" t="s">
        <v>186</v>
      </c>
      <c r="K9" s="31"/>
      <c r="L9" s="31" t="s">
        <v>182</v>
      </c>
      <c r="M9" s="31" t="s">
        <v>19</v>
      </c>
      <c r="N9" s="31" t="s">
        <v>19</v>
      </c>
      <c r="O9" s="32" t="s">
        <v>19</v>
      </c>
    </row>
    <row r="10" spans="2:15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9" t="s">
        <v>12</v>
      </c>
    </row>
    <row r="11" spans="2:15" s="4" customFormat="1" ht="18" customHeight="1">
      <c r="B11" s="68" t="s">
        <v>27</v>
      </c>
      <c r="C11" s="82"/>
      <c r="D11" s="82"/>
      <c r="E11" s="82"/>
      <c r="F11" s="82"/>
      <c r="G11" s="82"/>
      <c r="H11" s="82"/>
      <c r="I11" s="82"/>
      <c r="J11" s="84"/>
      <c r="K11" s="85"/>
      <c r="L11" s="84">
        <v>215.64365794400007</v>
      </c>
      <c r="M11" s="82"/>
      <c r="N11" s="86">
        <f>IFERROR(L11/$L$11,0)</f>
        <v>1</v>
      </c>
      <c r="O11" s="86">
        <f>L11/'סכום נכסי הקרן'!$C$42</f>
        <v>4.803148313408806E-3</v>
      </c>
    </row>
    <row r="12" spans="2:15" s="4" customFormat="1" ht="18" customHeight="1">
      <c r="B12" s="87" t="s">
        <v>172</v>
      </c>
      <c r="C12" s="82"/>
      <c r="D12" s="82"/>
      <c r="E12" s="82"/>
      <c r="F12" s="82"/>
      <c r="G12" s="82"/>
      <c r="H12" s="82"/>
      <c r="I12" s="82"/>
      <c r="J12" s="84"/>
      <c r="K12" s="85"/>
      <c r="L12" s="84">
        <v>215.64365794400007</v>
      </c>
      <c r="M12" s="82"/>
      <c r="N12" s="86">
        <f t="shared" ref="N12:N16" si="0">IFERROR(L12/$L$11,0)</f>
        <v>1</v>
      </c>
      <c r="O12" s="86">
        <f>L12/'סכום נכסי הקרן'!$C$42</f>
        <v>4.803148313408806E-3</v>
      </c>
    </row>
    <row r="13" spans="2:15">
      <c r="B13" s="71" t="s">
        <v>26</v>
      </c>
      <c r="C13" s="78"/>
      <c r="D13" s="78"/>
      <c r="E13" s="78"/>
      <c r="F13" s="78"/>
      <c r="G13" s="78"/>
      <c r="H13" s="78"/>
      <c r="I13" s="78"/>
      <c r="J13" s="79"/>
      <c r="K13" s="80"/>
      <c r="L13" s="79">
        <v>215.64365794400007</v>
      </c>
      <c r="M13" s="78"/>
      <c r="N13" s="81">
        <f t="shared" si="0"/>
        <v>1</v>
      </c>
      <c r="O13" s="81">
        <f>L13/'סכום נכסי הקרן'!$C$42</f>
        <v>4.803148313408806E-3</v>
      </c>
    </row>
    <row r="14" spans="2:15">
      <c r="B14" s="72" t="s">
        <v>1044</v>
      </c>
      <c r="C14" s="82" t="s">
        <v>1045</v>
      </c>
      <c r="D14" s="83" t="s">
        <v>24</v>
      </c>
      <c r="E14" s="82"/>
      <c r="F14" s="83" t="s">
        <v>939</v>
      </c>
      <c r="G14" s="82" t="s">
        <v>1046</v>
      </c>
      <c r="H14" s="82"/>
      <c r="I14" s="83" t="s">
        <v>110</v>
      </c>
      <c r="J14" s="84">
        <v>30.214998000000005</v>
      </c>
      <c r="K14" s="85">
        <v>20511</v>
      </c>
      <c r="L14" s="84">
        <v>23.698851088000005</v>
      </c>
      <c r="M14" s="86">
        <v>3.9656902475188872E-6</v>
      </c>
      <c r="N14" s="86">
        <f t="shared" si="0"/>
        <v>0.10989820574345061</v>
      </c>
      <c r="O14" s="86">
        <f>L14/'סכום נכסי הקרן'!$C$42</f>
        <v>5.2785738156330868E-4</v>
      </c>
    </row>
    <row r="15" spans="2:15">
      <c r="B15" s="72" t="s">
        <v>1047</v>
      </c>
      <c r="C15" s="82" t="s">
        <v>1048</v>
      </c>
      <c r="D15" s="83" t="s">
        <v>24</v>
      </c>
      <c r="E15" s="82"/>
      <c r="F15" s="83" t="s">
        <v>939</v>
      </c>
      <c r="G15" s="82" t="s">
        <v>1046</v>
      </c>
      <c r="H15" s="82"/>
      <c r="I15" s="83" t="s">
        <v>110</v>
      </c>
      <c r="J15" s="84">
        <v>169.89867200000003</v>
      </c>
      <c r="K15" s="85">
        <v>3721</v>
      </c>
      <c r="L15" s="84">
        <v>24.175058711000005</v>
      </c>
      <c r="M15" s="86">
        <v>2.6537596659451105E-6</v>
      </c>
      <c r="N15" s="86">
        <f t="shared" si="0"/>
        <v>0.11210651378060914</v>
      </c>
      <c r="O15" s="86">
        <f>L15/'סכום נכסי הקרן'!$C$42</f>
        <v>5.3846421258747388E-4</v>
      </c>
    </row>
    <row r="16" spans="2:15">
      <c r="B16" s="72" t="s">
        <v>1049</v>
      </c>
      <c r="C16" s="82" t="s">
        <v>1050</v>
      </c>
      <c r="D16" s="83" t="s">
        <v>103</v>
      </c>
      <c r="E16" s="82"/>
      <c r="F16" s="83" t="s">
        <v>939</v>
      </c>
      <c r="G16" s="82" t="s">
        <v>1046</v>
      </c>
      <c r="H16" s="82"/>
      <c r="I16" s="83" t="s">
        <v>110</v>
      </c>
      <c r="J16" s="84">
        <v>370.03448100000003</v>
      </c>
      <c r="K16" s="85">
        <v>11856.42</v>
      </c>
      <c r="L16" s="84">
        <v>167.76974814500005</v>
      </c>
      <c r="M16" s="86">
        <v>3.738532862628054E-6</v>
      </c>
      <c r="N16" s="86">
        <f t="shared" si="0"/>
        <v>0.77799528047594024</v>
      </c>
      <c r="O16" s="86">
        <f>L16/'סכום נכסי הקרן'!$C$42</f>
        <v>3.7368267192580233E-3</v>
      </c>
    </row>
    <row r="17" spans="2:15">
      <c r="B17" s="73"/>
      <c r="C17" s="82"/>
      <c r="D17" s="82"/>
      <c r="E17" s="82"/>
      <c r="F17" s="82"/>
      <c r="G17" s="82"/>
      <c r="H17" s="82"/>
      <c r="I17" s="82"/>
      <c r="J17" s="84"/>
      <c r="K17" s="85"/>
      <c r="L17" s="82"/>
      <c r="M17" s="82"/>
      <c r="N17" s="86"/>
      <c r="O17" s="82"/>
    </row>
    <row r="18" spans="2:15"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</row>
    <row r="19" spans="2:15"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</row>
    <row r="20" spans="2:15">
      <c r="B20" s="110" t="s">
        <v>194</v>
      </c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</row>
    <row r="21" spans="2:15">
      <c r="B21" s="110" t="s">
        <v>91</v>
      </c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</row>
    <row r="22" spans="2:15">
      <c r="B22" s="110" t="s">
        <v>177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</row>
    <row r="23" spans="2:15">
      <c r="B23" s="110" t="s">
        <v>185</v>
      </c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</row>
    <row r="24" spans="2:15"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</row>
    <row r="25" spans="2:15"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</row>
    <row r="26" spans="2:15"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</row>
    <row r="27" spans="2:15"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</row>
    <row r="28" spans="2:15"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</row>
    <row r="29" spans="2:15"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</row>
    <row r="30" spans="2:15"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</row>
    <row r="31" spans="2:15"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</row>
    <row r="32" spans="2:15"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</row>
    <row r="33" spans="2:15"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</row>
    <row r="34" spans="2:15"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</row>
    <row r="35" spans="2:15"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</row>
    <row r="36" spans="2:15"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</row>
    <row r="37" spans="2:15"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</row>
    <row r="38" spans="2:15"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</row>
    <row r="39" spans="2:15"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</row>
    <row r="40" spans="2:15"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</row>
    <row r="41" spans="2:15"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</row>
    <row r="42" spans="2:15"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</row>
    <row r="43" spans="2:15"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</row>
    <row r="44" spans="2:15"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</row>
    <row r="45" spans="2:15"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</row>
    <row r="46" spans="2:15"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</row>
    <row r="47" spans="2:15"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</row>
    <row r="48" spans="2:15"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</row>
    <row r="49" spans="2:15"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</row>
    <row r="50" spans="2:15"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</row>
    <row r="51" spans="2:15"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</row>
    <row r="52" spans="2:15"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</row>
    <row r="53" spans="2:15"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</row>
    <row r="54" spans="2:15"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</row>
    <row r="55" spans="2:15"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</row>
    <row r="56" spans="2:15"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</row>
    <row r="57" spans="2:15"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</row>
    <row r="58" spans="2:15"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</row>
    <row r="59" spans="2:15"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</row>
    <row r="60" spans="2:15"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</row>
    <row r="61" spans="2:15"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</row>
    <row r="62" spans="2:15"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</row>
    <row r="63" spans="2:15"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</row>
    <row r="64" spans="2:15"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</row>
    <row r="65" spans="2:15"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</row>
    <row r="66" spans="2:15"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</row>
    <row r="67" spans="2:15"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</row>
    <row r="68" spans="2:15"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</row>
    <row r="69" spans="2:15"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</row>
    <row r="70" spans="2:15"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</row>
    <row r="71" spans="2:15"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</row>
    <row r="72" spans="2:15"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</row>
    <row r="73" spans="2:15"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</row>
    <row r="74" spans="2:15"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</row>
    <row r="75" spans="2:15"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</row>
    <row r="76" spans="2:15"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</row>
    <row r="77" spans="2:15"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</row>
    <row r="78" spans="2:15"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</row>
    <row r="79" spans="2:15"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</row>
    <row r="80" spans="2:15"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</row>
    <row r="81" spans="2:15"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</row>
    <row r="82" spans="2:15"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</row>
    <row r="83" spans="2:15"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</row>
    <row r="84" spans="2:15"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</row>
    <row r="85" spans="2:15"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</row>
    <row r="86" spans="2:15"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</row>
    <row r="87" spans="2:15"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</row>
    <row r="88" spans="2:15"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</row>
    <row r="89" spans="2:15"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</row>
    <row r="90" spans="2:15"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</row>
    <row r="91" spans="2:15"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</row>
    <row r="92" spans="2:15"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</row>
    <row r="93" spans="2:15"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</row>
    <row r="94" spans="2:15"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</row>
    <row r="95" spans="2:15"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</row>
    <row r="96" spans="2:15"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</row>
    <row r="97" spans="2:15"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</row>
    <row r="98" spans="2:15"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</row>
    <row r="99" spans="2:15"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</row>
    <row r="100" spans="2:15"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</row>
    <row r="101" spans="2:15"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</row>
    <row r="102" spans="2:15"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</row>
    <row r="103" spans="2:15"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</row>
    <row r="104" spans="2:15"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</row>
    <row r="105" spans="2:15"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</row>
    <row r="106" spans="2:15"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</row>
    <row r="107" spans="2:15"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</row>
    <row r="108" spans="2:15"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</row>
    <row r="109" spans="2:15"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</row>
    <row r="110" spans="2:15"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</row>
    <row r="111" spans="2:15">
      <c r="B111" s="68"/>
      <c r="C111" s="68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</row>
    <row r="112" spans="2:15"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8"/>
    </row>
    <row r="113" spans="2:15">
      <c r="B113" s="68"/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</row>
    <row r="114" spans="2:15"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</row>
    <row r="115" spans="2:15">
      <c r="B115" s="68"/>
      <c r="C115" s="68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8"/>
    </row>
    <row r="116" spans="2:15"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</row>
    <row r="117" spans="2:15">
      <c r="B117" s="102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</row>
    <row r="118" spans="2:15">
      <c r="B118" s="102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</row>
    <row r="119" spans="2:15">
      <c r="B119" s="102"/>
      <c r="C119" s="103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</row>
    <row r="120" spans="2:15">
      <c r="B120" s="102"/>
      <c r="C120" s="103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</row>
    <row r="121" spans="2:15">
      <c r="B121" s="102"/>
      <c r="C121" s="103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</row>
    <row r="122" spans="2:15">
      <c r="B122" s="102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</row>
    <row r="123" spans="2:15">
      <c r="B123" s="102"/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</row>
    <row r="124" spans="2:15">
      <c r="B124" s="102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</row>
    <row r="125" spans="2:15">
      <c r="B125" s="102"/>
      <c r="C125" s="103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</row>
    <row r="126" spans="2:15">
      <c r="B126" s="102"/>
      <c r="C126" s="103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</row>
    <row r="127" spans="2:15">
      <c r="B127" s="102"/>
      <c r="C127" s="103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</row>
    <row r="128" spans="2:15">
      <c r="B128" s="102"/>
      <c r="C128" s="103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</row>
    <row r="129" spans="2:15">
      <c r="B129" s="102"/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</row>
    <row r="130" spans="2:15">
      <c r="B130" s="102"/>
      <c r="C130" s="103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</row>
    <row r="131" spans="2:15">
      <c r="B131" s="102"/>
      <c r="C131" s="103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</row>
    <row r="132" spans="2:15">
      <c r="B132" s="102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</row>
    <row r="133" spans="2:15">
      <c r="B133" s="102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</row>
    <row r="134" spans="2:15">
      <c r="B134" s="102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</row>
    <row r="135" spans="2:15">
      <c r="B135" s="102"/>
      <c r="C135" s="103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</row>
    <row r="136" spans="2:15">
      <c r="B136" s="102"/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</row>
    <row r="137" spans="2:15">
      <c r="B137" s="102"/>
      <c r="C137" s="103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</row>
    <row r="138" spans="2:15">
      <c r="B138" s="102"/>
      <c r="C138" s="103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</row>
    <row r="139" spans="2:15">
      <c r="B139" s="102"/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</row>
    <row r="140" spans="2:15">
      <c r="B140" s="102"/>
      <c r="C140" s="103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</row>
    <row r="141" spans="2:15">
      <c r="B141" s="102"/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</row>
    <row r="142" spans="2:15">
      <c r="B142" s="102"/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</row>
    <row r="143" spans="2:15">
      <c r="B143" s="102"/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</row>
    <row r="144" spans="2:15">
      <c r="B144" s="102"/>
      <c r="C144" s="103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</row>
    <row r="145" spans="2:15">
      <c r="B145" s="102"/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</row>
    <row r="146" spans="2:15">
      <c r="B146" s="102"/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</row>
    <row r="147" spans="2:15">
      <c r="B147" s="102"/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</row>
    <row r="148" spans="2:15">
      <c r="B148" s="102"/>
      <c r="C148" s="103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</row>
    <row r="149" spans="2:15">
      <c r="B149" s="102"/>
      <c r="C149" s="103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</row>
    <row r="150" spans="2:15">
      <c r="B150" s="102"/>
      <c r="C150" s="103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</row>
    <row r="151" spans="2:15">
      <c r="B151" s="102"/>
      <c r="C151" s="103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</row>
    <row r="152" spans="2:15">
      <c r="B152" s="102"/>
      <c r="C152" s="103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</row>
    <row r="153" spans="2:15">
      <c r="B153" s="102"/>
      <c r="C153" s="103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</row>
    <row r="154" spans="2:15">
      <c r="B154" s="102"/>
      <c r="C154" s="103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</row>
    <row r="155" spans="2:15">
      <c r="B155" s="102"/>
      <c r="C155" s="103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</row>
    <row r="156" spans="2:15">
      <c r="B156" s="102"/>
      <c r="C156" s="103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</row>
    <row r="157" spans="2:15">
      <c r="B157" s="102"/>
      <c r="C157" s="103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</row>
    <row r="158" spans="2:15">
      <c r="B158" s="102"/>
      <c r="C158" s="103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</row>
    <row r="159" spans="2:15">
      <c r="B159" s="102"/>
      <c r="C159" s="103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</row>
    <row r="160" spans="2:15">
      <c r="B160" s="102"/>
      <c r="C160" s="103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</row>
    <row r="161" spans="2:15">
      <c r="B161" s="102"/>
      <c r="C161" s="103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</row>
    <row r="162" spans="2:15">
      <c r="B162" s="102"/>
      <c r="C162" s="103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</row>
    <row r="163" spans="2:15">
      <c r="B163" s="102"/>
      <c r="C163" s="103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</row>
    <row r="164" spans="2:15">
      <c r="B164" s="102"/>
      <c r="C164" s="103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</row>
    <row r="165" spans="2:15">
      <c r="B165" s="102"/>
      <c r="C165" s="103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</row>
    <row r="166" spans="2:15">
      <c r="B166" s="102"/>
      <c r="C166" s="103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</row>
    <row r="167" spans="2:15">
      <c r="B167" s="102"/>
      <c r="C167" s="103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</row>
    <row r="168" spans="2:15">
      <c r="B168" s="102"/>
      <c r="C168" s="103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</row>
    <row r="169" spans="2:15">
      <c r="B169" s="102"/>
      <c r="C169" s="103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</row>
    <row r="170" spans="2:15">
      <c r="B170" s="102"/>
      <c r="C170" s="103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</row>
    <row r="171" spans="2:15">
      <c r="B171" s="102"/>
      <c r="C171" s="103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</row>
    <row r="172" spans="2:15">
      <c r="B172" s="102"/>
      <c r="C172" s="103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</row>
    <row r="173" spans="2:15">
      <c r="B173" s="102"/>
      <c r="C173" s="103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</row>
    <row r="174" spans="2:15">
      <c r="B174" s="102"/>
      <c r="C174" s="103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</row>
    <row r="175" spans="2:15">
      <c r="B175" s="102"/>
      <c r="C175" s="103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</row>
    <row r="176" spans="2:15">
      <c r="B176" s="102"/>
      <c r="C176" s="103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</row>
    <row r="177" spans="2:15">
      <c r="B177" s="102"/>
      <c r="C177" s="103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</row>
    <row r="178" spans="2:15">
      <c r="B178" s="102"/>
      <c r="C178" s="103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</row>
    <row r="179" spans="2:15">
      <c r="B179" s="102"/>
      <c r="C179" s="103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</row>
    <row r="180" spans="2:15">
      <c r="B180" s="102"/>
      <c r="C180" s="103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</row>
    <row r="181" spans="2:15">
      <c r="B181" s="102"/>
      <c r="C181" s="103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</row>
    <row r="182" spans="2:15">
      <c r="B182" s="102"/>
      <c r="C182" s="103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</row>
    <row r="183" spans="2:15">
      <c r="B183" s="102"/>
      <c r="C183" s="103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</row>
    <row r="184" spans="2:15">
      <c r="B184" s="102"/>
      <c r="C184" s="103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</row>
    <row r="185" spans="2:15">
      <c r="B185" s="102"/>
      <c r="C185" s="103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</row>
    <row r="186" spans="2:15">
      <c r="B186" s="102"/>
      <c r="C186" s="103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</row>
    <row r="187" spans="2:15">
      <c r="B187" s="102"/>
      <c r="C187" s="103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</row>
    <row r="188" spans="2:15">
      <c r="B188" s="102"/>
      <c r="C188" s="103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</row>
    <row r="189" spans="2:15">
      <c r="B189" s="102"/>
      <c r="C189" s="103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</row>
    <row r="190" spans="2:15">
      <c r="B190" s="102"/>
      <c r="C190" s="103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</row>
    <row r="191" spans="2:15">
      <c r="B191" s="102"/>
      <c r="C191" s="103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</row>
    <row r="192" spans="2:15">
      <c r="B192" s="102"/>
      <c r="C192" s="103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</row>
    <row r="193" spans="2:15">
      <c r="B193" s="102"/>
      <c r="C193" s="103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</row>
    <row r="194" spans="2:15">
      <c r="B194" s="102"/>
      <c r="C194" s="103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</row>
    <row r="195" spans="2:15">
      <c r="B195" s="102"/>
      <c r="C195" s="103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</row>
    <row r="196" spans="2:15">
      <c r="B196" s="102"/>
      <c r="C196" s="103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</row>
    <row r="197" spans="2:15">
      <c r="B197" s="102"/>
      <c r="C197" s="103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</row>
    <row r="198" spans="2:15">
      <c r="B198" s="102"/>
      <c r="C198" s="103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</row>
    <row r="199" spans="2:15">
      <c r="B199" s="102"/>
      <c r="C199" s="103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</row>
    <row r="200" spans="2:15">
      <c r="B200" s="102"/>
      <c r="C200" s="103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</row>
    <row r="201" spans="2:15">
      <c r="B201" s="102"/>
      <c r="C201" s="103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</row>
    <row r="202" spans="2:15">
      <c r="B202" s="102"/>
      <c r="C202" s="103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</row>
    <row r="203" spans="2:15">
      <c r="B203" s="102"/>
      <c r="C203" s="103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</row>
    <row r="204" spans="2:15">
      <c r="B204" s="102"/>
      <c r="C204" s="103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</row>
    <row r="205" spans="2:15">
      <c r="B205" s="102"/>
      <c r="C205" s="103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</row>
    <row r="206" spans="2:15">
      <c r="B206" s="102"/>
      <c r="C206" s="103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</row>
    <row r="207" spans="2:15">
      <c r="B207" s="102"/>
      <c r="C207" s="103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</row>
    <row r="208" spans="2:15">
      <c r="B208" s="102"/>
      <c r="C208" s="103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</row>
    <row r="209" spans="2:15">
      <c r="B209" s="102"/>
      <c r="C209" s="103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</row>
    <row r="210" spans="2:15">
      <c r="B210" s="102"/>
      <c r="C210" s="103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</row>
    <row r="211" spans="2:15">
      <c r="B211" s="102"/>
      <c r="C211" s="103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</row>
    <row r="212" spans="2:15">
      <c r="B212" s="102"/>
      <c r="C212" s="103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</row>
    <row r="213" spans="2:15">
      <c r="B213" s="102"/>
      <c r="C213" s="103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</row>
    <row r="214" spans="2:15">
      <c r="B214" s="102"/>
      <c r="C214" s="103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</row>
    <row r="215" spans="2:15">
      <c r="B215" s="102"/>
      <c r="C215" s="103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</row>
    <row r="216" spans="2:15">
      <c r="B216" s="102"/>
      <c r="C216" s="103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</row>
    <row r="217" spans="2:15">
      <c r="B217" s="102"/>
      <c r="C217" s="103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</row>
    <row r="218" spans="2:15">
      <c r="B218" s="102"/>
      <c r="C218" s="103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</row>
    <row r="219" spans="2:15">
      <c r="B219" s="102"/>
      <c r="C219" s="103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</row>
    <row r="220" spans="2:15">
      <c r="B220" s="102"/>
      <c r="C220" s="103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</row>
    <row r="221" spans="2:15">
      <c r="B221" s="102"/>
      <c r="C221" s="103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</row>
    <row r="222" spans="2:15">
      <c r="B222" s="102"/>
      <c r="C222" s="103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</row>
    <row r="223" spans="2:15">
      <c r="B223" s="102"/>
      <c r="C223" s="103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</row>
    <row r="224" spans="2:15">
      <c r="B224" s="102"/>
      <c r="C224" s="103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</row>
    <row r="225" spans="2:15">
      <c r="B225" s="102"/>
      <c r="C225" s="103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</row>
    <row r="226" spans="2:15">
      <c r="B226" s="102"/>
      <c r="C226" s="103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</row>
    <row r="227" spans="2:15">
      <c r="B227" s="102"/>
      <c r="C227" s="103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</row>
    <row r="228" spans="2:15">
      <c r="B228" s="102"/>
      <c r="C228" s="103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</row>
    <row r="229" spans="2:15">
      <c r="B229" s="102"/>
      <c r="C229" s="103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</row>
    <row r="230" spans="2:15">
      <c r="B230" s="102"/>
      <c r="C230" s="103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</row>
    <row r="231" spans="2:15">
      <c r="B231" s="102"/>
      <c r="C231" s="103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</row>
    <row r="232" spans="2:15">
      <c r="B232" s="102"/>
      <c r="C232" s="103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</row>
    <row r="233" spans="2:15">
      <c r="B233" s="102"/>
      <c r="C233" s="103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</row>
    <row r="234" spans="2:15">
      <c r="B234" s="102"/>
      <c r="C234" s="103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</row>
    <row r="235" spans="2:15">
      <c r="B235" s="102"/>
      <c r="C235" s="103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</row>
    <row r="236" spans="2:15">
      <c r="B236" s="102"/>
      <c r="C236" s="103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</row>
    <row r="237" spans="2:15">
      <c r="B237" s="102"/>
      <c r="C237" s="103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</row>
    <row r="238" spans="2:15">
      <c r="B238" s="102"/>
      <c r="C238" s="103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</row>
    <row r="239" spans="2:15">
      <c r="B239" s="102"/>
      <c r="C239" s="103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</row>
    <row r="240" spans="2:15">
      <c r="B240" s="102"/>
      <c r="C240" s="103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</row>
    <row r="241" spans="2:15">
      <c r="B241" s="102"/>
      <c r="C241" s="103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</row>
    <row r="242" spans="2:15">
      <c r="B242" s="102"/>
      <c r="C242" s="103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</row>
    <row r="243" spans="2:15">
      <c r="B243" s="102"/>
      <c r="C243" s="103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</row>
    <row r="244" spans="2:15">
      <c r="B244" s="102"/>
      <c r="C244" s="103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</row>
    <row r="245" spans="2:15">
      <c r="B245" s="102"/>
      <c r="C245" s="103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</row>
    <row r="246" spans="2:15">
      <c r="B246" s="102"/>
      <c r="C246" s="103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</row>
    <row r="247" spans="2:15">
      <c r="B247" s="102"/>
      <c r="C247" s="103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</row>
    <row r="248" spans="2:15">
      <c r="B248" s="102"/>
      <c r="C248" s="103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</row>
    <row r="249" spans="2:15">
      <c r="B249" s="102"/>
      <c r="C249" s="103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</row>
    <row r="250" spans="2:15">
      <c r="B250" s="102"/>
      <c r="C250" s="103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</row>
    <row r="251" spans="2:15">
      <c r="B251" s="102"/>
      <c r="C251" s="103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</row>
    <row r="252" spans="2:15">
      <c r="B252" s="102"/>
      <c r="C252" s="103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</row>
    <row r="253" spans="2:15">
      <c r="B253" s="102"/>
      <c r="C253" s="103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</row>
    <row r="254" spans="2:15">
      <c r="B254" s="102"/>
      <c r="C254" s="103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</row>
    <row r="255" spans="2:15">
      <c r="B255" s="102"/>
      <c r="C255" s="103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</row>
    <row r="256" spans="2:15">
      <c r="B256" s="102"/>
      <c r="C256" s="103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</row>
    <row r="257" spans="2:15">
      <c r="B257" s="102"/>
      <c r="C257" s="103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</row>
    <row r="258" spans="2:15">
      <c r="B258" s="102"/>
      <c r="C258" s="103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</row>
    <row r="259" spans="2:15">
      <c r="B259" s="102"/>
      <c r="C259" s="103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</row>
    <row r="260" spans="2:15">
      <c r="B260" s="102"/>
      <c r="C260" s="103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</row>
    <row r="261" spans="2:15">
      <c r="B261" s="102"/>
      <c r="C261" s="103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</row>
    <row r="262" spans="2:15">
      <c r="B262" s="102"/>
      <c r="C262" s="103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</row>
    <row r="263" spans="2:15">
      <c r="B263" s="102"/>
      <c r="C263" s="103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</row>
    <row r="264" spans="2:15">
      <c r="B264" s="102"/>
      <c r="C264" s="103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</row>
    <row r="265" spans="2:15">
      <c r="B265" s="102"/>
      <c r="C265" s="103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</row>
    <row r="266" spans="2:15">
      <c r="B266" s="102"/>
      <c r="C266" s="103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</row>
    <row r="267" spans="2:15">
      <c r="B267" s="102"/>
      <c r="C267" s="103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</row>
    <row r="268" spans="2:15">
      <c r="B268" s="102"/>
      <c r="C268" s="103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</row>
    <row r="269" spans="2:15">
      <c r="B269" s="102"/>
      <c r="C269" s="103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</row>
    <row r="270" spans="2:15">
      <c r="B270" s="102"/>
      <c r="C270" s="103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</row>
    <row r="271" spans="2:15">
      <c r="B271" s="102"/>
      <c r="C271" s="103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</row>
    <row r="272" spans="2:15">
      <c r="B272" s="102"/>
      <c r="C272" s="103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</row>
    <row r="273" spans="2:15">
      <c r="B273" s="102"/>
      <c r="C273" s="103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</row>
    <row r="274" spans="2:15">
      <c r="B274" s="102"/>
      <c r="C274" s="103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</row>
    <row r="275" spans="2:15">
      <c r="B275" s="102"/>
      <c r="C275" s="103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</row>
    <row r="276" spans="2:15">
      <c r="B276" s="102"/>
      <c r="C276" s="103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</row>
    <row r="277" spans="2:15">
      <c r="B277" s="102"/>
      <c r="C277" s="103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</row>
    <row r="278" spans="2:15">
      <c r="B278" s="102"/>
      <c r="C278" s="103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</row>
    <row r="279" spans="2:15">
      <c r="B279" s="102"/>
      <c r="C279" s="103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</row>
    <row r="280" spans="2:15">
      <c r="B280" s="102"/>
      <c r="C280" s="103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</row>
    <row r="281" spans="2:15">
      <c r="B281" s="102"/>
      <c r="C281" s="103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</row>
    <row r="282" spans="2:15">
      <c r="B282" s="102"/>
      <c r="C282" s="103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</row>
    <row r="283" spans="2:15">
      <c r="B283" s="102"/>
      <c r="C283" s="103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</row>
    <row r="284" spans="2:15">
      <c r="B284" s="102"/>
      <c r="C284" s="103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</row>
    <row r="285" spans="2:15">
      <c r="B285" s="102"/>
      <c r="C285" s="103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</row>
    <row r="286" spans="2:15">
      <c r="B286" s="102"/>
      <c r="C286" s="103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</row>
    <row r="287" spans="2:15">
      <c r="B287" s="102"/>
      <c r="C287" s="103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</row>
    <row r="288" spans="2:15">
      <c r="B288" s="102"/>
      <c r="C288" s="103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</row>
    <row r="289" spans="2:15">
      <c r="B289" s="102"/>
      <c r="C289" s="103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</row>
    <row r="290" spans="2:15">
      <c r="B290" s="102"/>
      <c r="C290" s="103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</row>
    <row r="291" spans="2:15">
      <c r="B291" s="102"/>
      <c r="C291" s="103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</row>
    <row r="292" spans="2:15">
      <c r="B292" s="102"/>
      <c r="C292" s="103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</row>
    <row r="293" spans="2:15">
      <c r="B293" s="102"/>
      <c r="C293" s="103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</row>
    <row r="294" spans="2:15">
      <c r="B294" s="102"/>
      <c r="C294" s="103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</row>
    <row r="295" spans="2:15">
      <c r="B295" s="102"/>
      <c r="C295" s="103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</row>
    <row r="296" spans="2:15">
      <c r="B296" s="102"/>
      <c r="C296" s="103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</row>
    <row r="297" spans="2:15">
      <c r="B297" s="102"/>
      <c r="C297" s="103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</row>
    <row r="298" spans="2:15">
      <c r="B298" s="102"/>
      <c r="C298" s="103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</row>
    <row r="299" spans="2:15">
      <c r="B299" s="102"/>
      <c r="C299" s="103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</row>
    <row r="300" spans="2:15">
      <c r="B300" s="102"/>
      <c r="C300" s="103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</row>
    <row r="301" spans="2:15">
      <c r="B301" s="102"/>
      <c r="C301" s="103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</row>
    <row r="302" spans="2:15">
      <c r="B302" s="102"/>
      <c r="C302" s="103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</row>
    <row r="303" spans="2:15">
      <c r="B303" s="102"/>
      <c r="C303" s="103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</row>
    <row r="304" spans="2:15">
      <c r="B304" s="102"/>
      <c r="C304" s="103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</row>
    <row r="305" spans="2:15">
      <c r="B305" s="102"/>
      <c r="C305" s="103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</row>
    <row r="306" spans="2:15">
      <c r="B306" s="102"/>
      <c r="C306" s="103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</row>
    <row r="307" spans="2:15">
      <c r="B307" s="102"/>
      <c r="C307" s="103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</row>
    <row r="308" spans="2:15">
      <c r="B308" s="102"/>
      <c r="C308" s="103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</row>
    <row r="309" spans="2:15">
      <c r="B309" s="102"/>
      <c r="C309" s="103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</row>
    <row r="310" spans="2:15">
      <c r="B310" s="102"/>
      <c r="C310" s="103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</row>
    <row r="311" spans="2:15">
      <c r="B311" s="102"/>
      <c r="C311" s="103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</row>
    <row r="312" spans="2:15">
      <c r="B312" s="102"/>
      <c r="C312" s="103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</row>
    <row r="313" spans="2:15">
      <c r="B313" s="102"/>
      <c r="C313" s="103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</row>
    <row r="314" spans="2:15">
      <c r="B314" s="102"/>
      <c r="C314" s="103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</row>
    <row r="315" spans="2:15">
      <c r="B315" s="102"/>
      <c r="C315" s="103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</row>
    <row r="316" spans="2:15">
      <c r="B316" s="102"/>
      <c r="C316" s="103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</row>
    <row r="317" spans="2:15">
      <c r="B317" s="102"/>
      <c r="C317" s="103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</row>
    <row r="318" spans="2:15">
      <c r="B318" s="102"/>
      <c r="C318" s="103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</row>
    <row r="319" spans="2:15">
      <c r="B319" s="102"/>
      <c r="C319" s="103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</row>
    <row r="320" spans="2:15">
      <c r="B320" s="102"/>
      <c r="C320" s="103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</row>
    <row r="321" spans="2:15">
      <c r="B321" s="102"/>
      <c r="C321" s="103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</row>
    <row r="322" spans="2:15">
      <c r="B322" s="102"/>
      <c r="C322" s="103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</row>
    <row r="323" spans="2:15">
      <c r="B323" s="102"/>
      <c r="C323" s="103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</row>
    <row r="324" spans="2:15">
      <c r="B324" s="102"/>
      <c r="C324" s="103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</row>
    <row r="325" spans="2:15">
      <c r="B325" s="111"/>
      <c r="C325" s="103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</row>
    <row r="326" spans="2:15">
      <c r="B326" s="111"/>
      <c r="C326" s="103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</row>
    <row r="327" spans="2:15">
      <c r="B327" s="112"/>
      <c r="C327" s="103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</row>
    <row r="328" spans="2:15">
      <c r="B328" s="102"/>
      <c r="C328" s="102"/>
      <c r="D328" s="102"/>
      <c r="E328" s="102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</row>
    <row r="329" spans="2:15">
      <c r="B329" s="102"/>
      <c r="C329" s="102"/>
      <c r="D329" s="102"/>
      <c r="E329" s="102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</row>
    <row r="330" spans="2:15">
      <c r="B330" s="102"/>
      <c r="C330" s="102"/>
      <c r="D330" s="102"/>
      <c r="E330" s="102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</row>
    <row r="331" spans="2:15">
      <c r="B331" s="102"/>
      <c r="C331" s="102"/>
      <c r="D331" s="102"/>
      <c r="E331" s="102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</row>
    <row r="332" spans="2:15">
      <c r="B332" s="102"/>
      <c r="C332" s="102"/>
      <c r="D332" s="102"/>
      <c r="E332" s="102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</row>
    <row r="333" spans="2:15">
      <c r="B333" s="102"/>
      <c r="C333" s="102"/>
      <c r="D333" s="102"/>
      <c r="E333" s="102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</row>
    <row r="334" spans="2:15">
      <c r="B334" s="102"/>
      <c r="C334" s="102"/>
      <c r="D334" s="102"/>
      <c r="E334" s="102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</row>
    <row r="335" spans="2:15">
      <c r="B335" s="102"/>
      <c r="C335" s="102"/>
      <c r="D335" s="102"/>
      <c r="E335" s="102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</row>
    <row r="336" spans="2:15">
      <c r="B336" s="102"/>
      <c r="C336" s="102"/>
      <c r="D336" s="102"/>
      <c r="E336" s="102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</row>
    <row r="337" spans="2:15">
      <c r="B337" s="102"/>
      <c r="C337" s="102"/>
      <c r="D337" s="102"/>
      <c r="E337" s="102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</row>
    <row r="338" spans="2:15">
      <c r="B338" s="102"/>
      <c r="C338" s="102"/>
      <c r="D338" s="102"/>
      <c r="E338" s="102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</row>
    <row r="339" spans="2:15">
      <c r="B339" s="102"/>
      <c r="C339" s="102"/>
      <c r="D339" s="102"/>
      <c r="E339" s="102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</row>
    <row r="340" spans="2:15">
      <c r="B340" s="102"/>
      <c r="C340" s="102"/>
      <c r="D340" s="102"/>
      <c r="E340" s="102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</row>
    <row r="341" spans="2:15">
      <c r="B341" s="102"/>
      <c r="C341" s="102"/>
      <c r="D341" s="102"/>
      <c r="E341" s="102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</row>
    <row r="342" spans="2:15">
      <c r="B342" s="102"/>
      <c r="C342" s="102"/>
      <c r="D342" s="102"/>
      <c r="E342" s="102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</row>
    <row r="343" spans="2:15">
      <c r="B343" s="102"/>
      <c r="C343" s="102"/>
      <c r="D343" s="102"/>
      <c r="E343" s="102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</row>
    <row r="344" spans="2:15">
      <c r="B344" s="102"/>
      <c r="C344" s="102"/>
      <c r="D344" s="102"/>
      <c r="E344" s="102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</row>
    <row r="345" spans="2:15">
      <c r="B345" s="102"/>
      <c r="C345" s="102"/>
      <c r="D345" s="102"/>
      <c r="E345" s="102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</row>
    <row r="346" spans="2:15">
      <c r="B346" s="102"/>
      <c r="C346" s="102"/>
      <c r="D346" s="102"/>
      <c r="E346" s="102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</row>
    <row r="347" spans="2:15">
      <c r="B347" s="102"/>
      <c r="C347" s="102"/>
      <c r="D347" s="102"/>
      <c r="E347" s="102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</row>
    <row r="348" spans="2:15">
      <c r="B348" s="102"/>
      <c r="C348" s="102"/>
      <c r="D348" s="102"/>
      <c r="E348" s="102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</row>
    <row r="349" spans="2:15">
      <c r="B349" s="102"/>
      <c r="C349" s="102"/>
      <c r="D349" s="102"/>
      <c r="E349" s="102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</row>
    <row r="350" spans="2:15">
      <c r="B350" s="102"/>
      <c r="C350" s="102"/>
      <c r="D350" s="102"/>
      <c r="E350" s="102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</row>
    <row r="351" spans="2:15">
      <c r="B351" s="102"/>
      <c r="C351" s="102"/>
      <c r="D351" s="102"/>
      <c r="E351" s="102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</row>
    <row r="352" spans="2:15">
      <c r="B352" s="102"/>
      <c r="C352" s="102"/>
      <c r="D352" s="102"/>
      <c r="E352" s="102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</row>
    <row r="353" spans="2:15">
      <c r="B353" s="102"/>
      <c r="C353" s="102"/>
      <c r="D353" s="102"/>
      <c r="E353" s="102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</row>
    <row r="354" spans="2:15">
      <c r="B354" s="102"/>
      <c r="C354" s="102"/>
      <c r="D354" s="102"/>
      <c r="E354" s="102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</row>
    <row r="355" spans="2:15">
      <c r="B355" s="102"/>
      <c r="C355" s="102"/>
      <c r="D355" s="102"/>
      <c r="E355" s="102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</row>
    <row r="356" spans="2:15">
      <c r="B356" s="102"/>
      <c r="C356" s="102"/>
      <c r="D356" s="102"/>
      <c r="E356" s="102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</row>
    <row r="357" spans="2:15">
      <c r="B357" s="102"/>
      <c r="C357" s="102"/>
      <c r="D357" s="102"/>
      <c r="E357" s="102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</row>
    <row r="358" spans="2:15">
      <c r="B358" s="102"/>
      <c r="C358" s="102"/>
      <c r="D358" s="102"/>
      <c r="E358" s="102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</row>
    <row r="359" spans="2:15">
      <c r="B359" s="102"/>
      <c r="C359" s="102"/>
      <c r="D359" s="102"/>
      <c r="E359" s="102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</row>
    <row r="360" spans="2:15">
      <c r="B360" s="102"/>
      <c r="C360" s="102"/>
      <c r="D360" s="102"/>
      <c r="E360" s="102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</row>
    <row r="361" spans="2:15">
      <c r="B361" s="102"/>
      <c r="C361" s="102"/>
      <c r="D361" s="102"/>
      <c r="E361" s="102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</row>
    <row r="362" spans="2:15">
      <c r="B362" s="102"/>
      <c r="C362" s="102"/>
      <c r="D362" s="102"/>
      <c r="E362" s="102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</row>
    <row r="363" spans="2:15">
      <c r="B363" s="102"/>
      <c r="C363" s="102"/>
      <c r="D363" s="102"/>
      <c r="E363" s="102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</row>
    <row r="364" spans="2:15">
      <c r="B364" s="102"/>
      <c r="C364" s="102"/>
      <c r="D364" s="102"/>
      <c r="E364" s="102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</row>
    <row r="365" spans="2:15">
      <c r="B365" s="102"/>
      <c r="C365" s="102"/>
      <c r="D365" s="102"/>
      <c r="E365" s="102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</row>
    <row r="366" spans="2:15">
      <c r="B366" s="102"/>
      <c r="C366" s="102"/>
      <c r="D366" s="102"/>
      <c r="E366" s="102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</row>
    <row r="367" spans="2:15">
      <c r="B367" s="102"/>
      <c r="C367" s="102"/>
      <c r="D367" s="102"/>
      <c r="E367" s="102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</row>
    <row r="368" spans="2:15">
      <c r="B368" s="102"/>
      <c r="C368" s="102"/>
      <c r="D368" s="102"/>
      <c r="E368" s="102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</row>
    <row r="369" spans="2:15">
      <c r="B369" s="102"/>
      <c r="C369" s="102"/>
      <c r="D369" s="102"/>
      <c r="E369" s="102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</row>
    <row r="370" spans="2:15">
      <c r="B370" s="102"/>
      <c r="C370" s="102"/>
      <c r="D370" s="102"/>
      <c r="E370" s="102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</row>
    <row r="371" spans="2:15">
      <c r="B371" s="102"/>
      <c r="C371" s="102"/>
      <c r="D371" s="102"/>
      <c r="E371" s="102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</row>
    <row r="372" spans="2:15">
      <c r="B372" s="102"/>
      <c r="C372" s="102"/>
      <c r="D372" s="102"/>
      <c r="E372" s="102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</row>
    <row r="373" spans="2:15">
      <c r="B373" s="102"/>
      <c r="C373" s="102"/>
      <c r="D373" s="102"/>
      <c r="E373" s="102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</row>
    <row r="374" spans="2:15">
      <c r="B374" s="102"/>
      <c r="C374" s="102"/>
      <c r="D374" s="102"/>
      <c r="E374" s="102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</row>
    <row r="375" spans="2:15">
      <c r="B375" s="102"/>
      <c r="C375" s="102"/>
      <c r="D375" s="102"/>
      <c r="E375" s="102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</row>
    <row r="376" spans="2:15">
      <c r="B376" s="102"/>
      <c r="C376" s="102"/>
      <c r="D376" s="102"/>
      <c r="E376" s="102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</row>
    <row r="377" spans="2:15">
      <c r="B377" s="102"/>
      <c r="C377" s="102"/>
      <c r="D377" s="102"/>
      <c r="E377" s="102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</row>
    <row r="378" spans="2:15">
      <c r="B378" s="102"/>
      <c r="C378" s="102"/>
      <c r="D378" s="102"/>
      <c r="E378" s="102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</row>
    <row r="379" spans="2:15">
      <c r="B379" s="102"/>
      <c r="C379" s="102"/>
      <c r="D379" s="102"/>
      <c r="E379" s="102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</row>
    <row r="380" spans="2:15">
      <c r="B380" s="102"/>
      <c r="C380" s="102"/>
      <c r="D380" s="102"/>
      <c r="E380" s="102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</row>
    <row r="381" spans="2:15">
      <c r="B381" s="102"/>
      <c r="C381" s="102"/>
      <c r="D381" s="102"/>
      <c r="E381" s="102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</row>
    <row r="382" spans="2:15">
      <c r="B382" s="102"/>
      <c r="C382" s="102"/>
      <c r="D382" s="102"/>
      <c r="E382" s="102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</row>
    <row r="383" spans="2:15">
      <c r="B383" s="102"/>
      <c r="C383" s="102"/>
      <c r="D383" s="102"/>
      <c r="E383" s="102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</row>
    <row r="384" spans="2:15">
      <c r="B384" s="102"/>
      <c r="C384" s="102"/>
      <c r="D384" s="102"/>
      <c r="E384" s="102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</row>
    <row r="385" spans="2:15">
      <c r="B385" s="102"/>
      <c r="C385" s="102"/>
      <c r="D385" s="102"/>
      <c r="E385" s="102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</row>
    <row r="386" spans="2:15">
      <c r="B386" s="102"/>
      <c r="C386" s="102"/>
      <c r="D386" s="102"/>
      <c r="E386" s="102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</row>
    <row r="387" spans="2:15">
      <c r="B387" s="102"/>
      <c r="C387" s="102"/>
      <c r="D387" s="102"/>
      <c r="E387" s="102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</row>
    <row r="388" spans="2:15">
      <c r="B388" s="102"/>
      <c r="C388" s="102"/>
      <c r="D388" s="102"/>
      <c r="E388" s="102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</row>
    <row r="389" spans="2:15">
      <c r="B389" s="102"/>
      <c r="C389" s="102"/>
      <c r="D389" s="102"/>
      <c r="E389" s="102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</row>
    <row r="390" spans="2:15">
      <c r="B390" s="102"/>
      <c r="C390" s="102"/>
      <c r="D390" s="102"/>
      <c r="E390" s="102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</row>
    <row r="391" spans="2:15">
      <c r="B391" s="102"/>
      <c r="C391" s="102"/>
      <c r="D391" s="102"/>
      <c r="E391" s="102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</row>
    <row r="392" spans="2:15">
      <c r="B392" s="102"/>
      <c r="C392" s="102"/>
      <c r="D392" s="102"/>
      <c r="E392" s="102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</row>
    <row r="393" spans="2:15">
      <c r="B393" s="102"/>
      <c r="C393" s="102"/>
      <c r="D393" s="102"/>
      <c r="E393" s="102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</row>
    <row r="394" spans="2:15">
      <c r="B394" s="102"/>
      <c r="C394" s="102"/>
      <c r="D394" s="102"/>
      <c r="E394" s="102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</row>
    <row r="395" spans="2:15">
      <c r="B395" s="102"/>
      <c r="C395" s="102"/>
      <c r="D395" s="102"/>
      <c r="E395" s="102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</row>
    <row r="396" spans="2:15">
      <c r="B396" s="102"/>
      <c r="C396" s="102"/>
      <c r="D396" s="102"/>
      <c r="E396" s="102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</row>
    <row r="397" spans="2:15">
      <c r="B397" s="102"/>
      <c r="C397" s="102"/>
      <c r="D397" s="102"/>
      <c r="E397" s="102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</row>
    <row r="398" spans="2:15">
      <c r="B398" s="102"/>
      <c r="C398" s="102"/>
      <c r="D398" s="102"/>
      <c r="E398" s="102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</row>
    <row r="399" spans="2:15">
      <c r="B399" s="102"/>
      <c r="C399" s="102"/>
      <c r="D399" s="102"/>
      <c r="E399" s="102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</row>
    <row r="400" spans="2:15">
      <c r="B400" s="102"/>
      <c r="C400" s="102"/>
      <c r="D400" s="102"/>
      <c r="E400" s="102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</row>
    <row r="401" spans="2:15">
      <c r="B401" s="102"/>
      <c r="C401" s="102"/>
      <c r="D401" s="102"/>
      <c r="E401" s="102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</row>
    <row r="402" spans="2:15">
      <c r="B402" s="102"/>
      <c r="C402" s="102"/>
      <c r="D402" s="102"/>
      <c r="E402" s="102"/>
      <c r="F402" s="103"/>
      <c r="G402" s="103"/>
      <c r="H402" s="103"/>
      <c r="I402" s="103"/>
      <c r="J402" s="103"/>
      <c r="K402" s="103"/>
      <c r="L402" s="103"/>
      <c r="M402" s="103"/>
      <c r="N402" s="103"/>
      <c r="O402" s="103"/>
    </row>
    <row r="403" spans="2:15">
      <c r="B403" s="102"/>
      <c r="C403" s="102"/>
      <c r="D403" s="102"/>
      <c r="E403" s="102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</row>
    <row r="404" spans="2:15">
      <c r="B404" s="102"/>
      <c r="C404" s="102"/>
      <c r="D404" s="102"/>
      <c r="E404" s="102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</row>
    <row r="405" spans="2:15">
      <c r="B405" s="102"/>
      <c r="C405" s="102"/>
      <c r="D405" s="102"/>
      <c r="E405" s="102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</row>
    <row r="406" spans="2:15">
      <c r="B406" s="102"/>
      <c r="C406" s="102"/>
      <c r="D406" s="102"/>
      <c r="E406" s="102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</row>
    <row r="407" spans="2:15">
      <c r="B407" s="102"/>
      <c r="C407" s="102"/>
      <c r="D407" s="102"/>
      <c r="E407" s="102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</row>
    <row r="408" spans="2:15">
      <c r="B408" s="102"/>
      <c r="C408" s="102"/>
      <c r="D408" s="102"/>
      <c r="E408" s="102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</row>
    <row r="409" spans="2:15">
      <c r="B409" s="102"/>
      <c r="C409" s="102"/>
      <c r="D409" s="102"/>
      <c r="E409" s="102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</row>
    <row r="410" spans="2:15">
      <c r="B410" s="102"/>
      <c r="C410" s="102"/>
      <c r="D410" s="102"/>
      <c r="E410" s="102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</row>
    <row r="411" spans="2:15">
      <c r="B411" s="102"/>
      <c r="C411" s="102"/>
      <c r="D411" s="102"/>
      <c r="E411" s="102"/>
      <c r="F411" s="103"/>
      <c r="G411" s="103"/>
      <c r="H411" s="103"/>
      <c r="I411" s="103"/>
      <c r="J411" s="103"/>
      <c r="K411" s="103"/>
      <c r="L411" s="103"/>
      <c r="M411" s="103"/>
      <c r="N411" s="103"/>
      <c r="O411" s="103"/>
    </row>
    <row r="412" spans="2:15">
      <c r="B412" s="102"/>
      <c r="C412" s="102"/>
      <c r="D412" s="102"/>
      <c r="E412" s="102"/>
      <c r="F412" s="103"/>
      <c r="G412" s="103"/>
      <c r="H412" s="103"/>
      <c r="I412" s="103"/>
      <c r="J412" s="103"/>
      <c r="K412" s="103"/>
      <c r="L412" s="103"/>
      <c r="M412" s="103"/>
      <c r="N412" s="103"/>
      <c r="O412" s="103"/>
    </row>
    <row r="413" spans="2:15">
      <c r="B413" s="102"/>
      <c r="C413" s="102"/>
      <c r="D413" s="102"/>
      <c r="E413" s="102"/>
      <c r="F413" s="103"/>
      <c r="G413" s="103"/>
      <c r="H413" s="103"/>
      <c r="I413" s="103"/>
      <c r="J413" s="103"/>
      <c r="K413" s="103"/>
      <c r="L413" s="103"/>
      <c r="M413" s="103"/>
      <c r="N413" s="103"/>
      <c r="O413" s="103"/>
    </row>
    <row r="414" spans="2:15">
      <c r="B414" s="102"/>
      <c r="C414" s="102"/>
      <c r="D414" s="102"/>
      <c r="E414" s="102"/>
      <c r="F414" s="103"/>
      <c r="G414" s="103"/>
      <c r="H414" s="103"/>
      <c r="I414" s="103"/>
      <c r="J414" s="103"/>
      <c r="K414" s="103"/>
      <c r="L414" s="103"/>
      <c r="M414" s="103"/>
      <c r="N414" s="103"/>
      <c r="O414" s="103"/>
    </row>
    <row r="415" spans="2:15">
      <c r="B415" s="102"/>
      <c r="C415" s="102"/>
      <c r="D415" s="102"/>
      <c r="E415" s="102"/>
      <c r="F415" s="103"/>
      <c r="G415" s="103"/>
      <c r="H415" s="103"/>
      <c r="I415" s="103"/>
      <c r="J415" s="103"/>
      <c r="K415" s="103"/>
      <c r="L415" s="103"/>
      <c r="M415" s="103"/>
      <c r="N415" s="103"/>
      <c r="O415" s="103"/>
    </row>
    <row r="416" spans="2:15">
      <c r="B416" s="102"/>
      <c r="C416" s="102"/>
      <c r="D416" s="102"/>
      <c r="E416" s="102"/>
      <c r="F416" s="103"/>
      <c r="G416" s="103"/>
      <c r="H416" s="103"/>
      <c r="I416" s="103"/>
      <c r="J416" s="103"/>
      <c r="K416" s="103"/>
      <c r="L416" s="103"/>
      <c r="M416" s="103"/>
      <c r="N416" s="103"/>
      <c r="O416" s="103"/>
    </row>
    <row r="417" spans="2:15">
      <c r="B417" s="102"/>
      <c r="C417" s="102"/>
      <c r="D417" s="102"/>
      <c r="E417" s="102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</row>
    <row r="418" spans="2:15">
      <c r="B418" s="102"/>
      <c r="C418" s="102"/>
      <c r="D418" s="102"/>
      <c r="E418" s="102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</row>
    <row r="419" spans="2:15">
      <c r="B419" s="102"/>
      <c r="C419" s="102"/>
      <c r="D419" s="102"/>
      <c r="E419" s="102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</row>
    <row r="420" spans="2:15">
      <c r="B420" s="102"/>
      <c r="C420" s="102"/>
      <c r="D420" s="102"/>
      <c r="E420" s="102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</row>
    <row r="421" spans="2:15">
      <c r="B421" s="102"/>
      <c r="C421" s="102"/>
      <c r="D421" s="102"/>
      <c r="E421" s="102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</row>
    <row r="422" spans="2:15">
      <c r="B422" s="102"/>
      <c r="C422" s="102"/>
      <c r="D422" s="102"/>
      <c r="E422" s="102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</row>
    <row r="423" spans="2:15">
      <c r="B423" s="102"/>
      <c r="C423" s="102"/>
      <c r="D423" s="102"/>
      <c r="E423" s="102"/>
      <c r="F423" s="103"/>
      <c r="G423" s="103"/>
      <c r="H423" s="103"/>
      <c r="I423" s="103"/>
      <c r="J423" s="103"/>
      <c r="K423" s="103"/>
      <c r="L423" s="103"/>
      <c r="M423" s="103"/>
      <c r="N423" s="103"/>
      <c r="O423" s="103"/>
    </row>
    <row r="424" spans="2:15">
      <c r="B424" s="102"/>
      <c r="C424" s="102"/>
      <c r="D424" s="102"/>
      <c r="E424" s="102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</row>
    <row r="425" spans="2:15">
      <c r="B425" s="102"/>
      <c r="C425" s="102"/>
      <c r="D425" s="102"/>
      <c r="E425" s="102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</row>
    <row r="426" spans="2:15">
      <c r="B426" s="102"/>
      <c r="C426" s="102"/>
      <c r="D426" s="102"/>
      <c r="E426" s="102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</row>
    <row r="427" spans="2:15">
      <c r="B427" s="102"/>
      <c r="C427" s="102"/>
      <c r="D427" s="102"/>
      <c r="E427" s="102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</row>
    <row r="428" spans="2:15">
      <c r="B428" s="102"/>
      <c r="C428" s="102"/>
      <c r="D428" s="102"/>
      <c r="E428" s="102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</row>
    <row r="429" spans="2:15">
      <c r="B429" s="102"/>
      <c r="C429" s="102"/>
      <c r="D429" s="102"/>
      <c r="E429" s="102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</row>
    <row r="430" spans="2:15">
      <c r="B430" s="102"/>
      <c r="C430" s="102"/>
      <c r="D430" s="102"/>
      <c r="E430" s="102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</row>
    <row r="431" spans="2:15">
      <c r="B431" s="102"/>
      <c r="C431" s="102"/>
      <c r="D431" s="102"/>
      <c r="E431" s="102"/>
      <c r="F431" s="103"/>
      <c r="G431" s="103"/>
      <c r="H431" s="103"/>
      <c r="I431" s="103"/>
      <c r="J431" s="103"/>
      <c r="K431" s="103"/>
      <c r="L431" s="103"/>
      <c r="M431" s="103"/>
      <c r="N431" s="103"/>
      <c r="O431" s="103"/>
    </row>
    <row r="432" spans="2:15">
      <c r="B432" s="102"/>
      <c r="C432" s="102"/>
      <c r="D432" s="102"/>
      <c r="E432" s="102"/>
      <c r="F432" s="103"/>
      <c r="G432" s="103"/>
      <c r="H432" s="103"/>
      <c r="I432" s="103"/>
      <c r="J432" s="103"/>
      <c r="K432" s="103"/>
      <c r="L432" s="103"/>
      <c r="M432" s="103"/>
      <c r="N432" s="103"/>
      <c r="O432" s="103"/>
    </row>
    <row r="433" spans="2:15">
      <c r="B433" s="102"/>
      <c r="C433" s="102"/>
      <c r="D433" s="102"/>
      <c r="E433" s="102"/>
      <c r="F433" s="103"/>
      <c r="G433" s="103"/>
      <c r="H433" s="103"/>
      <c r="I433" s="103"/>
      <c r="J433" s="103"/>
      <c r="K433" s="103"/>
      <c r="L433" s="103"/>
      <c r="M433" s="103"/>
      <c r="N433" s="103"/>
      <c r="O433" s="103"/>
    </row>
    <row r="434" spans="2:15">
      <c r="B434" s="102"/>
      <c r="C434" s="102"/>
      <c r="D434" s="102"/>
      <c r="E434" s="102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</row>
    <row r="435" spans="2:15">
      <c r="B435" s="102"/>
      <c r="C435" s="102"/>
      <c r="D435" s="102"/>
      <c r="E435" s="102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</row>
    <row r="436" spans="2:15">
      <c r="B436" s="102"/>
      <c r="C436" s="102"/>
      <c r="D436" s="102"/>
      <c r="E436" s="102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</row>
    <row r="437" spans="2:15">
      <c r="B437" s="102"/>
      <c r="C437" s="102"/>
      <c r="D437" s="102"/>
      <c r="E437" s="102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</row>
    <row r="438" spans="2:15">
      <c r="B438" s="102"/>
      <c r="C438" s="102"/>
      <c r="D438" s="102"/>
      <c r="E438" s="102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</row>
    <row r="439" spans="2:15">
      <c r="B439" s="102"/>
      <c r="C439" s="102"/>
      <c r="D439" s="102"/>
      <c r="E439" s="102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</row>
    <row r="440" spans="2:15">
      <c r="B440" s="102"/>
      <c r="C440" s="102"/>
      <c r="D440" s="102"/>
      <c r="E440" s="102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</row>
    <row r="441" spans="2:15">
      <c r="B441" s="102"/>
      <c r="C441" s="102"/>
      <c r="D441" s="102"/>
      <c r="E441" s="102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</row>
    <row r="442" spans="2:15">
      <c r="B442" s="102"/>
      <c r="C442" s="102"/>
      <c r="D442" s="102"/>
      <c r="E442" s="102"/>
      <c r="F442" s="103"/>
      <c r="G442" s="103"/>
      <c r="H442" s="103"/>
      <c r="I442" s="103"/>
      <c r="J442" s="103"/>
      <c r="K442" s="103"/>
      <c r="L442" s="103"/>
      <c r="M442" s="103"/>
      <c r="N442" s="103"/>
      <c r="O442" s="103"/>
    </row>
    <row r="443" spans="2:15">
      <c r="B443" s="102"/>
      <c r="C443" s="102"/>
      <c r="D443" s="102"/>
      <c r="E443" s="102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</row>
    <row r="444" spans="2:15">
      <c r="B444" s="102"/>
      <c r="C444" s="102"/>
      <c r="D444" s="102"/>
      <c r="E444" s="102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</row>
    <row r="445" spans="2:15">
      <c r="B445" s="102"/>
      <c r="C445" s="102"/>
      <c r="D445" s="102"/>
      <c r="E445" s="102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</row>
    <row r="446" spans="2:15">
      <c r="B446" s="102"/>
      <c r="C446" s="102"/>
      <c r="D446" s="102"/>
      <c r="E446" s="102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</row>
    <row r="447" spans="2:15">
      <c r="B447" s="102"/>
      <c r="C447" s="102"/>
      <c r="D447" s="102"/>
      <c r="E447" s="102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</row>
    <row r="448" spans="2:15">
      <c r="B448" s="102"/>
      <c r="C448" s="102"/>
      <c r="D448" s="102"/>
      <c r="E448" s="102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</row>
    <row r="449" spans="2:15">
      <c r="B449" s="102"/>
      <c r="C449" s="102"/>
      <c r="D449" s="102"/>
      <c r="E449" s="102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</row>
    <row r="450" spans="2:15">
      <c r="B450" s="102"/>
      <c r="C450" s="102"/>
      <c r="D450" s="102"/>
      <c r="E450" s="102"/>
      <c r="F450" s="103"/>
      <c r="G450" s="103"/>
      <c r="H450" s="103"/>
      <c r="I450" s="103"/>
      <c r="J450" s="103"/>
      <c r="K450" s="103"/>
      <c r="L450" s="103"/>
      <c r="M450" s="103"/>
      <c r="N450" s="103"/>
      <c r="O450" s="103"/>
    </row>
    <row r="451" spans="2:15">
      <c r="B451" s="102"/>
      <c r="C451" s="102"/>
      <c r="D451" s="102"/>
      <c r="E451" s="102"/>
      <c r="F451" s="103"/>
      <c r="G451" s="103"/>
      <c r="H451" s="103"/>
      <c r="I451" s="103"/>
      <c r="J451" s="103"/>
      <c r="K451" s="103"/>
      <c r="L451" s="103"/>
      <c r="M451" s="103"/>
      <c r="N451" s="103"/>
      <c r="O451" s="103"/>
    </row>
    <row r="452" spans="2:15">
      <c r="B452" s="102"/>
      <c r="C452" s="102"/>
      <c r="D452" s="102"/>
      <c r="E452" s="102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</row>
    <row r="453" spans="2:15">
      <c r="B453" s="102"/>
      <c r="C453" s="102"/>
      <c r="D453" s="102"/>
      <c r="E453" s="102"/>
      <c r="F453" s="103"/>
      <c r="G453" s="103"/>
      <c r="H453" s="103"/>
      <c r="I453" s="103"/>
      <c r="J453" s="103"/>
      <c r="K453" s="103"/>
      <c r="L453" s="103"/>
      <c r="M453" s="103"/>
      <c r="N453" s="103"/>
      <c r="O453" s="103"/>
    </row>
    <row r="454" spans="2:15">
      <c r="B454" s="102"/>
      <c r="C454" s="102"/>
      <c r="D454" s="102"/>
      <c r="E454" s="102"/>
      <c r="F454" s="103"/>
      <c r="G454" s="103"/>
      <c r="H454" s="103"/>
      <c r="I454" s="103"/>
      <c r="J454" s="103"/>
      <c r="K454" s="103"/>
      <c r="L454" s="103"/>
      <c r="M454" s="103"/>
      <c r="N454" s="103"/>
      <c r="O454" s="103"/>
    </row>
    <row r="455" spans="2:15">
      <c r="B455" s="102"/>
      <c r="C455" s="102"/>
      <c r="D455" s="102"/>
      <c r="E455" s="102"/>
      <c r="F455" s="103"/>
      <c r="G455" s="103"/>
      <c r="H455" s="103"/>
      <c r="I455" s="103"/>
      <c r="J455" s="103"/>
      <c r="K455" s="103"/>
      <c r="L455" s="103"/>
      <c r="M455" s="103"/>
      <c r="N455" s="103"/>
      <c r="O455" s="103"/>
    </row>
    <row r="456" spans="2:15">
      <c r="B456" s="102"/>
      <c r="C456" s="102"/>
      <c r="D456" s="102"/>
      <c r="E456" s="102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</row>
    <row r="457" spans="2:15">
      <c r="B457" s="102"/>
      <c r="C457" s="102"/>
      <c r="D457" s="102"/>
      <c r="E457" s="102"/>
      <c r="F457" s="103"/>
      <c r="G457" s="103"/>
      <c r="H457" s="103"/>
      <c r="I457" s="103"/>
      <c r="J457" s="103"/>
      <c r="K457" s="103"/>
      <c r="L457" s="103"/>
      <c r="M457" s="103"/>
      <c r="N457" s="103"/>
      <c r="O457" s="103"/>
    </row>
    <row r="458" spans="2:15">
      <c r="B458" s="102"/>
      <c r="C458" s="102"/>
      <c r="D458" s="102"/>
      <c r="E458" s="102"/>
      <c r="F458" s="103"/>
      <c r="G458" s="103"/>
      <c r="H458" s="103"/>
      <c r="I458" s="103"/>
      <c r="J458" s="103"/>
      <c r="K458" s="103"/>
      <c r="L458" s="103"/>
      <c r="M458" s="103"/>
      <c r="N458" s="103"/>
      <c r="O458" s="103"/>
    </row>
    <row r="459" spans="2:15">
      <c r="B459" s="102"/>
      <c r="C459" s="102"/>
      <c r="D459" s="102"/>
      <c r="E459" s="102"/>
      <c r="F459" s="103"/>
      <c r="G459" s="103"/>
      <c r="H459" s="103"/>
      <c r="I459" s="103"/>
      <c r="J459" s="103"/>
      <c r="K459" s="103"/>
      <c r="L459" s="103"/>
      <c r="M459" s="103"/>
      <c r="N459" s="103"/>
      <c r="O459" s="103"/>
    </row>
    <row r="460" spans="2:15">
      <c r="B460" s="102"/>
      <c r="C460" s="102"/>
      <c r="D460" s="102"/>
      <c r="E460" s="102"/>
      <c r="F460" s="103"/>
      <c r="G460" s="103"/>
      <c r="H460" s="103"/>
      <c r="I460" s="103"/>
      <c r="J460" s="103"/>
      <c r="K460" s="103"/>
      <c r="L460" s="103"/>
      <c r="M460" s="103"/>
      <c r="N460" s="103"/>
      <c r="O460" s="103"/>
    </row>
    <row r="461" spans="2:15">
      <c r="B461" s="102"/>
      <c r="C461" s="102"/>
      <c r="D461" s="102"/>
      <c r="E461" s="102"/>
      <c r="F461" s="103"/>
      <c r="G461" s="103"/>
      <c r="H461" s="103"/>
      <c r="I461" s="103"/>
      <c r="J461" s="103"/>
      <c r="K461" s="103"/>
      <c r="L461" s="103"/>
      <c r="M461" s="103"/>
      <c r="N461" s="103"/>
      <c r="O461" s="103"/>
    </row>
    <row r="462" spans="2:15">
      <c r="B462" s="102"/>
      <c r="C462" s="102"/>
      <c r="D462" s="102"/>
      <c r="E462" s="102"/>
      <c r="F462" s="103"/>
      <c r="G462" s="103"/>
      <c r="H462" s="103"/>
      <c r="I462" s="103"/>
      <c r="J462" s="103"/>
      <c r="K462" s="103"/>
      <c r="L462" s="103"/>
      <c r="M462" s="103"/>
      <c r="N462" s="103"/>
      <c r="O462" s="103"/>
    </row>
    <row r="463" spans="2:15">
      <c r="B463" s="102"/>
      <c r="C463" s="102"/>
      <c r="D463" s="102"/>
      <c r="E463" s="102"/>
      <c r="F463" s="103"/>
      <c r="G463" s="103"/>
      <c r="H463" s="103"/>
      <c r="I463" s="103"/>
      <c r="J463" s="103"/>
      <c r="K463" s="103"/>
      <c r="L463" s="103"/>
      <c r="M463" s="103"/>
      <c r="N463" s="103"/>
      <c r="O463" s="103"/>
    </row>
    <row r="464" spans="2:15">
      <c r="B464" s="102"/>
      <c r="C464" s="102"/>
      <c r="D464" s="102"/>
      <c r="E464" s="102"/>
      <c r="F464" s="103"/>
      <c r="G464" s="103"/>
      <c r="H464" s="103"/>
      <c r="I464" s="103"/>
      <c r="J464" s="103"/>
      <c r="K464" s="103"/>
      <c r="L464" s="103"/>
      <c r="M464" s="103"/>
      <c r="N464" s="103"/>
      <c r="O464" s="103"/>
    </row>
    <row r="465" spans="2:15">
      <c r="B465" s="102"/>
      <c r="C465" s="102"/>
      <c r="D465" s="102"/>
      <c r="E465" s="102"/>
      <c r="F465" s="103"/>
      <c r="G465" s="103"/>
      <c r="H465" s="103"/>
      <c r="I465" s="103"/>
      <c r="J465" s="103"/>
      <c r="K465" s="103"/>
      <c r="L465" s="103"/>
      <c r="M465" s="103"/>
      <c r="N465" s="103"/>
      <c r="O465" s="103"/>
    </row>
    <row r="466" spans="2:15">
      <c r="B466" s="102"/>
      <c r="C466" s="102"/>
      <c r="D466" s="102"/>
      <c r="E466" s="102"/>
      <c r="F466" s="103"/>
      <c r="G466" s="103"/>
      <c r="H466" s="103"/>
      <c r="I466" s="103"/>
      <c r="J466" s="103"/>
      <c r="K466" s="103"/>
      <c r="L466" s="103"/>
      <c r="M466" s="103"/>
      <c r="N466" s="103"/>
      <c r="O466" s="103"/>
    </row>
    <row r="467" spans="2:15">
      <c r="B467" s="102"/>
      <c r="C467" s="102"/>
      <c r="D467" s="102"/>
      <c r="E467" s="102"/>
      <c r="F467" s="103"/>
      <c r="G467" s="103"/>
      <c r="H467" s="103"/>
      <c r="I467" s="103"/>
      <c r="J467" s="103"/>
      <c r="K467" s="103"/>
      <c r="L467" s="103"/>
      <c r="M467" s="103"/>
      <c r="N467" s="103"/>
      <c r="O467" s="103"/>
    </row>
    <row r="468" spans="2:15">
      <c r="B468" s="102"/>
      <c r="C468" s="102"/>
      <c r="D468" s="102"/>
      <c r="E468" s="102"/>
      <c r="F468" s="103"/>
      <c r="G468" s="103"/>
      <c r="H468" s="103"/>
      <c r="I468" s="103"/>
      <c r="J468" s="103"/>
      <c r="K468" s="103"/>
      <c r="L468" s="103"/>
      <c r="M468" s="103"/>
      <c r="N468" s="103"/>
      <c r="O468" s="103"/>
    </row>
    <row r="469" spans="2:15">
      <c r="B469" s="102"/>
      <c r="C469" s="102"/>
      <c r="D469" s="102"/>
      <c r="E469" s="102"/>
      <c r="F469" s="103"/>
      <c r="G469" s="103"/>
      <c r="H469" s="103"/>
      <c r="I469" s="103"/>
      <c r="J469" s="103"/>
      <c r="K469" s="103"/>
      <c r="L469" s="103"/>
      <c r="M469" s="103"/>
      <c r="N469" s="103"/>
      <c r="O469" s="103"/>
    </row>
    <row r="470" spans="2:15">
      <c r="B470" s="102"/>
      <c r="C470" s="102"/>
      <c r="D470" s="102"/>
      <c r="E470" s="102"/>
      <c r="F470" s="103"/>
      <c r="G470" s="103"/>
      <c r="H470" s="103"/>
      <c r="I470" s="103"/>
      <c r="J470" s="103"/>
      <c r="K470" s="103"/>
      <c r="L470" s="103"/>
      <c r="M470" s="103"/>
      <c r="N470" s="103"/>
      <c r="O470" s="103"/>
    </row>
    <row r="471" spans="2:15">
      <c r="B471" s="102"/>
      <c r="C471" s="102"/>
      <c r="D471" s="102"/>
      <c r="E471" s="102"/>
      <c r="F471" s="103"/>
      <c r="G471" s="103"/>
      <c r="H471" s="103"/>
      <c r="I471" s="103"/>
      <c r="J471" s="103"/>
      <c r="K471" s="103"/>
      <c r="L471" s="103"/>
      <c r="M471" s="103"/>
      <c r="N471" s="103"/>
      <c r="O471" s="103"/>
    </row>
    <row r="472" spans="2:15">
      <c r="B472" s="102"/>
      <c r="C472" s="102"/>
      <c r="D472" s="102"/>
      <c r="E472" s="102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</row>
    <row r="473" spans="2:15">
      <c r="B473" s="102"/>
      <c r="C473" s="102"/>
      <c r="D473" s="102"/>
      <c r="E473" s="102"/>
      <c r="F473" s="103"/>
      <c r="G473" s="103"/>
      <c r="H473" s="103"/>
      <c r="I473" s="103"/>
      <c r="J473" s="103"/>
      <c r="K473" s="103"/>
      <c r="L473" s="103"/>
      <c r="M473" s="103"/>
      <c r="N473" s="103"/>
      <c r="O473" s="103"/>
    </row>
    <row r="474" spans="2:15">
      <c r="B474" s="102"/>
      <c r="C474" s="102"/>
      <c r="D474" s="102"/>
      <c r="E474" s="102"/>
      <c r="F474" s="103"/>
      <c r="G474" s="103"/>
      <c r="H474" s="103"/>
      <c r="I474" s="103"/>
      <c r="J474" s="103"/>
      <c r="K474" s="103"/>
      <c r="L474" s="103"/>
      <c r="M474" s="103"/>
      <c r="N474" s="103"/>
      <c r="O474" s="103"/>
    </row>
    <row r="475" spans="2:15">
      <c r="B475" s="102"/>
      <c r="C475" s="102"/>
      <c r="D475" s="102"/>
      <c r="E475" s="102"/>
      <c r="F475" s="103"/>
      <c r="G475" s="103"/>
      <c r="H475" s="103"/>
      <c r="I475" s="103"/>
      <c r="J475" s="103"/>
      <c r="K475" s="103"/>
      <c r="L475" s="103"/>
      <c r="M475" s="103"/>
      <c r="N475" s="103"/>
      <c r="O475" s="103"/>
    </row>
    <row r="476" spans="2:15">
      <c r="B476" s="102"/>
      <c r="C476" s="102"/>
      <c r="D476" s="102"/>
      <c r="E476" s="102"/>
      <c r="F476" s="103"/>
      <c r="G476" s="103"/>
      <c r="H476" s="103"/>
      <c r="I476" s="103"/>
      <c r="J476" s="103"/>
      <c r="K476" s="103"/>
      <c r="L476" s="103"/>
      <c r="M476" s="103"/>
      <c r="N476" s="103"/>
      <c r="O476" s="103"/>
    </row>
    <row r="477" spans="2:15">
      <c r="B477" s="102"/>
      <c r="C477" s="102"/>
      <c r="D477" s="102"/>
      <c r="E477" s="102"/>
      <c r="F477" s="103"/>
      <c r="G477" s="103"/>
      <c r="H477" s="103"/>
      <c r="I477" s="103"/>
      <c r="J477" s="103"/>
      <c r="K477" s="103"/>
      <c r="L477" s="103"/>
      <c r="M477" s="103"/>
      <c r="N477" s="103"/>
      <c r="O477" s="103"/>
    </row>
    <row r="478" spans="2:15">
      <c r="B478" s="102"/>
      <c r="C478" s="102"/>
      <c r="D478" s="102"/>
      <c r="E478" s="102"/>
      <c r="F478" s="103"/>
      <c r="G478" s="103"/>
      <c r="H478" s="103"/>
      <c r="I478" s="103"/>
      <c r="J478" s="103"/>
      <c r="K478" s="103"/>
      <c r="L478" s="103"/>
      <c r="M478" s="103"/>
      <c r="N478" s="103"/>
      <c r="O478" s="103"/>
    </row>
    <row r="479" spans="2:15">
      <c r="B479" s="102"/>
      <c r="C479" s="102"/>
      <c r="D479" s="102"/>
      <c r="E479" s="102"/>
      <c r="F479" s="103"/>
      <c r="G479" s="103"/>
      <c r="H479" s="103"/>
      <c r="I479" s="103"/>
      <c r="J479" s="103"/>
      <c r="K479" s="103"/>
      <c r="L479" s="103"/>
      <c r="M479" s="103"/>
      <c r="N479" s="103"/>
      <c r="O479" s="103"/>
    </row>
    <row r="480" spans="2:15">
      <c r="B480" s="102"/>
      <c r="C480" s="102"/>
      <c r="D480" s="102"/>
      <c r="E480" s="102"/>
      <c r="F480" s="103"/>
      <c r="G480" s="103"/>
      <c r="H480" s="103"/>
      <c r="I480" s="103"/>
      <c r="J480" s="103"/>
      <c r="K480" s="103"/>
      <c r="L480" s="103"/>
      <c r="M480" s="103"/>
      <c r="N480" s="103"/>
      <c r="O480" s="103"/>
    </row>
    <row r="481" spans="2:15">
      <c r="B481" s="102"/>
      <c r="C481" s="102"/>
      <c r="D481" s="102"/>
      <c r="E481" s="102"/>
      <c r="F481" s="103"/>
      <c r="G481" s="103"/>
      <c r="H481" s="103"/>
      <c r="I481" s="103"/>
      <c r="J481" s="103"/>
      <c r="K481" s="103"/>
      <c r="L481" s="103"/>
      <c r="M481" s="103"/>
      <c r="N481" s="103"/>
      <c r="O481" s="103"/>
    </row>
    <row r="482" spans="2:15">
      <c r="B482" s="102"/>
      <c r="C482" s="102"/>
      <c r="D482" s="102"/>
      <c r="E482" s="102"/>
      <c r="F482" s="103"/>
      <c r="G482" s="103"/>
      <c r="H482" s="103"/>
      <c r="I482" s="103"/>
      <c r="J482" s="103"/>
      <c r="K482" s="103"/>
      <c r="L482" s="103"/>
      <c r="M482" s="103"/>
      <c r="N482" s="103"/>
      <c r="O482" s="103"/>
    </row>
    <row r="483" spans="2:15">
      <c r="B483" s="102"/>
      <c r="C483" s="102"/>
      <c r="D483" s="102"/>
      <c r="E483" s="102"/>
      <c r="F483" s="103"/>
      <c r="G483" s="103"/>
      <c r="H483" s="103"/>
      <c r="I483" s="103"/>
      <c r="J483" s="103"/>
      <c r="K483" s="103"/>
      <c r="L483" s="103"/>
      <c r="M483" s="103"/>
      <c r="N483" s="103"/>
      <c r="O483" s="103"/>
    </row>
    <row r="484" spans="2:15">
      <c r="B484" s="102"/>
      <c r="C484" s="102"/>
      <c r="D484" s="102"/>
      <c r="E484" s="102"/>
      <c r="F484" s="103"/>
      <c r="G484" s="103"/>
      <c r="H484" s="103"/>
      <c r="I484" s="103"/>
      <c r="J484" s="103"/>
      <c r="K484" s="103"/>
      <c r="L484" s="103"/>
      <c r="M484" s="103"/>
      <c r="N484" s="103"/>
      <c r="O484" s="103"/>
    </row>
    <row r="485" spans="2:15">
      <c r="B485" s="102"/>
      <c r="C485" s="102"/>
      <c r="D485" s="102"/>
      <c r="E485" s="102"/>
      <c r="F485" s="103"/>
      <c r="G485" s="103"/>
      <c r="H485" s="103"/>
      <c r="I485" s="103"/>
      <c r="J485" s="103"/>
      <c r="K485" s="103"/>
      <c r="L485" s="103"/>
      <c r="M485" s="103"/>
      <c r="N485" s="103"/>
      <c r="O485" s="103"/>
    </row>
    <row r="486" spans="2:15">
      <c r="B486" s="102"/>
      <c r="C486" s="102"/>
      <c r="D486" s="102"/>
      <c r="E486" s="102"/>
      <c r="F486" s="103"/>
      <c r="G486" s="103"/>
      <c r="H486" s="103"/>
      <c r="I486" s="103"/>
      <c r="J486" s="103"/>
      <c r="K486" s="103"/>
      <c r="L486" s="103"/>
      <c r="M486" s="103"/>
      <c r="N486" s="103"/>
      <c r="O486" s="103"/>
    </row>
    <row r="487" spans="2:15">
      <c r="B487" s="102"/>
      <c r="C487" s="102"/>
      <c r="D487" s="102"/>
      <c r="E487" s="102"/>
      <c r="F487" s="103"/>
      <c r="G487" s="103"/>
      <c r="H487" s="103"/>
      <c r="I487" s="103"/>
      <c r="J487" s="103"/>
      <c r="K487" s="103"/>
      <c r="L487" s="103"/>
      <c r="M487" s="103"/>
      <c r="N487" s="103"/>
      <c r="O487" s="103"/>
    </row>
    <row r="488" spans="2:15">
      <c r="B488" s="102"/>
      <c r="C488" s="102"/>
      <c r="D488" s="102"/>
      <c r="E488" s="102"/>
      <c r="F488" s="103"/>
      <c r="G488" s="103"/>
      <c r="H488" s="103"/>
      <c r="I488" s="103"/>
      <c r="J488" s="103"/>
      <c r="K488" s="103"/>
      <c r="L488" s="103"/>
      <c r="M488" s="103"/>
      <c r="N488" s="103"/>
      <c r="O488" s="103"/>
    </row>
    <row r="489" spans="2:15">
      <c r="B489" s="102"/>
      <c r="C489" s="102"/>
      <c r="D489" s="102"/>
      <c r="E489" s="102"/>
      <c r="F489" s="103"/>
      <c r="G489" s="103"/>
      <c r="H489" s="103"/>
      <c r="I489" s="103"/>
      <c r="J489" s="103"/>
      <c r="K489" s="103"/>
      <c r="L489" s="103"/>
      <c r="M489" s="103"/>
      <c r="N489" s="103"/>
      <c r="O489" s="103"/>
    </row>
    <row r="490" spans="2:15">
      <c r="B490" s="102"/>
      <c r="C490" s="102"/>
      <c r="D490" s="102"/>
      <c r="E490" s="102"/>
      <c r="F490" s="103"/>
      <c r="G490" s="103"/>
      <c r="H490" s="103"/>
      <c r="I490" s="103"/>
      <c r="J490" s="103"/>
      <c r="K490" s="103"/>
      <c r="L490" s="103"/>
      <c r="M490" s="103"/>
      <c r="N490" s="103"/>
      <c r="O490" s="103"/>
    </row>
    <row r="491" spans="2:15">
      <c r="B491" s="102"/>
      <c r="C491" s="102"/>
      <c r="D491" s="102"/>
      <c r="E491" s="102"/>
      <c r="F491" s="103"/>
      <c r="G491" s="103"/>
      <c r="H491" s="103"/>
      <c r="I491" s="103"/>
      <c r="J491" s="103"/>
      <c r="K491" s="103"/>
      <c r="L491" s="103"/>
      <c r="M491" s="103"/>
      <c r="N491" s="103"/>
      <c r="O491" s="103"/>
    </row>
    <row r="492" spans="2:15">
      <c r="B492" s="102"/>
      <c r="C492" s="102"/>
      <c r="D492" s="102"/>
      <c r="E492" s="102"/>
      <c r="F492" s="103"/>
      <c r="G492" s="103"/>
      <c r="H492" s="103"/>
      <c r="I492" s="103"/>
      <c r="J492" s="103"/>
      <c r="K492" s="103"/>
      <c r="L492" s="103"/>
      <c r="M492" s="103"/>
      <c r="N492" s="103"/>
      <c r="O492" s="103"/>
    </row>
    <row r="493" spans="2:15">
      <c r="B493" s="102"/>
      <c r="C493" s="102"/>
      <c r="D493" s="102"/>
      <c r="E493" s="102"/>
      <c r="F493" s="103"/>
      <c r="G493" s="103"/>
      <c r="H493" s="103"/>
      <c r="I493" s="103"/>
      <c r="J493" s="103"/>
      <c r="K493" s="103"/>
      <c r="L493" s="103"/>
      <c r="M493" s="103"/>
      <c r="N493" s="103"/>
      <c r="O493" s="103"/>
    </row>
    <row r="494" spans="2:15">
      <c r="B494" s="102"/>
      <c r="C494" s="102"/>
      <c r="D494" s="102"/>
      <c r="E494" s="102"/>
      <c r="F494" s="103"/>
      <c r="G494" s="103"/>
      <c r="H494" s="103"/>
      <c r="I494" s="103"/>
      <c r="J494" s="103"/>
      <c r="K494" s="103"/>
      <c r="L494" s="103"/>
      <c r="M494" s="103"/>
      <c r="N494" s="103"/>
      <c r="O494" s="103"/>
    </row>
    <row r="495" spans="2:15">
      <c r="B495" s="102"/>
      <c r="C495" s="102"/>
      <c r="D495" s="102"/>
      <c r="E495" s="102"/>
      <c r="F495" s="103"/>
      <c r="G495" s="103"/>
      <c r="H495" s="103"/>
      <c r="I495" s="103"/>
      <c r="J495" s="103"/>
      <c r="K495" s="103"/>
      <c r="L495" s="103"/>
      <c r="M495" s="103"/>
      <c r="N495" s="103"/>
      <c r="O495" s="103"/>
    </row>
    <row r="496" spans="2:15">
      <c r="B496" s="102"/>
      <c r="C496" s="102"/>
      <c r="D496" s="102"/>
      <c r="E496" s="102"/>
      <c r="F496" s="103"/>
      <c r="G496" s="103"/>
      <c r="H496" s="103"/>
      <c r="I496" s="103"/>
      <c r="J496" s="103"/>
      <c r="K496" s="103"/>
      <c r="L496" s="103"/>
      <c r="M496" s="103"/>
      <c r="N496" s="103"/>
      <c r="O496" s="103"/>
    </row>
    <row r="497" spans="2:15">
      <c r="B497" s="102"/>
      <c r="C497" s="102"/>
      <c r="D497" s="102"/>
      <c r="E497" s="102"/>
      <c r="F497" s="103"/>
      <c r="G497" s="103"/>
      <c r="H497" s="103"/>
      <c r="I497" s="103"/>
      <c r="J497" s="103"/>
      <c r="K497" s="103"/>
      <c r="L497" s="103"/>
      <c r="M497" s="103"/>
      <c r="N497" s="103"/>
      <c r="O497" s="103"/>
    </row>
    <row r="498" spans="2:15">
      <c r="B498" s="102"/>
      <c r="C498" s="102"/>
      <c r="D498" s="102"/>
      <c r="E498" s="102"/>
      <c r="F498" s="103"/>
      <c r="G498" s="103"/>
      <c r="H498" s="103"/>
      <c r="I498" s="103"/>
      <c r="J498" s="103"/>
      <c r="K498" s="103"/>
      <c r="L498" s="103"/>
      <c r="M498" s="103"/>
      <c r="N498" s="103"/>
      <c r="O498" s="103"/>
    </row>
    <row r="499" spans="2:15">
      <c r="B499" s="102"/>
      <c r="C499" s="102"/>
      <c r="D499" s="102"/>
      <c r="E499" s="102"/>
      <c r="F499" s="103"/>
      <c r="G499" s="103"/>
      <c r="H499" s="103"/>
      <c r="I499" s="103"/>
      <c r="J499" s="103"/>
      <c r="K499" s="103"/>
      <c r="L499" s="103"/>
      <c r="M499" s="103"/>
      <c r="N499" s="103"/>
      <c r="O499" s="103"/>
    </row>
    <row r="500" spans="2:15">
      <c r="B500" s="102"/>
      <c r="C500" s="102"/>
      <c r="D500" s="102"/>
      <c r="E500" s="102"/>
      <c r="F500" s="103"/>
      <c r="G500" s="103"/>
      <c r="H500" s="103"/>
      <c r="I500" s="103"/>
      <c r="J500" s="103"/>
      <c r="K500" s="103"/>
      <c r="L500" s="103"/>
      <c r="M500" s="103"/>
      <c r="N500" s="103"/>
      <c r="O500" s="103"/>
    </row>
    <row r="501" spans="2:15">
      <c r="B501" s="102"/>
      <c r="C501" s="102"/>
      <c r="D501" s="102"/>
      <c r="E501" s="102"/>
      <c r="F501" s="103"/>
      <c r="G501" s="103"/>
      <c r="H501" s="103"/>
      <c r="I501" s="103"/>
      <c r="J501" s="103"/>
      <c r="K501" s="103"/>
      <c r="L501" s="103"/>
      <c r="M501" s="103"/>
      <c r="N501" s="103"/>
      <c r="O501" s="103"/>
    </row>
    <row r="502" spans="2:15">
      <c r="B502" s="102"/>
      <c r="C502" s="102"/>
      <c r="D502" s="102"/>
      <c r="E502" s="102"/>
      <c r="F502" s="103"/>
      <c r="G502" s="103"/>
      <c r="H502" s="103"/>
      <c r="I502" s="103"/>
      <c r="J502" s="103"/>
      <c r="K502" s="103"/>
      <c r="L502" s="103"/>
      <c r="M502" s="103"/>
      <c r="N502" s="103"/>
      <c r="O502" s="103"/>
    </row>
    <row r="503" spans="2:15">
      <c r="B503" s="102"/>
      <c r="C503" s="102"/>
      <c r="D503" s="102"/>
      <c r="E503" s="102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</row>
    <row r="504" spans="2:15">
      <c r="B504" s="102"/>
      <c r="C504" s="102"/>
      <c r="D504" s="102"/>
      <c r="E504" s="102"/>
      <c r="F504" s="103"/>
      <c r="G504" s="103"/>
      <c r="H504" s="103"/>
      <c r="I504" s="103"/>
      <c r="J504" s="103"/>
      <c r="K504" s="103"/>
      <c r="L504" s="103"/>
      <c r="M504" s="103"/>
      <c r="N504" s="103"/>
      <c r="O504" s="103"/>
    </row>
    <row r="505" spans="2:15">
      <c r="B505" s="102"/>
      <c r="C505" s="102"/>
      <c r="D505" s="102"/>
      <c r="E505" s="102"/>
      <c r="F505" s="103"/>
      <c r="G505" s="103"/>
      <c r="H505" s="103"/>
      <c r="I505" s="103"/>
      <c r="J505" s="103"/>
      <c r="K505" s="103"/>
      <c r="L505" s="103"/>
      <c r="M505" s="103"/>
      <c r="N505" s="103"/>
      <c r="O505" s="103"/>
    </row>
    <row r="506" spans="2:15">
      <c r="B506" s="102"/>
      <c r="C506" s="102"/>
      <c r="D506" s="102"/>
      <c r="E506" s="102"/>
      <c r="F506" s="103"/>
      <c r="G506" s="103"/>
      <c r="H506" s="103"/>
      <c r="I506" s="103"/>
      <c r="J506" s="103"/>
      <c r="K506" s="103"/>
      <c r="L506" s="103"/>
      <c r="M506" s="103"/>
      <c r="N506" s="103"/>
      <c r="O506" s="103"/>
    </row>
    <row r="507" spans="2:15">
      <c r="B507" s="102"/>
      <c r="C507" s="102"/>
      <c r="D507" s="102"/>
      <c r="E507" s="102"/>
      <c r="F507" s="103"/>
      <c r="G507" s="103"/>
      <c r="H507" s="103"/>
      <c r="I507" s="103"/>
      <c r="J507" s="103"/>
      <c r="K507" s="103"/>
      <c r="L507" s="103"/>
      <c r="M507" s="103"/>
      <c r="N507" s="103"/>
      <c r="O507" s="103"/>
    </row>
    <row r="508" spans="2:15">
      <c r="B508" s="102"/>
      <c r="C508" s="102"/>
      <c r="D508" s="102"/>
      <c r="E508" s="102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</row>
    <row r="509" spans="2:15">
      <c r="B509" s="102"/>
      <c r="C509" s="102"/>
      <c r="D509" s="102"/>
      <c r="E509" s="102"/>
      <c r="F509" s="103"/>
      <c r="G509" s="103"/>
      <c r="H509" s="103"/>
      <c r="I509" s="103"/>
      <c r="J509" s="103"/>
      <c r="K509" s="103"/>
      <c r="L509" s="103"/>
      <c r="M509" s="103"/>
      <c r="N509" s="103"/>
      <c r="O509" s="103"/>
    </row>
    <row r="510" spans="2:15">
      <c r="B510" s="102"/>
      <c r="C510" s="102"/>
      <c r="D510" s="102"/>
      <c r="E510" s="102"/>
      <c r="F510" s="103"/>
      <c r="G510" s="103"/>
      <c r="H510" s="103"/>
      <c r="I510" s="103"/>
      <c r="J510" s="103"/>
      <c r="K510" s="103"/>
      <c r="L510" s="103"/>
      <c r="M510" s="103"/>
      <c r="N510" s="103"/>
      <c r="O510" s="103"/>
    </row>
    <row r="511" spans="2:15">
      <c r="B511" s="102"/>
      <c r="C511" s="102"/>
      <c r="D511" s="102"/>
      <c r="E511" s="102"/>
      <c r="F511" s="103"/>
      <c r="G511" s="103"/>
      <c r="H511" s="103"/>
      <c r="I511" s="103"/>
      <c r="J511" s="103"/>
      <c r="K511" s="103"/>
      <c r="L511" s="103"/>
      <c r="M511" s="103"/>
      <c r="N511" s="103"/>
      <c r="O511" s="103"/>
    </row>
    <row r="512" spans="2:15">
      <c r="B512" s="102"/>
      <c r="C512" s="102"/>
      <c r="D512" s="102"/>
      <c r="E512" s="102"/>
      <c r="F512" s="103"/>
      <c r="G512" s="103"/>
      <c r="H512" s="103"/>
      <c r="I512" s="103"/>
      <c r="J512" s="103"/>
      <c r="K512" s="103"/>
      <c r="L512" s="103"/>
      <c r="M512" s="103"/>
      <c r="N512" s="103"/>
      <c r="O512" s="103"/>
    </row>
    <row r="513" spans="2:15">
      <c r="B513" s="102"/>
      <c r="C513" s="102"/>
      <c r="D513" s="102"/>
      <c r="E513" s="102"/>
      <c r="F513" s="103"/>
      <c r="G513" s="103"/>
      <c r="H513" s="103"/>
      <c r="I513" s="103"/>
      <c r="J513" s="103"/>
      <c r="K513" s="103"/>
      <c r="L513" s="103"/>
      <c r="M513" s="103"/>
      <c r="N513" s="103"/>
      <c r="O513" s="103"/>
    </row>
    <row r="514" spans="2:15">
      <c r="B514" s="102"/>
      <c r="C514" s="102"/>
      <c r="D514" s="102"/>
      <c r="E514" s="102"/>
      <c r="F514" s="103"/>
      <c r="G514" s="103"/>
      <c r="H514" s="103"/>
      <c r="I514" s="103"/>
      <c r="J514" s="103"/>
      <c r="K514" s="103"/>
      <c r="L514" s="103"/>
      <c r="M514" s="103"/>
      <c r="N514" s="103"/>
      <c r="O514" s="103"/>
    </row>
    <row r="515" spans="2:15">
      <c r="B515" s="102"/>
      <c r="C515" s="102"/>
      <c r="D515" s="102"/>
      <c r="E515" s="102"/>
      <c r="F515" s="103"/>
      <c r="G515" s="103"/>
      <c r="H515" s="103"/>
      <c r="I515" s="103"/>
      <c r="J515" s="103"/>
      <c r="K515" s="103"/>
      <c r="L515" s="103"/>
      <c r="M515" s="103"/>
      <c r="N515" s="103"/>
      <c r="O515" s="103"/>
    </row>
    <row r="516" spans="2:15">
      <c r="B516" s="102"/>
      <c r="C516" s="102"/>
      <c r="D516" s="102"/>
      <c r="E516" s="102"/>
      <c r="F516" s="103"/>
      <c r="G516" s="103"/>
      <c r="H516" s="103"/>
      <c r="I516" s="103"/>
      <c r="J516" s="103"/>
      <c r="K516" s="103"/>
      <c r="L516" s="103"/>
      <c r="M516" s="103"/>
      <c r="N516" s="103"/>
      <c r="O516" s="103"/>
    </row>
    <row r="517" spans="2:15">
      <c r="B517" s="102"/>
      <c r="C517" s="102"/>
      <c r="D517" s="102"/>
      <c r="E517" s="102"/>
      <c r="F517" s="103"/>
      <c r="G517" s="103"/>
      <c r="H517" s="103"/>
      <c r="I517" s="103"/>
      <c r="J517" s="103"/>
      <c r="K517" s="103"/>
      <c r="L517" s="103"/>
      <c r="M517" s="103"/>
      <c r="N517" s="103"/>
      <c r="O517" s="103"/>
    </row>
    <row r="518" spans="2:15">
      <c r="B518" s="102"/>
      <c r="C518" s="102"/>
      <c r="D518" s="102"/>
      <c r="E518" s="102"/>
      <c r="F518" s="103"/>
      <c r="G518" s="103"/>
      <c r="H518" s="103"/>
      <c r="I518" s="103"/>
      <c r="J518" s="103"/>
      <c r="K518" s="103"/>
      <c r="L518" s="103"/>
      <c r="M518" s="103"/>
      <c r="N518" s="103"/>
      <c r="O518" s="103"/>
    </row>
    <row r="519" spans="2:15">
      <c r="B519" s="102"/>
      <c r="C519" s="102"/>
      <c r="D519" s="102"/>
      <c r="E519" s="102"/>
      <c r="F519" s="103"/>
      <c r="G519" s="103"/>
      <c r="H519" s="103"/>
      <c r="I519" s="103"/>
      <c r="J519" s="103"/>
      <c r="K519" s="103"/>
      <c r="L519" s="103"/>
      <c r="M519" s="103"/>
      <c r="N519" s="103"/>
      <c r="O519" s="103"/>
    </row>
    <row r="520" spans="2:15">
      <c r="B520" s="102"/>
      <c r="C520" s="102"/>
      <c r="D520" s="102"/>
      <c r="E520" s="102"/>
      <c r="F520" s="103"/>
      <c r="G520" s="103"/>
      <c r="H520" s="103"/>
      <c r="I520" s="103"/>
      <c r="J520" s="103"/>
      <c r="K520" s="103"/>
      <c r="L520" s="103"/>
      <c r="M520" s="103"/>
      <c r="N520" s="103"/>
      <c r="O520" s="103"/>
    </row>
    <row r="521" spans="2:15">
      <c r="B521" s="102"/>
      <c r="C521" s="102"/>
      <c r="D521" s="102"/>
      <c r="E521" s="102"/>
      <c r="F521" s="103"/>
      <c r="G521" s="103"/>
      <c r="H521" s="103"/>
      <c r="I521" s="103"/>
      <c r="J521" s="103"/>
      <c r="K521" s="103"/>
      <c r="L521" s="103"/>
      <c r="M521" s="103"/>
      <c r="N521" s="103"/>
      <c r="O521" s="103"/>
    </row>
    <row r="522" spans="2:15">
      <c r="B522" s="102"/>
      <c r="C522" s="102"/>
      <c r="D522" s="102"/>
      <c r="E522" s="102"/>
      <c r="F522" s="103"/>
      <c r="G522" s="103"/>
      <c r="H522" s="103"/>
      <c r="I522" s="103"/>
      <c r="J522" s="103"/>
      <c r="K522" s="103"/>
      <c r="L522" s="103"/>
      <c r="M522" s="103"/>
      <c r="N522" s="103"/>
      <c r="O522" s="103"/>
    </row>
    <row r="523" spans="2:15">
      <c r="B523" s="102"/>
      <c r="C523" s="102"/>
      <c r="D523" s="102"/>
      <c r="E523" s="102"/>
      <c r="F523" s="103"/>
      <c r="G523" s="103"/>
      <c r="H523" s="103"/>
      <c r="I523" s="103"/>
      <c r="J523" s="103"/>
      <c r="K523" s="103"/>
      <c r="L523" s="103"/>
      <c r="M523" s="103"/>
      <c r="N523" s="103"/>
      <c r="O523" s="103"/>
    </row>
    <row r="524" spans="2:15">
      <c r="B524" s="102"/>
      <c r="C524" s="102"/>
      <c r="D524" s="102"/>
      <c r="E524" s="102"/>
      <c r="F524" s="103"/>
      <c r="G524" s="103"/>
      <c r="H524" s="103"/>
      <c r="I524" s="103"/>
      <c r="J524" s="103"/>
      <c r="K524" s="103"/>
      <c r="L524" s="103"/>
      <c r="M524" s="103"/>
      <c r="N524" s="103"/>
      <c r="O524" s="103"/>
    </row>
    <row r="525" spans="2:15">
      <c r="B525" s="102"/>
      <c r="C525" s="102"/>
      <c r="D525" s="102"/>
      <c r="E525" s="102"/>
      <c r="F525" s="103"/>
      <c r="G525" s="103"/>
      <c r="H525" s="103"/>
      <c r="I525" s="103"/>
      <c r="J525" s="103"/>
      <c r="K525" s="103"/>
      <c r="L525" s="103"/>
      <c r="M525" s="103"/>
      <c r="N525" s="103"/>
      <c r="O525" s="103"/>
    </row>
  </sheetData>
  <sheetProtection sheet="1" objects="1" scenarios="1"/>
  <mergeCells count="2">
    <mergeCell ref="B6:O6"/>
    <mergeCell ref="B7:O7"/>
  </mergeCells>
  <phoneticPr fontId="3" type="noConversion"/>
  <dataValidations count="1">
    <dataValidation allowBlank="1" showInputMessage="1" showErrorMessage="1" sqref="A1:A1048576 B39:B1048576 C5:C1048576 B1:B19 B21:B37 D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>
    <tabColor indexed="44"/>
    <pageSetUpPr fitToPage="1"/>
  </sheetPr>
  <dimension ref="B1:L796"/>
  <sheetViews>
    <sheetView rightToLeft="1" workbookViewId="0"/>
  </sheetViews>
  <sheetFormatPr defaultColWidth="9.140625" defaultRowHeight="18"/>
  <cols>
    <col min="1" max="1" width="6.28515625" style="1" customWidth="1"/>
    <col min="2" max="2" width="32.85546875" style="2" bestFit="1" customWidth="1"/>
    <col min="3" max="3" width="63.140625" style="2" bestFit="1" customWidth="1"/>
    <col min="4" max="4" width="9.7109375" style="2" bestFit="1" customWidth="1"/>
    <col min="5" max="5" width="21" style="2" bestFit="1" customWidth="1"/>
    <col min="6" max="6" width="12" style="1" bestFit="1" customWidth="1"/>
    <col min="7" max="7" width="9" style="1" bestFit="1" customWidth="1"/>
    <col min="8" max="8" width="6.42578125" style="1" bestFit="1" customWidth="1"/>
    <col min="9" max="10" width="6.85546875" style="1" bestFit="1" customWidth="1"/>
    <col min="11" max="11" width="9.140625" style="1" bestFit="1" customWidth="1"/>
    <col min="12" max="12" width="9" style="1" bestFit="1" customWidth="1"/>
    <col min="13" max="16384" width="9.140625" style="1"/>
  </cols>
  <sheetData>
    <row r="1" spans="2:12">
      <c r="B1" s="46" t="s">
        <v>124</v>
      </c>
      <c r="C1" s="67" t="s" vm="1">
        <v>201</v>
      </c>
    </row>
    <row r="2" spans="2:12">
      <c r="B2" s="46" t="s">
        <v>123</v>
      </c>
      <c r="C2" s="67" t="s">
        <v>202</v>
      </c>
    </row>
    <row r="3" spans="2:12">
      <c r="B3" s="46" t="s">
        <v>125</v>
      </c>
      <c r="C3" s="67" t="s">
        <v>203</v>
      </c>
    </row>
    <row r="4" spans="2:12">
      <c r="B4" s="46" t="s">
        <v>126</v>
      </c>
      <c r="C4" s="67">
        <v>12147</v>
      </c>
    </row>
    <row r="6" spans="2:12" ht="26.25" customHeight="1">
      <c r="B6" s="129" t="s">
        <v>151</v>
      </c>
      <c r="C6" s="130"/>
      <c r="D6" s="130"/>
      <c r="E6" s="130"/>
      <c r="F6" s="130"/>
      <c r="G6" s="130"/>
      <c r="H6" s="130"/>
      <c r="I6" s="130"/>
      <c r="J6" s="130"/>
      <c r="K6" s="130"/>
      <c r="L6" s="131"/>
    </row>
    <row r="7" spans="2:12" ht="26.25" customHeight="1">
      <c r="B7" s="129" t="s">
        <v>73</v>
      </c>
      <c r="C7" s="130"/>
      <c r="D7" s="130"/>
      <c r="E7" s="130"/>
      <c r="F7" s="130"/>
      <c r="G7" s="130"/>
      <c r="H7" s="130"/>
      <c r="I7" s="130"/>
      <c r="J7" s="130"/>
      <c r="K7" s="130"/>
      <c r="L7" s="131"/>
    </row>
    <row r="8" spans="2:12" s="3" customFormat="1" ht="78.75">
      <c r="B8" s="21" t="s">
        <v>95</v>
      </c>
      <c r="C8" s="29" t="s">
        <v>34</v>
      </c>
      <c r="D8" s="29" t="s">
        <v>98</v>
      </c>
      <c r="E8" s="29" t="s">
        <v>48</v>
      </c>
      <c r="F8" s="29" t="s">
        <v>82</v>
      </c>
      <c r="G8" s="29" t="s">
        <v>179</v>
      </c>
      <c r="H8" s="29" t="s">
        <v>178</v>
      </c>
      <c r="I8" s="29" t="s">
        <v>45</v>
      </c>
      <c r="J8" s="29" t="s">
        <v>44</v>
      </c>
      <c r="K8" s="29" t="s">
        <v>127</v>
      </c>
      <c r="L8" s="65" t="s">
        <v>129</v>
      </c>
    </row>
    <row r="9" spans="2:12" s="3" customFormat="1" ht="25.5">
      <c r="B9" s="14"/>
      <c r="C9" s="15"/>
      <c r="D9" s="15"/>
      <c r="E9" s="15"/>
      <c r="F9" s="15"/>
      <c r="G9" s="15" t="s">
        <v>186</v>
      </c>
      <c r="H9" s="15"/>
      <c r="I9" s="15" t="s">
        <v>182</v>
      </c>
      <c r="J9" s="15" t="s">
        <v>19</v>
      </c>
      <c r="K9" s="31" t="s">
        <v>19</v>
      </c>
      <c r="L9" s="16" t="s">
        <v>19</v>
      </c>
    </row>
    <row r="10" spans="2:12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2</v>
      </c>
      <c r="G10" s="18" t="s">
        <v>3</v>
      </c>
      <c r="H10" s="18" t="s">
        <v>4</v>
      </c>
      <c r="I10" s="18" t="s">
        <v>5</v>
      </c>
      <c r="J10" s="18" t="s">
        <v>6</v>
      </c>
      <c r="K10" s="18" t="s">
        <v>7</v>
      </c>
      <c r="L10" s="19" t="s">
        <v>8</v>
      </c>
    </row>
    <row r="11" spans="2:12" s="4" customFormat="1" ht="18" customHeight="1">
      <c r="B11" s="68" t="s">
        <v>35</v>
      </c>
      <c r="C11" s="82"/>
      <c r="D11" s="82"/>
      <c r="E11" s="82"/>
      <c r="F11" s="82"/>
      <c r="G11" s="84"/>
      <c r="H11" s="85"/>
      <c r="I11" s="84">
        <v>0.32250901500000001</v>
      </c>
      <c r="J11" s="82"/>
      <c r="K11" s="86">
        <f>IFERROR(I11/$I$11,0)</f>
        <v>1</v>
      </c>
      <c r="L11" s="86">
        <f>I11/'סכום נכסי הקרן'!$C$42</f>
        <v>7.1834184516507151E-6</v>
      </c>
    </row>
    <row r="12" spans="2:12" s="4" customFormat="1" ht="18" customHeight="1">
      <c r="B12" s="87" t="s">
        <v>22</v>
      </c>
      <c r="C12" s="82"/>
      <c r="D12" s="82"/>
      <c r="E12" s="82"/>
      <c r="F12" s="82"/>
      <c r="G12" s="84"/>
      <c r="H12" s="85"/>
      <c r="I12" s="84">
        <v>0.23852315000000002</v>
      </c>
      <c r="J12" s="82"/>
      <c r="K12" s="86">
        <f t="shared" ref="K12:K20" si="0">IFERROR(I12/$I$11,0)</f>
        <v>0.73958599265822078</v>
      </c>
      <c r="L12" s="86">
        <f>I12/'סכום נכסי הקרן'!$C$42</f>
        <v>5.3127556662434738E-6</v>
      </c>
    </row>
    <row r="13" spans="2:12">
      <c r="B13" s="71" t="s">
        <v>1051</v>
      </c>
      <c r="C13" s="78"/>
      <c r="D13" s="78"/>
      <c r="E13" s="78"/>
      <c r="F13" s="78"/>
      <c r="G13" s="79"/>
      <c r="H13" s="80"/>
      <c r="I13" s="79">
        <v>0.23852315000000002</v>
      </c>
      <c r="J13" s="78"/>
      <c r="K13" s="81">
        <f t="shared" si="0"/>
        <v>0.73958599265822078</v>
      </c>
      <c r="L13" s="81">
        <f>I13/'סכום נכסי הקרן'!$C$42</f>
        <v>5.3127556662434738E-6</v>
      </c>
    </row>
    <row r="14" spans="2:12">
      <c r="B14" s="72" t="s">
        <v>1052</v>
      </c>
      <c r="C14" s="82" t="s">
        <v>1053</v>
      </c>
      <c r="D14" s="83" t="s">
        <v>99</v>
      </c>
      <c r="E14" s="83" t="s">
        <v>224</v>
      </c>
      <c r="F14" s="83" t="s">
        <v>111</v>
      </c>
      <c r="G14" s="84">
        <v>2180.4675320000006</v>
      </c>
      <c r="H14" s="85">
        <v>8.1999999999999993</v>
      </c>
      <c r="I14" s="84">
        <v>0.17879833800000003</v>
      </c>
      <c r="J14" s="86">
        <v>2.4970683282734649E-5</v>
      </c>
      <c r="K14" s="86">
        <f t="shared" si="0"/>
        <v>0.55439795380603552</v>
      </c>
      <c r="L14" s="86">
        <f>I14/'סכום נכסי הקרן'!$C$42</f>
        <v>3.9824724909276768E-6</v>
      </c>
    </row>
    <row r="15" spans="2:12">
      <c r="B15" s="72" t="s">
        <v>1054</v>
      </c>
      <c r="C15" s="82" t="s">
        <v>1055</v>
      </c>
      <c r="D15" s="83" t="s">
        <v>99</v>
      </c>
      <c r="E15" s="83" t="s">
        <v>135</v>
      </c>
      <c r="F15" s="83" t="s">
        <v>111</v>
      </c>
      <c r="G15" s="84">
        <v>585.53737500000011</v>
      </c>
      <c r="H15" s="85">
        <v>10.199999999999999</v>
      </c>
      <c r="I15" s="84">
        <v>5.9724812000000016E-2</v>
      </c>
      <c r="J15" s="86">
        <v>3.9047935066261888E-5</v>
      </c>
      <c r="K15" s="86">
        <f t="shared" si="0"/>
        <v>0.18518803885218529</v>
      </c>
      <c r="L15" s="86">
        <f>I15/'סכום נכסי הקרן'!$C$42</f>
        <v>1.3302831753157974E-6</v>
      </c>
    </row>
    <row r="16" spans="2:12">
      <c r="B16" s="73"/>
      <c r="C16" s="82"/>
      <c r="D16" s="82"/>
      <c r="E16" s="82"/>
      <c r="F16" s="82"/>
      <c r="G16" s="84"/>
      <c r="H16" s="85"/>
      <c r="I16" s="82"/>
      <c r="J16" s="82"/>
      <c r="K16" s="86"/>
      <c r="L16" s="82"/>
    </row>
    <row r="17" spans="2:12">
      <c r="B17" s="87" t="s">
        <v>30</v>
      </c>
      <c r="C17" s="82"/>
      <c r="D17" s="82"/>
      <c r="E17" s="82"/>
      <c r="F17" s="82"/>
      <c r="G17" s="84"/>
      <c r="H17" s="85"/>
      <c r="I17" s="84">
        <v>8.3985865000000021E-2</v>
      </c>
      <c r="J17" s="82"/>
      <c r="K17" s="86">
        <f t="shared" si="0"/>
        <v>0.26041400734177933</v>
      </c>
      <c r="L17" s="86">
        <f>I17/'סכום נכסי הקרן'!$C$42</f>
        <v>1.8706627854072424E-6</v>
      </c>
    </row>
    <row r="18" spans="2:12">
      <c r="B18" s="71" t="s">
        <v>1056</v>
      </c>
      <c r="C18" s="78"/>
      <c r="D18" s="78"/>
      <c r="E18" s="78"/>
      <c r="F18" s="78"/>
      <c r="G18" s="79"/>
      <c r="H18" s="80"/>
      <c r="I18" s="79">
        <v>8.3985865000000021E-2</v>
      </c>
      <c r="J18" s="78"/>
      <c r="K18" s="81">
        <f t="shared" si="0"/>
        <v>0.26041400734177933</v>
      </c>
      <c r="L18" s="81">
        <f>I18/'סכום נכסי הקרן'!$C$42</f>
        <v>1.8706627854072424E-6</v>
      </c>
    </row>
    <row r="19" spans="2:12">
      <c r="B19" s="72" t="s">
        <v>1057</v>
      </c>
      <c r="C19" s="82" t="s">
        <v>1058</v>
      </c>
      <c r="D19" s="83" t="s">
        <v>744</v>
      </c>
      <c r="E19" s="83" t="s">
        <v>862</v>
      </c>
      <c r="F19" s="83" t="s">
        <v>110</v>
      </c>
      <c r="G19" s="84">
        <v>88.38300000000001</v>
      </c>
      <c r="H19" s="85">
        <v>23</v>
      </c>
      <c r="I19" s="84">
        <v>7.773461600000002E-2</v>
      </c>
      <c r="J19" s="86">
        <v>2.6461976047904193E-6</v>
      </c>
      <c r="K19" s="86">
        <f t="shared" si="0"/>
        <v>0.24103083133970696</v>
      </c>
      <c r="L19" s="86">
        <f>I19/'סכום נכסי הקרן'!$C$42</f>
        <v>1.7314253212623624E-6</v>
      </c>
    </row>
    <row r="20" spans="2:12">
      <c r="B20" s="72" t="s">
        <v>1059</v>
      </c>
      <c r="C20" s="82" t="s">
        <v>1060</v>
      </c>
      <c r="D20" s="83" t="s">
        <v>767</v>
      </c>
      <c r="E20" s="83" t="s">
        <v>847</v>
      </c>
      <c r="F20" s="83" t="s">
        <v>110</v>
      </c>
      <c r="G20" s="84">
        <v>23.353439999999999</v>
      </c>
      <c r="H20" s="85">
        <v>7</v>
      </c>
      <c r="I20" s="84">
        <v>6.2512490000000004E-3</v>
      </c>
      <c r="J20" s="86">
        <v>9.2306086956521739E-7</v>
      </c>
      <c r="K20" s="86">
        <f t="shared" si="0"/>
        <v>1.9383176002072375E-2</v>
      </c>
      <c r="L20" s="86">
        <f>I20/'סכום נכסי הקרן'!$C$42</f>
        <v>1.3923746414488004E-7</v>
      </c>
    </row>
    <row r="21" spans="2:12">
      <c r="B21" s="73"/>
      <c r="C21" s="82"/>
      <c r="D21" s="82"/>
      <c r="E21" s="82"/>
      <c r="F21" s="82"/>
      <c r="G21" s="84"/>
      <c r="H21" s="85"/>
      <c r="I21" s="82"/>
      <c r="J21" s="82"/>
      <c r="K21" s="86"/>
      <c r="L21" s="82"/>
    </row>
    <row r="22" spans="2:12"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</row>
    <row r="23" spans="2:12"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</row>
    <row r="24" spans="2:12">
      <c r="B24" s="110" t="s">
        <v>194</v>
      </c>
      <c r="C24" s="68"/>
      <c r="D24" s="68"/>
      <c r="E24" s="68"/>
      <c r="F24" s="68"/>
      <c r="G24" s="68"/>
      <c r="H24" s="68"/>
      <c r="I24" s="68"/>
      <c r="J24" s="68"/>
      <c r="K24" s="68"/>
      <c r="L24" s="68"/>
    </row>
    <row r="25" spans="2:12">
      <c r="B25" s="110" t="s">
        <v>91</v>
      </c>
      <c r="C25" s="68"/>
      <c r="D25" s="68"/>
      <c r="E25" s="68"/>
      <c r="F25" s="68"/>
      <c r="G25" s="68"/>
      <c r="H25" s="68"/>
      <c r="I25" s="68"/>
      <c r="J25" s="68"/>
      <c r="K25" s="68"/>
      <c r="L25" s="68"/>
    </row>
    <row r="26" spans="2:12">
      <c r="B26" s="110" t="s">
        <v>177</v>
      </c>
      <c r="C26" s="68"/>
      <c r="D26" s="68"/>
      <c r="E26" s="68"/>
      <c r="F26" s="68"/>
      <c r="G26" s="68"/>
      <c r="H26" s="68"/>
      <c r="I26" s="68"/>
      <c r="J26" s="68"/>
      <c r="K26" s="68"/>
      <c r="L26" s="68"/>
    </row>
    <row r="27" spans="2:12">
      <c r="B27" s="110" t="s">
        <v>185</v>
      </c>
      <c r="C27" s="68"/>
      <c r="D27" s="68"/>
      <c r="E27" s="68"/>
      <c r="F27" s="68"/>
      <c r="G27" s="68"/>
      <c r="H27" s="68"/>
      <c r="I27" s="68"/>
      <c r="J27" s="68"/>
      <c r="K27" s="68"/>
      <c r="L27" s="68"/>
    </row>
    <row r="28" spans="2:12"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</row>
    <row r="29" spans="2:12"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</row>
    <row r="30" spans="2:12"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</row>
    <row r="31" spans="2:12"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</row>
    <row r="32" spans="2:12"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</row>
    <row r="33" spans="2:12"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</row>
    <row r="34" spans="2:12"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</row>
    <row r="35" spans="2:12"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</row>
    <row r="36" spans="2:12"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</row>
    <row r="37" spans="2:12"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</row>
    <row r="38" spans="2:12"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</row>
    <row r="39" spans="2:12"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</row>
    <row r="40" spans="2:12"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</row>
    <row r="41" spans="2:12"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</row>
    <row r="42" spans="2:12"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</row>
    <row r="43" spans="2:12"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</row>
    <row r="44" spans="2:12"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</row>
    <row r="45" spans="2:12"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</row>
    <row r="46" spans="2:12"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</row>
    <row r="47" spans="2:12"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</row>
    <row r="48" spans="2:12"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</row>
    <row r="49" spans="2:12"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</row>
    <row r="50" spans="2:12"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</row>
    <row r="51" spans="2:12"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</row>
    <row r="52" spans="2:12"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</row>
    <row r="53" spans="2:12"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</row>
    <row r="54" spans="2:12"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</row>
    <row r="55" spans="2:12"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</row>
    <row r="56" spans="2:12"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</row>
    <row r="57" spans="2:12"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</row>
    <row r="58" spans="2:12"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</row>
    <row r="59" spans="2:12"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</row>
    <row r="60" spans="2:12"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</row>
    <row r="61" spans="2:12"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</row>
    <row r="62" spans="2:12"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</row>
    <row r="63" spans="2:12"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</row>
    <row r="64" spans="2:12"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</row>
    <row r="65" spans="2:12"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</row>
    <row r="66" spans="2:12"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</row>
    <row r="67" spans="2:12"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</row>
    <row r="68" spans="2:12"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</row>
    <row r="69" spans="2:12"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</row>
    <row r="70" spans="2:12"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</row>
    <row r="71" spans="2:12"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</row>
    <row r="72" spans="2:12"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</row>
    <row r="73" spans="2:12"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</row>
    <row r="74" spans="2:12"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</row>
    <row r="75" spans="2:12"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</row>
    <row r="76" spans="2:12"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</row>
    <row r="77" spans="2:12"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</row>
    <row r="78" spans="2:12"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</row>
    <row r="79" spans="2:12"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</row>
    <row r="80" spans="2:12"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</row>
    <row r="81" spans="2:12"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</row>
    <row r="82" spans="2:12"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</row>
    <row r="83" spans="2:12"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</row>
    <row r="84" spans="2:12"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</row>
    <row r="85" spans="2:12"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</row>
    <row r="86" spans="2:12"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</row>
    <row r="87" spans="2:12"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</row>
    <row r="88" spans="2:12"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</row>
    <row r="89" spans="2:12"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</row>
    <row r="90" spans="2:12"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</row>
    <row r="91" spans="2:12"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</row>
    <row r="92" spans="2:12"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</row>
    <row r="93" spans="2:12"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</row>
    <row r="94" spans="2:12"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</row>
    <row r="95" spans="2:12"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</row>
    <row r="96" spans="2:12"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</row>
    <row r="97" spans="2:12"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</row>
    <row r="98" spans="2:12"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</row>
    <row r="99" spans="2:12"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</row>
    <row r="100" spans="2:12"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</row>
    <row r="101" spans="2:12"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</row>
    <row r="102" spans="2:12"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</row>
    <row r="103" spans="2:12"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</row>
    <row r="104" spans="2:12"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</row>
    <row r="105" spans="2:12"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</row>
    <row r="106" spans="2:12"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</row>
    <row r="107" spans="2:12"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</row>
    <row r="108" spans="2:12"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</row>
    <row r="109" spans="2:12"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8"/>
    </row>
    <row r="110" spans="2:12"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68"/>
    </row>
    <row r="111" spans="2:12">
      <c r="B111" s="68"/>
      <c r="C111" s="68"/>
      <c r="D111" s="68"/>
      <c r="E111" s="68"/>
      <c r="F111" s="68"/>
      <c r="G111" s="68"/>
      <c r="H111" s="68"/>
      <c r="I111" s="68"/>
      <c r="J111" s="68"/>
      <c r="K111" s="68"/>
      <c r="L111" s="68"/>
    </row>
    <row r="112" spans="2:12"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8"/>
    </row>
    <row r="113" spans="2:12">
      <c r="B113" s="68"/>
      <c r="C113" s="68"/>
      <c r="D113" s="68"/>
      <c r="E113" s="68"/>
      <c r="F113" s="68"/>
      <c r="G113" s="68"/>
      <c r="H113" s="68"/>
      <c r="I113" s="68"/>
      <c r="J113" s="68"/>
      <c r="K113" s="68"/>
      <c r="L113" s="68"/>
    </row>
    <row r="114" spans="2:12"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8"/>
    </row>
    <row r="115" spans="2:12">
      <c r="B115" s="68"/>
      <c r="C115" s="68"/>
      <c r="D115" s="68"/>
      <c r="E115" s="68"/>
      <c r="F115" s="68"/>
      <c r="G115" s="68"/>
      <c r="H115" s="68"/>
      <c r="I115" s="68"/>
      <c r="J115" s="68"/>
      <c r="K115" s="68"/>
      <c r="L115" s="68"/>
    </row>
    <row r="116" spans="2:12"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68"/>
    </row>
    <row r="117" spans="2:12">
      <c r="B117" s="68"/>
      <c r="C117" s="68"/>
      <c r="D117" s="68"/>
      <c r="E117" s="68"/>
      <c r="F117" s="68"/>
      <c r="G117" s="68"/>
      <c r="H117" s="68"/>
      <c r="I117" s="68"/>
      <c r="J117" s="68"/>
      <c r="K117" s="68"/>
      <c r="L117" s="68"/>
    </row>
    <row r="118" spans="2:12"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</row>
    <row r="119" spans="2:12"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</row>
    <row r="120" spans="2:12">
      <c r="B120" s="68"/>
      <c r="C120" s="68"/>
      <c r="D120" s="68"/>
      <c r="E120" s="68"/>
      <c r="F120" s="68"/>
      <c r="G120" s="68"/>
      <c r="H120" s="68"/>
      <c r="I120" s="68"/>
      <c r="J120" s="68"/>
      <c r="K120" s="68"/>
      <c r="L120" s="68"/>
    </row>
    <row r="121" spans="2:12">
      <c r="B121" s="102"/>
      <c r="C121" s="102"/>
      <c r="D121" s="103"/>
      <c r="E121" s="103"/>
      <c r="F121" s="103"/>
      <c r="G121" s="103"/>
      <c r="H121" s="103"/>
      <c r="I121" s="103"/>
      <c r="J121" s="103"/>
      <c r="K121" s="103"/>
      <c r="L121" s="103"/>
    </row>
    <row r="122" spans="2:12">
      <c r="B122" s="102"/>
      <c r="C122" s="102"/>
      <c r="D122" s="103"/>
      <c r="E122" s="103"/>
      <c r="F122" s="103"/>
      <c r="G122" s="103"/>
      <c r="H122" s="103"/>
      <c r="I122" s="103"/>
      <c r="J122" s="103"/>
      <c r="K122" s="103"/>
      <c r="L122" s="103"/>
    </row>
    <row r="123" spans="2:12">
      <c r="B123" s="102"/>
      <c r="C123" s="102"/>
      <c r="D123" s="103"/>
      <c r="E123" s="103"/>
      <c r="F123" s="103"/>
      <c r="G123" s="103"/>
      <c r="H123" s="103"/>
      <c r="I123" s="103"/>
      <c r="J123" s="103"/>
      <c r="K123" s="103"/>
      <c r="L123" s="103"/>
    </row>
    <row r="124" spans="2:12">
      <c r="B124" s="102"/>
      <c r="C124" s="102"/>
      <c r="D124" s="103"/>
      <c r="E124" s="103"/>
      <c r="F124" s="103"/>
      <c r="G124" s="103"/>
      <c r="H124" s="103"/>
      <c r="I124" s="103"/>
      <c r="J124" s="103"/>
      <c r="K124" s="103"/>
      <c r="L124" s="103"/>
    </row>
    <row r="125" spans="2:12">
      <c r="B125" s="102"/>
      <c r="C125" s="102"/>
      <c r="D125" s="103"/>
      <c r="E125" s="103"/>
      <c r="F125" s="103"/>
      <c r="G125" s="103"/>
      <c r="H125" s="103"/>
      <c r="I125" s="103"/>
      <c r="J125" s="103"/>
      <c r="K125" s="103"/>
      <c r="L125" s="103"/>
    </row>
    <row r="126" spans="2:12">
      <c r="B126" s="102"/>
      <c r="C126" s="102"/>
      <c r="D126" s="103"/>
      <c r="E126" s="103"/>
      <c r="F126" s="103"/>
      <c r="G126" s="103"/>
      <c r="H126" s="103"/>
      <c r="I126" s="103"/>
      <c r="J126" s="103"/>
      <c r="K126" s="103"/>
      <c r="L126" s="103"/>
    </row>
    <row r="127" spans="2:12">
      <c r="B127" s="102"/>
      <c r="C127" s="102"/>
      <c r="D127" s="103"/>
      <c r="E127" s="103"/>
      <c r="F127" s="103"/>
      <c r="G127" s="103"/>
      <c r="H127" s="103"/>
      <c r="I127" s="103"/>
      <c r="J127" s="103"/>
      <c r="K127" s="103"/>
      <c r="L127" s="103"/>
    </row>
    <row r="128" spans="2:12">
      <c r="B128" s="102"/>
      <c r="C128" s="102"/>
      <c r="D128" s="103"/>
      <c r="E128" s="103"/>
      <c r="F128" s="103"/>
      <c r="G128" s="103"/>
      <c r="H128" s="103"/>
      <c r="I128" s="103"/>
      <c r="J128" s="103"/>
      <c r="K128" s="103"/>
      <c r="L128" s="103"/>
    </row>
    <row r="129" spans="2:12">
      <c r="B129" s="102"/>
      <c r="C129" s="102"/>
      <c r="D129" s="103"/>
      <c r="E129" s="103"/>
      <c r="F129" s="103"/>
      <c r="G129" s="103"/>
      <c r="H129" s="103"/>
      <c r="I129" s="103"/>
      <c r="J129" s="103"/>
      <c r="K129" s="103"/>
      <c r="L129" s="103"/>
    </row>
    <row r="130" spans="2:12">
      <c r="B130" s="102"/>
      <c r="C130" s="102"/>
      <c r="D130" s="103"/>
      <c r="E130" s="103"/>
      <c r="F130" s="103"/>
      <c r="G130" s="103"/>
      <c r="H130" s="103"/>
      <c r="I130" s="103"/>
      <c r="J130" s="103"/>
      <c r="K130" s="103"/>
      <c r="L130" s="103"/>
    </row>
    <row r="131" spans="2:12">
      <c r="B131" s="102"/>
      <c r="C131" s="102"/>
      <c r="D131" s="103"/>
      <c r="E131" s="103"/>
      <c r="F131" s="103"/>
      <c r="G131" s="103"/>
      <c r="H131" s="103"/>
      <c r="I131" s="103"/>
      <c r="J131" s="103"/>
      <c r="K131" s="103"/>
      <c r="L131" s="103"/>
    </row>
    <row r="132" spans="2:12">
      <c r="B132" s="102"/>
      <c r="C132" s="102"/>
      <c r="D132" s="103"/>
      <c r="E132" s="103"/>
      <c r="F132" s="103"/>
      <c r="G132" s="103"/>
      <c r="H132" s="103"/>
      <c r="I132" s="103"/>
      <c r="J132" s="103"/>
      <c r="K132" s="103"/>
      <c r="L132" s="103"/>
    </row>
    <row r="133" spans="2:12">
      <c r="B133" s="102"/>
      <c r="C133" s="102"/>
      <c r="D133" s="103"/>
      <c r="E133" s="103"/>
      <c r="F133" s="103"/>
      <c r="G133" s="103"/>
      <c r="H133" s="103"/>
      <c r="I133" s="103"/>
      <c r="J133" s="103"/>
      <c r="K133" s="103"/>
      <c r="L133" s="103"/>
    </row>
    <row r="134" spans="2:12">
      <c r="B134" s="102"/>
      <c r="C134" s="102"/>
      <c r="D134" s="103"/>
      <c r="E134" s="103"/>
      <c r="F134" s="103"/>
      <c r="G134" s="103"/>
      <c r="H134" s="103"/>
      <c r="I134" s="103"/>
      <c r="J134" s="103"/>
      <c r="K134" s="103"/>
      <c r="L134" s="103"/>
    </row>
    <row r="135" spans="2:12">
      <c r="B135" s="102"/>
      <c r="C135" s="102"/>
      <c r="D135" s="103"/>
      <c r="E135" s="103"/>
      <c r="F135" s="103"/>
      <c r="G135" s="103"/>
      <c r="H135" s="103"/>
      <c r="I135" s="103"/>
      <c r="J135" s="103"/>
      <c r="K135" s="103"/>
      <c r="L135" s="103"/>
    </row>
    <row r="136" spans="2:12">
      <c r="B136" s="102"/>
      <c r="C136" s="102"/>
      <c r="D136" s="103"/>
      <c r="E136" s="103"/>
      <c r="F136" s="103"/>
      <c r="G136" s="103"/>
      <c r="H136" s="103"/>
      <c r="I136" s="103"/>
      <c r="J136" s="103"/>
      <c r="K136" s="103"/>
      <c r="L136" s="103"/>
    </row>
    <row r="137" spans="2:12">
      <c r="B137" s="102"/>
      <c r="C137" s="102"/>
      <c r="D137" s="103"/>
      <c r="E137" s="103"/>
      <c r="F137" s="103"/>
      <c r="G137" s="103"/>
      <c r="H137" s="103"/>
      <c r="I137" s="103"/>
      <c r="J137" s="103"/>
      <c r="K137" s="103"/>
      <c r="L137" s="103"/>
    </row>
    <row r="138" spans="2:12">
      <c r="B138" s="102"/>
      <c r="C138" s="102"/>
      <c r="D138" s="103"/>
      <c r="E138" s="103"/>
      <c r="F138" s="103"/>
      <c r="G138" s="103"/>
      <c r="H138" s="103"/>
      <c r="I138" s="103"/>
      <c r="J138" s="103"/>
      <c r="K138" s="103"/>
      <c r="L138" s="103"/>
    </row>
    <row r="139" spans="2:12">
      <c r="B139" s="102"/>
      <c r="C139" s="102"/>
      <c r="D139" s="103"/>
      <c r="E139" s="103"/>
      <c r="F139" s="103"/>
      <c r="G139" s="103"/>
      <c r="H139" s="103"/>
      <c r="I139" s="103"/>
      <c r="J139" s="103"/>
      <c r="K139" s="103"/>
      <c r="L139" s="103"/>
    </row>
    <row r="140" spans="2:12">
      <c r="B140" s="102"/>
      <c r="C140" s="102"/>
      <c r="D140" s="103"/>
      <c r="E140" s="103"/>
      <c r="F140" s="103"/>
      <c r="G140" s="103"/>
      <c r="H140" s="103"/>
      <c r="I140" s="103"/>
      <c r="J140" s="103"/>
      <c r="K140" s="103"/>
      <c r="L140" s="103"/>
    </row>
    <row r="141" spans="2:12">
      <c r="B141" s="102"/>
      <c r="C141" s="102"/>
      <c r="D141" s="103"/>
      <c r="E141" s="103"/>
      <c r="F141" s="103"/>
      <c r="G141" s="103"/>
      <c r="H141" s="103"/>
      <c r="I141" s="103"/>
      <c r="J141" s="103"/>
      <c r="K141" s="103"/>
      <c r="L141" s="103"/>
    </row>
    <row r="142" spans="2:12">
      <c r="B142" s="102"/>
      <c r="C142" s="102"/>
      <c r="D142" s="103"/>
      <c r="E142" s="103"/>
      <c r="F142" s="103"/>
      <c r="G142" s="103"/>
      <c r="H142" s="103"/>
      <c r="I142" s="103"/>
      <c r="J142" s="103"/>
      <c r="K142" s="103"/>
      <c r="L142" s="103"/>
    </row>
    <row r="143" spans="2:12">
      <c r="B143" s="102"/>
      <c r="C143" s="102"/>
      <c r="D143" s="103"/>
      <c r="E143" s="103"/>
      <c r="F143" s="103"/>
      <c r="G143" s="103"/>
      <c r="H143" s="103"/>
      <c r="I143" s="103"/>
      <c r="J143" s="103"/>
      <c r="K143" s="103"/>
      <c r="L143" s="103"/>
    </row>
    <row r="144" spans="2:12">
      <c r="B144" s="102"/>
      <c r="C144" s="102"/>
      <c r="D144" s="103"/>
      <c r="E144" s="103"/>
      <c r="F144" s="103"/>
      <c r="G144" s="103"/>
      <c r="H144" s="103"/>
      <c r="I144" s="103"/>
      <c r="J144" s="103"/>
      <c r="K144" s="103"/>
      <c r="L144" s="103"/>
    </row>
    <row r="145" spans="2:12">
      <c r="B145" s="102"/>
      <c r="C145" s="102"/>
      <c r="D145" s="103"/>
      <c r="E145" s="103"/>
      <c r="F145" s="103"/>
      <c r="G145" s="103"/>
      <c r="H145" s="103"/>
      <c r="I145" s="103"/>
      <c r="J145" s="103"/>
      <c r="K145" s="103"/>
      <c r="L145" s="103"/>
    </row>
    <row r="146" spans="2:12">
      <c r="B146" s="102"/>
      <c r="C146" s="102"/>
      <c r="D146" s="103"/>
      <c r="E146" s="103"/>
      <c r="F146" s="103"/>
      <c r="G146" s="103"/>
      <c r="H146" s="103"/>
      <c r="I146" s="103"/>
      <c r="J146" s="103"/>
      <c r="K146" s="103"/>
      <c r="L146" s="103"/>
    </row>
    <row r="147" spans="2:12">
      <c r="B147" s="102"/>
      <c r="C147" s="102"/>
      <c r="D147" s="103"/>
      <c r="E147" s="103"/>
      <c r="F147" s="103"/>
      <c r="G147" s="103"/>
      <c r="H147" s="103"/>
      <c r="I147" s="103"/>
      <c r="J147" s="103"/>
      <c r="K147" s="103"/>
      <c r="L147" s="103"/>
    </row>
    <row r="148" spans="2:12">
      <c r="B148" s="102"/>
      <c r="C148" s="102"/>
      <c r="D148" s="103"/>
      <c r="E148" s="103"/>
      <c r="F148" s="103"/>
      <c r="G148" s="103"/>
      <c r="H148" s="103"/>
      <c r="I148" s="103"/>
      <c r="J148" s="103"/>
      <c r="K148" s="103"/>
      <c r="L148" s="103"/>
    </row>
    <row r="149" spans="2:12">
      <c r="B149" s="102"/>
      <c r="C149" s="102"/>
      <c r="D149" s="103"/>
      <c r="E149" s="103"/>
      <c r="F149" s="103"/>
      <c r="G149" s="103"/>
      <c r="H149" s="103"/>
      <c r="I149" s="103"/>
      <c r="J149" s="103"/>
      <c r="K149" s="103"/>
      <c r="L149" s="103"/>
    </row>
    <row r="150" spans="2:12">
      <c r="B150" s="102"/>
      <c r="C150" s="102"/>
      <c r="D150" s="103"/>
      <c r="E150" s="103"/>
      <c r="F150" s="103"/>
      <c r="G150" s="103"/>
      <c r="H150" s="103"/>
      <c r="I150" s="103"/>
      <c r="J150" s="103"/>
      <c r="K150" s="103"/>
      <c r="L150" s="103"/>
    </row>
    <row r="151" spans="2:12">
      <c r="B151" s="102"/>
      <c r="C151" s="102"/>
      <c r="D151" s="103"/>
      <c r="E151" s="103"/>
      <c r="F151" s="103"/>
      <c r="G151" s="103"/>
      <c r="H151" s="103"/>
      <c r="I151" s="103"/>
      <c r="J151" s="103"/>
      <c r="K151" s="103"/>
      <c r="L151" s="103"/>
    </row>
    <row r="152" spans="2:12">
      <c r="B152" s="102"/>
      <c r="C152" s="102"/>
      <c r="D152" s="103"/>
      <c r="E152" s="103"/>
      <c r="F152" s="103"/>
      <c r="G152" s="103"/>
      <c r="H152" s="103"/>
      <c r="I152" s="103"/>
      <c r="J152" s="103"/>
      <c r="K152" s="103"/>
      <c r="L152" s="103"/>
    </row>
    <row r="153" spans="2:12">
      <c r="B153" s="102"/>
      <c r="C153" s="102"/>
      <c r="D153" s="103"/>
      <c r="E153" s="103"/>
      <c r="F153" s="103"/>
      <c r="G153" s="103"/>
      <c r="H153" s="103"/>
      <c r="I153" s="103"/>
      <c r="J153" s="103"/>
      <c r="K153" s="103"/>
      <c r="L153" s="103"/>
    </row>
    <row r="154" spans="2:12">
      <c r="B154" s="102"/>
      <c r="C154" s="102"/>
      <c r="D154" s="103"/>
      <c r="E154" s="103"/>
      <c r="F154" s="103"/>
      <c r="G154" s="103"/>
      <c r="H154" s="103"/>
      <c r="I154" s="103"/>
      <c r="J154" s="103"/>
      <c r="K154" s="103"/>
      <c r="L154" s="103"/>
    </row>
    <row r="155" spans="2:12">
      <c r="B155" s="102"/>
      <c r="C155" s="102"/>
      <c r="D155" s="103"/>
      <c r="E155" s="103"/>
      <c r="F155" s="103"/>
      <c r="G155" s="103"/>
      <c r="H155" s="103"/>
      <c r="I155" s="103"/>
      <c r="J155" s="103"/>
      <c r="K155" s="103"/>
      <c r="L155" s="103"/>
    </row>
    <row r="156" spans="2:12">
      <c r="B156" s="102"/>
      <c r="C156" s="102"/>
      <c r="D156" s="103"/>
      <c r="E156" s="103"/>
      <c r="F156" s="103"/>
      <c r="G156" s="103"/>
      <c r="H156" s="103"/>
      <c r="I156" s="103"/>
      <c r="J156" s="103"/>
      <c r="K156" s="103"/>
      <c r="L156" s="103"/>
    </row>
    <row r="157" spans="2:12">
      <c r="B157" s="102"/>
      <c r="C157" s="102"/>
      <c r="D157" s="103"/>
      <c r="E157" s="103"/>
      <c r="F157" s="103"/>
      <c r="G157" s="103"/>
      <c r="H157" s="103"/>
      <c r="I157" s="103"/>
      <c r="J157" s="103"/>
      <c r="K157" s="103"/>
      <c r="L157" s="103"/>
    </row>
    <row r="158" spans="2:12">
      <c r="B158" s="102"/>
      <c r="C158" s="102"/>
      <c r="D158" s="103"/>
      <c r="E158" s="103"/>
      <c r="F158" s="103"/>
      <c r="G158" s="103"/>
      <c r="H158" s="103"/>
      <c r="I158" s="103"/>
      <c r="J158" s="103"/>
      <c r="K158" s="103"/>
      <c r="L158" s="103"/>
    </row>
    <row r="159" spans="2:12">
      <c r="B159" s="102"/>
      <c r="C159" s="102"/>
      <c r="D159" s="103"/>
      <c r="E159" s="103"/>
      <c r="F159" s="103"/>
      <c r="G159" s="103"/>
      <c r="H159" s="103"/>
      <c r="I159" s="103"/>
      <c r="J159" s="103"/>
      <c r="K159" s="103"/>
      <c r="L159" s="103"/>
    </row>
    <row r="160" spans="2:12">
      <c r="B160" s="102"/>
      <c r="C160" s="102"/>
      <c r="D160" s="103"/>
      <c r="E160" s="103"/>
      <c r="F160" s="103"/>
      <c r="G160" s="103"/>
      <c r="H160" s="103"/>
      <c r="I160" s="103"/>
      <c r="J160" s="103"/>
      <c r="K160" s="103"/>
      <c r="L160" s="103"/>
    </row>
    <row r="161" spans="2:12">
      <c r="B161" s="102"/>
      <c r="C161" s="102"/>
      <c r="D161" s="103"/>
      <c r="E161" s="103"/>
      <c r="F161" s="103"/>
      <c r="G161" s="103"/>
      <c r="H161" s="103"/>
      <c r="I161" s="103"/>
      <c r="J161" s="103"/>
      <c r="K161" s="103"/>
      <c r="L161" s="103"/>
    </row>
    <row r="162" spans="2:12">
      <c r="B162" s="102"/>
      <c r="C162" s="102"/>
      <c r="D162" s="103"/>
      <c r="E162" s="103"/>
      <c r="F162" s="103"/>
      <c r="G162" s="103"/>
      <c r="H162" s="103"/>
      <c r="I162" s="103"/>
      <c r="J162" s="103"/>
      <c r="K162" s="103"/>
      <c r="L162" s="103"/>
    </row>
    <row r="163" spans="2:12">
      <c r="B163" s="102"/>
      <c r="C163" s="102"/>
      <c r="D163" s="103"/>
      <c r="E163" s="103"/>
      <c r="F163" s="103"/>
      <c r="G163" s="103"/>
      <c r="H163" s="103"/>
      <c r="I163" s="103"/>
      <c r="J163" s="103"/>
      <c r="K163" s="103"/>
      <c r="L163" s="103"/>
    </row>
    <row r="164" spans="2:12">
      <c r="B164" s="102"/>
      <c r="C164" s="102"/>
      <c r="D164" s="103"/>
      <c r="E164" s="103"/>
      <c r="F164" s="103"/>
      <c r="G164" s="103"/>
      <c r="H164" s="103"/>
      <c r="I164" s="103"/>
      <c r="J164" s="103"/>
      <c r="K164" s="103"/>
      <c r="L164" s="103"/>
    </row>
    <row r="165" spans="2:12">
      <c r="B165" s="102"/>
      <c r="C165" s="102"/>
      <c r="D165" s="103"/>
      <c r="E165" s="103"/>
      <c r="F165" s="103"/>
      <c r="G165" s="103"/>
      <c r="H165" s="103"/>
      <c r="I165" s="103"/>
      <c r="J165" s="103"/>
      <c r="K165" s="103"/>
      <c r="L165" s="103"/>
    </row>
    <row r="166" spans="2:12">
      <c r="B166" s="102"/>
      <c r="C166" s="102"/>
      <c r="D166" s="103"/>
      <c r="E166" s="103"/>
      <c r="F166" s="103"/>
      <c r="G166" s="103"/>
      <c r="H166" s="103"/>
      <c r="I166" s="103"/>
      <c r="J166" s="103"/>
      <c r="K166" s="103"/>
      <c r="L166" s="103"/>
    </row>
    <row r="167" spans="2:12">
      <c r="B167" s="102"/>
      <c r="C167" s="102"/>
      <c r="D167" s="103"/>
      <c r="E167" s="103"/>
      <c r="F167" s="103"/>
      <c r="G167" s="103"/>
      <c r="H167" s="103"/>
      <c r="I167" s="103"/>
      <c r="J167" s="103"/>
      <c r="K167" s="103"/>
      <c r="L167" s="103"/>
    </row>
    <row r="168" spans="2:12">
      <c r="B168" s="102"/>
      <c r="C168" s="102"/>
      <c r="D168" s="103"/>
      <c r="E168" s="103"/>
      <c r="F168" s="103"/>
      <c r="G168" s="103"/>
      <c r="H168" s="103"/>
      <c r="I168" s="103"/>
      <c r="J168" s="103"/>
      <c r="K168" s="103"/>
      <c r="L168" s="103"/>
    </row>
    <row r="169" spans="2:12">
      <c r="B169" s="102"/>
      <c r="C169" s="102"/>
      <c r="D169" s="103"/>
      <c r="E169" s="103"/>
      <c r="F169" s="103"/>
      <c r="G169" s="103"/>
      <c r="H169" s="103"/>
      <c r="I169" s="103"/>
      <c r="J169" s="103"/>
      <c r="K169" s="103"/>
      <c r="L169" s="103"/>
    </row>
    <row r="170" spans="2:12">
      <c r="B170" s="102"/>
      <c r="C170" s="102"/>
      <c r="D170" s="103"/>
      <c r="E170" s="103"/>
      <c r="F170" s="103"/>
      <c r="G170" s="103"/>
      <c r="H170" s="103"/>
      <c r="I170" s="103"/>
      <c r="J170" s="103"/>
      <c r="K170" s="103"/>
      <c r="L170" s="103"/>
    </row>
    <row r="171" spans="2:12">
      <c r="B171" s="102"/>
      <c r="C171" s="102"/>
      <c r="D171" s="103"/>
      <c r="E171" s="103"/>
      <c r="F171" s="103"/>
      <c r="G171" s="103"/>
      <c r="H171" s="103"/>
      <c r="I171" s="103"/>
      <c r="J171" s="103"/>
      <c r="K171" s="103"/>
      <c r="L171" s="103"/>
    </row>
    <row r="172" spans="2:12">
      <c r="B172" s="102"/>
      <c r="C172" s="102"/>
      <c r="D172" s="103"/>
      <c r="E172" s="103"/>
      <c r="F172" s="103"/>
      <c r="G172" s="103"/>
      <c r="H172" s="103"/>
      <c r="I172" s="103"/>
      <c r="J172" s="103"/>
      <c r="K172" s="103"/>
      <c r="L172" s="103"/>
    </row>
    <row r="173" spans="2:12">
      <c r="B173" s="102"/>
      <c r="C173" s="102"/>
      <c r="D173" s="103"/>
      <c r="E173" s="103"/>
      <c r="F173" s="103"/>
      <c r="G173" s="103"/>
      <c r="H173" s="103"/>
      <c r="I173" s="103"/>
      <c r="J173" s="103"/>
      <c r="K173" s="103"/>
      <c r="L173" s="103"/>
    </row>
    <row r="174" spans="2:12">
      <c r="B174" s="102"/>
      <c r="C174" s="102"/>
      <c r="D174" s="103"/>
      <c r="E174" s="103"/>
      <c r="F174" s="103"/>
      <c r="G174" s="103"/>
      <c r="H174" s="103"/>
      <c r="I174" s="103"/>
      <c r="J174" s="103"/>
      <c r="K174" s="103"/>
      <c r="L174" s="103"/>
    </row>
    <row r="175" spans="2:12">
      <c r="B175" s="102"/>
      <c r="C175" s="102"/>
      <c r="D175" s="103"/>
      <c r="E175" s="103"/>
      <c r="F175" s="103"/>
      <c r="G175" s="103"/>
      <c r="H175" s="103"/>
      <c r="I175" s="103"/>
      <c r="J175" s="103"/>
      <c r="K175" s="103"/>
      <c r="L175" s="103"/>
    </row>
    <row r="176" spans="2:12">
      <c r="B176" s="102"/>
      <c r="C176" s="102"/>
      <c r="D176" s="103"/>
      <c r="E176" s="103"/>
      <c r="F176" s="103"/>
      <c r="G176" s="103"/>
      <c r="H176" s="103"/>
      <c r="I176" s="103"/>
      <c r="J176" s="103"/>
      <c r="K176" s="103"/>
      <c r="L176" s="103"/>
    </row>
    <row r="177" spans="2:12">
      <c r="B177" s="102"/>
      <c r="C177" s="102"/>
      <c r="D177" s="103"/>
      <c r="E177" s="103"/>
      <c r="F177" s="103"/>
      <c r="G177" s="103"/>
      <c r="H177" s="103"/>
      <c r="I177" s="103"/>
      <c r="J177" s="103"/>
      <c r="K177" s="103"/>
      <c r="L177" s="103"/>
    </row>
    <row r="178" spans="2:12">
      <c r="B178" s="102"/>
      <c r="C178" s="102"/>
      <c r="D178" s="103"/>
      <c r="E178" s="103"/>
      <c r="F178" s="103"/>
      <c r="G178" s="103"/>
      <c r="H178" s="103"/>
      <c r="I178" s="103"/>
      <c r="J178" s="103"/>
      <c r="K178" s="103"/>
      <c r="L178" s="103"/>
    </row>
    <row r="179" spans="2:12">
      <c r="B179" s="102"/>
      <c r="C179" s="102"/>
      <c r="D179" s="103"/>
      <c r="E179" s="103"/>
      <c r="F179" s="103"/>
      <c r="G179" s="103"/>
      <c r="H179" s="103"/>
      <c r="I179" s="103"/>
      <c r="J179" s="103"/>
      <c r="K179" s="103"/>
      <c r="L179" s="103"/>
    </row>
    <row r="180" spans="2:12">
      <c r="B180" s="102"/>
      <c r="C180" s="102"/>
      <c r="D180" s="103"/>
      <c r="E180" s="103"/>
      <c r="F180" s="103"/>
      <c r="G180" s="103"/>
      <c r="H180" s="103"/>
      <c r="I180" s="103"/>
      <c r="J180" s="103"/>
      <c r="K180" s="103"/>
      <c r="L180" s="103"/>
    </row>
    <row r="181" spans="2:12">
      <c r="B181" s="102"/>
      <c r="C181" s="102"/>
      <c r="D181" s="103"/>
      <c r="E181" s="103"/>
      <c r="F181" s="103"/>
      <c r="G181" s="103"/>
      <c r="H181" s="103"/>
      <c r="I181" s="103"/>
      <c r="J181" s="103"/>
      <c r="K181" s="103"/>
      <c r="L181" s="103"/>
    </row>
    <row r="182" spans="2:12">
      <c r="B182" s="102"/>
      <c r="C182" s="102"/>
      <c r="D182" s="103"/>
      <c r="E182" s="103"/>
      <c r="F182" s="103"/>
      <c r="G182" s="103"/>
      <c r="H182" s="103"/>
      <c r="I182" s="103"/>
      <c r="J182" s="103"/>
      <c r="K182" s="103"/>
      <c r="L182" s="103"/>
    </row>
    <row r="183" spans="2:12">
      <c r="B183" s="102"/>
      <c r="C183" s="102"/>
      <c r="D183" s="103"/>
      <c r="E183" s="103"/>
      <c r="F183" s="103"/>
      <c r="G183" s="103"/>
      <c r="H183" s="103"/>
      <c r="I183" s="103"/>
      <c r="J183" s="103"/>
      <c r="K183" s="103"/>
      <c r="L183" s="103"/>
    </row>
    <row r="184" spans="2:12">
      <c r="B184" s="102"/>
      <c r="C184" s="102"/>
      <c r="D184" s="103"/>
      <c r="E184" s="103"/>
      <c r="F184" s="103"/>
      <c r="G184" s="103"/>
      <c r="H184" s="103"/>
      <c r="I184" s="103"/>
      <c r="J184" s="103"/>
      <c r="K184" s="103"/>
      <c r="L184" s="103"/>
    </row>
    <row r="185" spans="2:12">
      <c r="B185" s="102"/>
      <c r="C185" s="102"/>
      <c r="D185" s="103"/>
      <c r="E185" s="103"/>
      <c r="F185" s="103"/>
      <c r="G185" s="103"/>
      <c r="H185" s="103"/>
      <c r="I185" s="103"/>
      <c r="J185" s="103"/>
      <c r="K185" s="103"/>
      <c r="L185" s="103"/>
    </row>
    <row r="186" spans="2:12">
      <c r="B186" s="102"/>
      <c r="C186" s="102"/>
      <c r="D186" s="103"/>
      <c r="E186" s="103"/>
      <c r="F186" s="103"/>
      <c r="G186" s="103"/>
      <c r="H186" s="103"/>
      <c r="I186" s="103"/>
      <c r="J186" s="103"/>
      <c r="K186" s="103"/>
      <c r="L186" s="103"/>
    </row>
    <row r="187" spans="2:12">
      <c r="B187" s="102"/>
      <c r="C187" s="102"/>
      <c r="D187" s="103"/>
      <c r="E187" s="103"/>
      <c r="F187" s="103"/>
      <c r="G187" s="103"/>
      <c r="H187" s="103"/>
      <c r="I187" s="103"/>
      <c r="J187" s="103"/>
      <c r="K187" s="103"/>
      <c r="L187" s="103"/>
    </row>
    <row r="188" spans="2:12">
      <c r="B188" s="102"/>
      <c r="C188" s="102"/>
      <c r="D188" s="103"/>
      <c r="E188" s="103"/>
      <c r="F188" s="103"/>
      <c r="G188" s="103"/>
      <c r="H188" s="103"/>
      <c r="I188" s="103"/>
      <c r="J188" s="103"/>
      <c r="K188" s="103"/>
      <c r="L188" s="103"/>
    </row>
    <row r="189" spans="2:12">
      <c r="B189" s="102"/>
      <c r="C189" s="102"/>
      <c r="D189" s="103"/>
      <c r="E189" s="103"/>
      <c r="F189" s="103"/>
      <c r="G189" s="103"/>
      <c r="H189" s="103"/>
      <c r="I189" s="103"/>
      <c r="J189" s="103"/>
      <c r="K189" s="103"/>
      <c r="L189" s="103"/>
    </row>
    <row r="190" spans="2:12">
      <c r="B190" s="102"/>
      <c r="C190" s="102"/>
      <c r="D190" s="103"/>
      <c r="E190" s="103"/>
      <c r="F190" s="103"/>
      <c r="G190" s="103"/>
      <c r="H190" s="103"/>
      <c r="I190" s="103"/>
      <c r="J190" s="103"/>
      <c r="K190" s="103"/>
      <c r="L190" s="103"/>
    </row>
    <row r="191" spans="2:12">
      <c r="B191" s="102"/>
      <c r="C191" s="102"/>
      <c r="D191" s="103"/>
      <c r="E191" s="103"/>
      <c r="F191" s="103"/>
      <c r="G191" s="103"/>
      <c r="H191" s="103"/>
      <c r="I191" s="103"/>
      <c r="J191" s="103"/>
      <c r="K191" s="103"/>
      <c r="L191" s="103"/>
    </row>
    <row r="192" spans="2:12">
      <c r="B192" s="102"/>
      <c r="C192" s="102"/>
      <c r="D192" s="103"/>
      <c r="E192" s="103"/>
      <c r="F192" s="103"/>
      <c r="G192" s="103"/>
      <c r="H192" s="103"/>
      <c r="I192" s="103"/>
      <c r="J192" s="103"/>
      <c r="K192" s="103"/>
      <c r="L192" s="103"/>
    </row>
    <row r="193" spans="2:12">
      <c r="B193" s="102"/>
      <c r="C193" s="102"/>
      <c r="D193" s="103"/>
      <c r="E193" s="103"/>
      <c r="F193" s="103"/>
      <c r="G193" s="103"/>
      <c r="H193" s="103"/>
      <c r="I193" s="103"/>
      <c r="J193" s="103"/>
      <c r="K193" s="103"/>
      <c r="L193" s="103"/>
    </row>
    <row r="194" spans="2:12">
      <c r="B194" s="102"/>
      <c r="C194" s="102"/>
      <c r="D194" s="103"/>
      <c r="E194" s="103"/>
      <c r="F194" s="103"/>
      <c r="G194" s="103"/>
      <c r="H194" s="103"/>
      <c r="I194" s="103"/>
      <c r="J194" s="103"/>
      <c r="K194" s="103"/>
      <c r="L194" s="103"/>
    </row>
    <row r="195" spans="2:12">
      <c r="B195" s="102"/>
      <c r="C195" s="102"/>
      <c r="D195" s="103"/>
      <c r="E195" s="103"/>
      <c r="F195" s="103"/>
      <c r="G195" s="103"/>
      <c r="H195" s="103"/>
      <c r="I195" s="103"/>
      <c r="J195" s="103"/>
      <c r="K195" s="103"/>
      <c r="L195" s="103"/>
    </row>
    <row r="196" spans="2:12">
      <c r="B196" s="102"/>
      <c r="C196" s="102"/>
      <c r="D196" s="103"/>
      <c r="E196" s="103"/>
      <c r="F196" s="103"/>
      <c r="G196" s="103"/>
      <c r="H196" s="103"/>
      <c r="I196" s="103"/>
      <c r="J196" s="103"/>
      <c r="K196" s="103"/>
      <c r="L196" s="103"/>
    </row>
    <row r="197" spans="2:12">
      <c r="B197" s="102"/>
      <c r="C197" s="102"/>
      <c r="D197" s="103"/>
      <c r="E197" s="103"/>
      <c r="F197" s="103"/>
      <c r="G197" s="103"/>
      <c r="H197" s="103"/>
      <c r="I197" s="103"/>
      <c r="J197" s="103"/>
      <c r="K197" s="103"/>
      <c r="L197" s="103"/>
    </row>
    <row r="198" spans="2:12">
      <c r="B198" s="102"/>
      <c r="C198" s="102"/>
      <c r="D198" s="103"/>
      <c r="E198" s="103"/>
      <c r="F198" s="103"/>
      <c r="G198" s="103"/>
      <c r="H198" s="103"/>
      <c r="I198" s="103"/>
      <c r="J198" s="103"/>
      <c r="K198" s="103"/>
      <c r="L198" s="103"/>
    </row>
    <row r="199" spans="2:12">
      <c r="B199" s="102"/>
      <c r="C199" s="102"/>
      <c r="D199" s="103"/>
      <c r="E199" s="103"/>
      <c r="F199" s="103"/>
      <c r="G199" s="103"/>
      <c r="H199" s="103"/>
      <c r="I199" s="103"/>
      <c r="J199" s="103"/>
      <c r="K199" s="103"/>
      <c r="L199" s="103"/>
    </row>
    <row r="200" spans="2:12">
      <c r="B200" s="102"/>
      <c r="C200" s="102"/>
      <c r="D200" s="103"/>
      <c r="E200" s="103"/>
      <c r="F200" s="103"/>
      <c r="G200" s="103"/>
      <c r="H200" s="103"/>
      <c r="I200" s="103"/>
      <c r="J200" s="103"/>
      <c r="K200" s="103"/>
      <c r="L200" s="103"/>
    </row>
    <row r="201" spans="2:12">
      <c r="B201" s="102"/>
      <c r="C201" s="102"/>
      <c r="D201" s="103"/>
      <c r="E201" s="103"/>
      <c r="F201" s="103"/>
      <c r="G201" s="103"/>
      <c r="H201" s="103"/>
      <c r="I201" s="103"/>
      <c r="J201" s="103"/>
      <c r="K201" s="103"/>
      <c r="L201" s="103"/>
    </row>
    <row r="202" spans="2:12">
      <c r="B202" s="102"/>
      <c r="C202" s="102"/>
      <c r="D202" s="103"/>
      <c r="E202" s="103"/>
      <c r="F202" s="103"/>
      <c r="G202" s="103"/>
      <c r="H202" s="103"/>
      <c r="I202" s="103"/>
      <c r="J202" s="103"/>
      <c r="K202" s="103"/>
      <c r="L202" s="103"/>
    </row>
    <row r="203" spans="2:12">
      <c r="B203" s="102"/>
      <c r="C203" s="102"/>
      <c r="D203" s="103"/>
      <c r="E203" s="103"/>
      <c r="F203" s="103"/>
      <c r="G203" s="103"/>
      <c r="H203" s="103"/>
      <c r="I203" s="103"/>
      <c r="J203" s="103"/>
      <c r="K203" s="103"/>
      <c r="L203" s="103"/>
    </row>
    <row r="204" spans="2:12">
      <c r="B204" s="102"/>
      <c r="C204" s="102"/>
      <c r="D204" s="103"/>
      <c r="E204" s="103"/>
      <c r="F204" s="103"/>
      <c r="G204" s="103"/>
      <c r="H204" s="103"/>
      <c r="I204" s="103"/>
      <c r="J204" s="103"/>
      <c r="K204" s="103"/>
      <c r="L204" s="103"/>
    </row>
    <row r="205" spans="2:12">
      <c r="B205" s="102"/>
      <c r="C205" s="102"/>
      <c r="D205" s="103"/>
      <c r="E205" s="103"/>
      <c r="F205" s="103"/>
      <c r="G205" s="103"/>
      <c r="H205" s="103"/>
      <c r="I205" s="103"/>
      <c r="J205" s="103"/>
      <c r="K205" s="103"/>
      <c r="L205" s="103"/>
    </row>
    <row r="206" spans="2:12">
      <c r="B206" s="102"/>
      <c r="C206" s="102"/>
      <c r="D206" s="103"/>
      <c r="E206" s="103"/>
      <c r="F206" s="103"/>
      <c r="G206" s="103"/>
      <c r="H206" s="103"/>
      <c r="I206" s="103"/>
      <c r="J206" s="103"/>
      <c r="K206" s="103"/>
      <c r="L206" s="103"/>
    </row>
    <row r="207" spans="2:12">
      <c r="B207" s="102"/>
      <c r="C207" s="102"/>
      <c r="D207" s="103"/>
      <c r="E207" s="103"/>
      <c r="F207" s="103"/>
      <c r="G207" s="103"/>
      <c r="H207" s="103"/>
      <c r="I207" s="103"/>
      <c r="J207" s="103"/>
      <c r="K207" s="103"/>
      <c r="L207" s="103"/>
    </row>
    <row r="208" spans="2:12">
      <c r="B208" s="102"/>
      <c r="C208" s="102"/>
      <c r="D208" s="103"/>
      <c r="E208" s="103"/>
      <c r="F208" s="103"/>
      <c r="G208" s="103"/>
      <c r="H208" s="103"/>
      <c r="I208" s="103"/>
      <c r="J208" s="103"/>
      <c r="K208" s="103"/>
      <c r="L208" s="103"/>
    </row>
    <row r="209" spans="2:12">
      <c r="B209" s="102"/>
      <c r="C209" s="102"/>
      <c r="D209" s="103"/>
      <c r="E209" s="103"/>
      <c r="F209" s="103"/>
      <c r="G209" s="103"/>
      <c r="H209" s="103"/>
      <c r="I209" s="103"/>
      <c r="J209" s="103"/>
      <c r="K209" s="103"/>
      <c r="L209" s="103"/>
    </row>
    <row r="210" spans="2:12">
      <c r="B210" s="102"/>
      <c r="C210" s="102"/>
      <c r="D210" s="103"/>
      <c r="E210" s="103"/>
      <c r="F210" s="103"/>
      <c r="G210" s="103"/>
      <c r="H210" s="103"/>
      <c r="I210" s="103"/>
      <c r="J210" s="103"/>
      <c r="K210" s="103"/>
      <c r="L210" s="103"/>
    </row>
    <row r="211" spans="2:12">
      <c r="B211" s="102"/>
      <c r="C211" s="102"/>
      <c r="D211" s="103"/>
      <c r="E211" s="103"/>
      <c r="F211" s="103"/>
      <c r="G211" s="103"/>
      <c r="H211" s="103"/>
      <c r="I211" s="103"/>
      <c r="J211" s="103"/>
      <c r="K211" s="103"/>
      <c r="L211" s="103"/>
    </row>
    <row r="212" spans="2:12">
      <c r="B212" s="102"/>
      <c r="C212" s="102"/>
      <c r="D212" s="103"/>
      <c r="E212" s="103"/>
      <c r="F212" s="103"/>
      <c r="G212" s="103"/>
      <c r="H212" s="103"/>
      <c r="I212" s="103"/>
      <c r="J212" s="103"/>
      <c r="K212" s="103"/>
      <c r="L212" s="103"/>
    </row>
    <row r="213" spans="2:12">
      <c r="B213" s="102"/>
      <c r="C213" s="102"/>
      <c r="D213" s="103"/>
      <c r="E213" s="103"/>
      <c r="F213" s="103"/>
      <c r="G213" s="103"/>
      <c r="H213" s="103"/>
      <c r="I213" s="103"/>
      <c r="J213" s="103"/>
      <c r="K213" s="103"/>
      <c r="L213" s="103"/>
    </row>
    <row r="214" spans="2:12">
      <c r="B214" s="102"/>
      <c r="C214" s="102"/>
      <c r="D214" s="103"/>
      <c r="E214" s="103"/>
      <c r="F214" s="103"/>
      <c r="G214" s="103"/>
      <c r="H214" s="103"/>
      <c r="I214" s="103"/>
      <c r="J214" s="103"/>
      <c r="K214" s="103"/>
      <c r="L214" s="103"/>
    </row>
    <row r="215" spans="2:12">
      <c r="B215" s="102"/>
      <c r="C215" s="102"/>
      <c r="D215" s="103"/>
      <c r="E215" s="103"/>
      <c r="F215" s="103"/>
      <c r="G215" s="103"/>
      <c r="H215" s="103"/>
      <c r="I215" s="103"/>
      <c r="J215" s="103"/>
      <c r="K215" s="103"/>
      <c r="L215" s="103"/>
    </row>
    <row r="216" spans="2:12">
      <c r="B216" s="102"/>
      <c r="C216" s="102"/>
      <c r="D216" s="103"/>
      <c r="E216" s="103"/>
      <c r="F216" s="103"/>
      <c r="G216" s="103"/>
      <c r="H216" s="103"/>
      <c r="I216" s="103"/>
      <c r="J216" s="103"/>
      <c r="K216" s="103"/>
      <c r="L216" s="103"/>
    </row>
    <row r="217" spans="2:12">
      <c r="B217" s="102"/>
      <c r="C217" s="102"/>
      <c r="D217" s="103"/>
      <c r="E217" s="103"/>
      <c r="F217" s="103"/>
      <c r="G217" s="103"/>
      <c r="H217" s="103"/>
      <c r="I217" s="103"/>
      <c r="J217" s="103"/>
      <c r="K217" s="103"/>
      <c r="L217" s="103"/>
    </row>
    <row r="218" spans="2:12">
      <c r="B218" s="102"/>
      <c r="C218" s="102"/>
      <c r="D218" s="103"/>
      <c r="E218" s="103"/>
      <c r="F218" s="103"/>
      <c r="G218" s="103"/>
      <c r="H218" s="103"/>
      <c r="I218" s="103"/>
      <c r="J218" s="103"/>
      <c r="K218" s="103"/>
      <c r="L218" s="103"/>
    </row>
    <row r="219" spans="2:12">
      <c r="B219" s="102"/>
      <c r="C219" s="102"/>
      <c r="D219" s="103"/>
      <c r="E219" s="103"/>
      <c r="F219" s="103"/>
      <c r="G219" s="103"/>
      <c r="H219" s="103"/>
      <c r="I219" s="103"/>
      <c r="J219" s="103"/>
      <c r="K219" s="103"/>
      <c r="L219" s="103"/>
    </row>
    <row r="220" spans="2:12">
      <c r="B220" s="102"/>
      <c r="C220" s="102"/>
      <c r="D220" s="103"/>
      <c r="E220" s="103"/>
      <c r="F220" s="103"/>
      <c r="G220" s="103"/>
      <c r="H220" s="103"/>
      <c r="I220" s="103"/>
      <c r="J220" s="103"/>
      <c r="K220" s="103"/>
      <c r="L220" s="103"/>
    </row>
    <row r="221" spans="2:12">
      <c r="B221" s="102"/>
      <c r="C221" s="102"/>
      <c r="D221" s="103"/>
      <c r="E221" s="103"/>
      <c r="F221" s="103"/>
      <c r="G221" s="103"/>
      <c r="H221" s="103"/>
      <c r="I221" s="103"/>
      <c r="J221" s="103"/>
      <c r="K221" s="103"/>
      <c r="L221" s="103"/>
    </row>
    <row r="222" spans="2:12">
      <c r="B222" s="102"/>
      <c r="C222" s="102"/>
      <c r="D222" s="103"/>
      <c r="E222" s="103"/>
      <c r="F222" s="103"/>
      <c r="G222" s="103"/>
      <c r="H222" s="103"/>
      <c r="I222" s="103"/>
      <c r="J222" s="103"/>
      <c r="K222" s="103"/>
      <c r="L222" s="103"/>
    </row>
    <row r="223" spans="2:12">
      <c r="B223" s="102"/>
      <c r="C223" s="102"/>
      <c r="D223" s="103"/>
      <c r="E223" s="103"/>
      <c r="F223" s="103"/>
      <c r="G223" s="103"/>
      <c r="H223" s="103"/>
      <c r="I223" s="103"/>
      <c r="J223" s="103"/>
      <c r="K223" s="103"/>
      <c r="L223" s="103"/>
    </row>
    <row r="224" spans="2:12">
      <c r="B224" s="102"/>
      <c r="C224" s="102"/>
      <c r="D224" s="103"/>
      <c r="E224" s="103"/>
      <c r="F224" s="103"/>
      <c r="G224" s="103"/>
      <c r="H224" s="103"/>
      <c r="I224" s="103"/>
      <c r="J224" s="103"/>
      <c r="K224" s="103"/>
      <c r="L224" s="103"/>
    </row>
    <row r="225" spans="2:12">
      <c r="B225" s="102"/>
      <c r="C225" s="102"/>
      <c r="D225" s="103"/>
      <c r="E225" s="103"/>
      <c r="F225" s="103"/>
      <c r="G225" s="103"/>
      <c r="H225" s="103"/>
      <c r="I225" s="103"/>
      <c r="J225" s="103"/>
      <c r="K225" s="103"/>
      <c r="L225" s="103"/>
    </row>
    <row r="226" spans="2:12">
      <c r="B226" s="102"/>
      <c r="C226" s="102"/>
      <c r="D226" s="103"/>
      <c r="E226" s="103"/>
      <c r="F226" s="103"/>
      <c r="G226" s="103"/>
      <c r="H226" s="103"/>
      <c r="I226" s="103"/>
      <c r="J226" s="103"/>
      <c r="K226" s="103"/>
      <c r="L226" s="103"/>
    </row>
    <row r="227" spans="2:12">
      <c r="B227" s="102"/>
      <c r="C227" s="102"/>
      <c r="D227" s="103"/>
      <c r="E227" s="103"/>
      <c r="F227" s="103"/>
      <c r="G227" s="103"/>
      <c r="H227" s="103"/>
      <c r="I227" s="103"/>
      <c r="J227" s="103"/>
      <c r="K227" s="103"/>
      <c r="L227" s="103"/>
    </row>
    <row r="228" spans="2:12">
      <c r="B228" s="102"/>
      <c r="C228" s="102"/>
      <c r="D228" s="103"/>
      <c r="E228" s="103"/>
      <c r="F228" s="103"/>
      <c r="G228" s="103"/>
      <c r="H228" s="103"/>
      <c r="I228" s="103"/>
      <c r="J228" s="103"/>
      <c r="K228" s="103"/>
      <c r="L228" s="103"/>
    </row>
    <row r="229" spans="2:12">
      <c r="B229" s="102"/>
      <c r="C229" s="102"/>
      <c r="D229" s="103"/>
      <c r="E229" s="103"/>
      <c r="F229" s="103"/>
      <c r="G229" s="103"/>
      <c r="H229" s="103"/>
      <c r="I229" s="103"/>
      <c r="J229" s="103"/>
      <c r="K229" s="103"/>
      <c r="L229" s="103"/>
    </row>
    <row r="230" spans="2:12">
      <c r="B230" s="102"/>
      <c r="C230" s="102"/>
      <c r="D230" s="103"/>
      <c r="E230" s="103"/>
      <c r="F230" s="103"/>
      <c r="G230" s="103"/>
      <c r="H230" s="103"/>
      <c r="I230" s="103"/>
      <c r="J230" s="103"/>
      <c r="K230" s="103"/>
      <c r="L230" s="103"/>
    </row>
    <row r="231" spans="2:12">
      <c r="B231" s="102"/>
      <c r="C231" s="102"/>
      <c r="D231" s="103"/>
      <c r="E231" s="103"/>
      <c r="F231" s="103"/>
      <c r="G231" s="103"/>
      <c r="H231" s="103"/>
      <c r="I231" s="103"/>
      <c r="J231" s="103"/>
      <c r="K231" s="103"/>
      <c r="L231" s="103"/>
    </row>
    <row r="232" spans="2:12">
      <c r="B232" s="102"/>
      <c r="C232" s="102"/>
      <c r="D232" s="103"/>
      <c r="E232" s="103"/>
      <c r="F232" s="103"/>
      <c r="G232" s="103"/>
      <c r="H232" s="103"/>
      <c r="I232" s="103"/>
      <c r="J232" s="103"/>
      <c r="K232" s="103"/>
      <c r="L232" s="103"/>
    </row>
    <row r="233" spans="2:12">
      <c r="B233" s="102"/>
      <c r="C233" s="102"/>
      <c r="D233" s="103"/>
      <c r="E233" s="103"/>
      <c r="F233" s="103"/>
      <c r="G233" s="103"/>
      <c r="H233" s="103"/>
      <c r="I233" s="103"/>
      <c r="J233" s="103"/>
      <c r="K233" s="103"/>
      <c r="L233" s="103"/>
    </row>
    <row r="234" spans="2:12">
      <c r="B234" s="102"/>
      <c r="C234" s="102"/>
      <c r="D234" s="103"/>
      <c r="E234" s="103"/>
      <c r="F234" s="103"/>
      <c r="G234" s="103"/>
      <c r="H234" s="103"/>
      <c r="I234" s="103"/>
      <c r="J234" s="103"/>
      <c r="K234" s="103"/>
      <c r="L234" s="103"/>
    </row>
    <row r="235" spans="2:12">
      <c r="B235" s="102"/>
      <c r="C235" s="102"/>
      <c r="D235" s="103"/>
      <c r="E235" s="103"/>
      <c r="F235" s="103"/>
      <c r="G235" s="103"/>
      <c r="H235" s="103"/>
      <c r="I235" s="103"/>
      <c r="J235" s="103"/>
      <c r="K235" s="103"/>
      <c r="L235" s="103"/>
    </row>
    <row r="236" spans="2:12">
      <c r="B236" s="102"/>
      <c r="C236" s="102"/>
      <c r="D236" s="103"/>
      <c r="E236" s="103"/>
      <c r="F236" s="103"/>
      <c r="G236" s="103"/>
      <c r="H236" s="103"/>
      <c r="I236" s="103"/>
      <c r="J236" s="103"/>
      <c r="K236" s="103"/>
      <c r="L236" s="103"/>
    </row>
    <row r="237" spans="2:12">
      <c r="B237" s="102"/>
      <c r="C237" s="102"/>
      <c r="D237" s="103"/>
      <c r="E237" s="103"/>
      <c r="F237" s="103"/>
      <c r="G237" s="103"/>
      <c r="H237" s="103"/>
      <c r="I237" s="103"/>
      <c r="J237" s="103"/>
      <c r="K237" s="103"/>
      <c r="L237" s="103"/>
    </row>
    <row r="238" spans="2:12">
      <c r="B238" s="102"/>
      <c r="C238" s="102"/>
      <c r="D238" s="103"/>
      <c r="E238" s="103"/>
      <c r="F238" s="103"/>
      <c r="G238" s="103"/>
      <c r="H238" s="103"/>
      <c r="I238" s="103"/>
      <c r="J238" s="103"/>
      <c r="K238" s="103"/>
      <c r="L238" s="103"/>
    </row>
    <row r="239" spans="2:12">
      <c r="B239" s="102"/>
      <c r="C239" s="102"/>
      <c r="D239" s="103"/>
      <c r="E239" s="103"/>
      <c r="F239" s="103"/>
      <c r="G239" s="103"/>
      <c r="H239" s="103"/>
      <c r="I239" s="103"/>
      <c r="J239" s="103"/>
      <c r="K239" s="103"/>
      <c r="L239" s="103"/>
    </row>
    <row r="240" spans="2:12">
      <c r="B240" s="102"/>
      <c r="C240" s="102"/>
      <c r="D240" s="103"/>
      <c r="E240" s="103"/>
      <c r="F240" s="103"/>
      <c r="G240" s="103"/>
      <c r="H240" s="103"/>
      <c r="I240" s="103"/>
      <c r="J240" s="103"/>
      <c r="K240" s="103"/>
      <c r="L240" s="103"/>
    </row>
    <row r="241" spans="2:12">
      <c r="B241" s="102"/>
      <c r="C241" s="102"/>
      <c r="D241" s="103"/>
      <c r="E241" s="103"/>
      <c r="F241" s="103"/>
      <c r="G241" s="103"/>
      <c r="H241" s="103"/>
      <c r="I241" s="103"/>
      <c r="J241" s="103"/>
      <c r="K241" s="103"/>
      <c r="L241" s="103"/>
    </row>
    <row r="242" spans="2:12">
      <c r="B242" s="102"/>
      <c r="C242" s="102"/>
      <c r="D242" s="103"/>
      <c r="E242" s="103"/>
      <c r="F242" s="103"/>
      <c r="G242" s="103"/>
      <c r="H242" s="103"/>
      <c r="I242" s="103"/>
      <c r="J242" s="103"/>
      <c r="K242" s="103"/>
      <c r="L242" s="103"/>
    </row>
    <row r="243" spans="2:12">
      <c r="B243" s="102"/>
      <c r="C243" s="102"/>
      <c r="D243" s="103"/>
      <c r="E243" s="103"/>
      <c r="F243" s="103"/>
      <c r="G243" s="103"/>
      <c r="H243" s="103"/>
      <c r="I243" s="103"/>
      <c r="J243" s="103"/>
      <c r="K243" s="103"/>
      <c r="L243" s="103"/>
    </row>
    <row r="244" spans="2:12">
      <c r="B244" s="102"/>
      <c r="C244" s="102"/>
      <c r="D244" s="103"/>
      <c r="E244" s="103"/>
      <c r="F244" s="103"/>
      <c r="G244" s="103"/>
      <c r="H244" s="103"/>
      <c r="I244" s="103"/>
      <c r="J244" s="103"/>
      <c r="K244" s="103"/>
      <c r="L244" s="103"/>
    </row>
    <row r="245" spans="2:12">
      <c r="B245" s="102"/>
      <c r="C245" s="102"/>
      <c r="D245" s="103"/>
      <c r="E245" s="103"/>
      <c r="F245" s="103"/>
      <c r="G245" s="103"/>
      <c r="H245" s="103"/>
      <c r="I245" s="103"/>
      <c r="J245" s="103"/>
      <c r="K245" s="103"/>
      <c r="L245" s="103"/>
    </row>
    <row r="246" spans="2:12">
      <c r="B246" s="102"/>
      <c r="C246" s="102"/>
      <c r="D246" s="103"/>
      <c r="E246" s="103"/>
      <c r="F246" s="103"/>
      <c r="G246" s="103"/>
      <c r="H246" s="103"/>
      <c r="I246" s="103"/>
      <c r="J246" s="103"/>
      <c r="K246" s="103"/>
      <c r="L246" s="103"/>
    </row>
    <row r="247" spans="2:12">
      <c r="B247" s="102"/>
      <c r="C247" s="102"/>
      <c r="D247" s="103"/>
      <c r="E247" s="103"/>
      <c r="F247" s="103"/>
      <c r="G247" s="103"/>
      <c r="H247" s="103"/>
      <c r="I247" s="103"/>
      <c r="J247" s="103"/>
      <c r="K247" s="103"/>
      <c r="L247" s="103"/>
    </row>
    <row r="248" spans="2:12">
      <c r="B248" s="102"/>
      <c r="C248" s="102"/>
      <c r="D248" s="103"/>
      <c r="E248" s="103"/>
      <c r="F248" s="103"/>
      <c r="G248" s="103"/>
      <c r="H248" s="103"/>
      <c r="I248" s="103"/>
      <c r="J248" s="103"/>
      <c r="K248" s="103"/>
      <c r="L248" s="103"/>
    </row>
    <row r="249" spans="2:12">
      <c r="B249" s="102"/>
      <c r="C249" s="102"/>
      <c r="D249" s="103"/>
      <c r="E249" s="103"/>
      <c r="F249" s="103"/>
      <c r="G249" s="103"/>
      <c r="H249" s="103"/>
      <c r="I249" s="103"/>
      <c r="J249" s="103"/>
      <c r="K249" s="103"/>
      <c r="L249" s="103"/>
    </row>
    <row r="250" spans="2:12">
      <c r="B250" s="102"/>
      <c r="C250" s="102"/>
      <c r="D250" s="103"/>
      <c r="E250" s="103"/>
      <c r="F250" s="103"/>
      <c r="G250" s="103"/>
      <c r="H250" s="103"/>
      <c r="I250" s="103"/>
      <c r="J250" s="103"/>
      <c r="K250" s="103"/>
      <c r="L250" s="103"/>
    </row>
    <row r="251" spans="2:12">
      <c r="B251" s="102"/>
      <c r="C251" s="102"/>
      <c r="D251" s="103"/>
      <c r="E251" s="103"/>
      <c r="F251" s="103"/>
      <c r="G251" s="103"/>
      <c r="H251" s="103"/>
      <c r="I251" s="103"/>
      <c r="J251" s="103"/>
      <c r="K251" s="103"/>
      <c r="L251" s="103"/>
    </row>
    <row r="252" spans="2:12">
      <c r="B252" s="102"/>
      <c r="C252" s="102"/>
      <c r="D252" s="103"/>
      <c r="E252" s="103"/>
      <c r="F252" s="103"/>
      <c r="G252" s="103"/>
      <c r="H252" s="103"/>
      <c r="I252" s="103"/>
      <c r="J252" s="103"/>
      <c r="K252" s="103"/>
      <c r="L252" s="103"/>
    </row>
    <row r="253" spans="2:12">
      <c r="B253" s="102"/>
      <c r="C253" s="102"/>
      <c r="D253" s="103"/>
      <c r="E253" s="103"/>
      <c r="F253" s="103"/>
      <c r="G253" s="103"/>
      <c r="H253" s="103"/>
      <c r="I253" s="103"/>
      <c r="J253" s="103"/>
      <c r="K253" s="103"/>
      <c r="L253" s="103"/>
    </row>
    <row r="254" spans="2:12">
      <c r="B254" s="102"/>
      <c r="C254" s="102"/>
      <c r="D254" s="103"/>
      <c r="E254" s="103"/>
      <c r="F254" s="103"/>
      <c r="G254" s="103"/>
      <c r="H254" s="103"/>
      <c r="I254" s="103"/>
      <c r="J254" s="103"/>
      <c r="K254" s="103"/>
      <c r="L254" s="103"/>
    </row>
    <row r="255" spans="2:12">
      <c r="B255" s="102"/>
      <c r="C255" s="102"/>
      <c r="D255" s="103"/>
      <c r="E255" s="103"/>
      <c r="F255" s="103"/>
      <c r="G255" s="103"/>
      <c r="H255" s="103"/>
      <c r="I255" s="103"/>
      <c r="J255" s="103"/>
      <c r="K255" s="103"/>
      <c r="L255" s="103"/>
    </row>
    <row r="256" spans="2:12">
      <c r="B256" s="102"/>
      <c r="C256" s="102"/>
      <c r="D256" s="103"/>
      <c r="E256" s="103"/>
      <c r="F256" s="103"/>
      <c r="G256" s="103"/>
      <c r="H256" s="103"/>
      <c r="I256" s="103"/>
      <c r="J256" s="103"/>
      <c r="K256" s="103"/>
      <c r="L256" s="103"/>
    </row>
    <row r="257" spans="2:12">
      <c r="B257" s="102"/>
      <c r="C257" s="102"/>
      <c r="D257" s="103"/>
      <c r="E257" s="103"/>
      <c r="F257" s="103"/>
      <c r="G257" s="103"/>
      <c r="H257" s="103"/>
      <c r="I257" s="103"/>
      <c r="J257" s="103"/>
      <c r="K257" s="103"/>
      <c r="L257" s="103"/>
    </row>
    <row r="258" spans="2:12">
      <c r="B258" s="102"/>
      <c r="C258" s="102"/>
      <c r="D258" s="103"/>
      <c r="E258" s="103"/>
      <c r="F258" s="103"/>
      <c r="G258" s="103"/>
      <c r="H258" s="103"/>
      <c r="I258" s="103"/>
      <c r="J258" s="103"/>
      <c r="K258" s="103"/>
      <c r="L258" s="103"/>
    </row>
    <row r="259" spans="2:12">
      <c r="B259" s="102"/>
      <c r="C259" s="102"/>
      <c r="D259" s="103"/>
      <c r="E259" s="103"/>
      <c r="F259" s="103"/>
      <c r="G259" s="103"/>
      <c r="H259" s="103"/>
      <c r="I259" s="103"/>
      <c r="J259" s="103"/>
      <c r="K259" s="103"/>
      <c r="L259" s="103"/>
    </row>
    <row r="260" spans="2:12">
      <c r="B260" s="102"/>
      <c r="C260" s="102"/>
      <c r="D260" s="103"/>
      <c r="E260" s="103"/>
      <c r="F260" s="103"/>
      <c r="G260" s="103"/>
      <c r="H260" s="103"/>
      <c r="I260" s="103"/>
      <c r="J260" s="103"/>
      <c r="K260" s="103"/>
      <c r="L260" s="103"/>
    </row>
    <row r="261" spans="2:12">
      <c r="B261" s="102"/>
      <c r="C261" s="102"/>
      <c r="D261" s="103"/>
      <c r="E261" s="103"/>
      <c r="F261" s="103"/>
      <c r="G261" s="103"/>
      <c r="H261" s="103"/>
      <c r="I261" s="103"/>
      <c r="J261" s="103"/>
      <c r="K261" s="103"/>
      <c r="L261" s="103"/>
    </row>
    <row r="262" spans="2:12">
      <c r="B262" s="102"/>
      <c r="C262" s="102"/>
      <c r="D262" s="103"/>
      <c r="E262" s="103"/>
      <c r="F262" s="103"/>
      <c r="G262" s="103"/>
      <c r="H262" s="103"/>
      <c r="I262" s="103"/>
      <c r="J262" s="103"/>
      <c r="K262" s="103"/>
      <c r="L262" s="103"/>
    </row>
    <row r="263" spans="2:12">
      <c r="B263" s="102"/>
      <c r="C263" s="102"/>
      <c r="D263" s="103"/>
      <c r="E263" s="103"/>
      <c r="F263" s="103"/>
      <c r="G263" s="103"/>
      <c r="H263" s="103"/>
      <c r="I263" s="103"/>
      <c r="J263" s="103"/>
      <c r="K263" s="103"/>
      <c r="L263" s="103"/>
    </row>
    <row r="264" spans="2:12">
      <c r="B264" s="102"/>
      <c r="C264" s="102"/>
      <c r="D264" s="103"/>
      <c r="E264" s="103"/>
      <c r="F264" s="103"/>
      <c r="G264" s="103"/>
      <c r="H264" s="103"/>
      <c r="I264" s="103"/>
      <c r="J264" s="103"/>
      <c r="K264" s="103"/>
      <c r="L264" s="103"/>
    </row>
    <row r="265" spans="2:12">
      <c r="B265" s="102"/>
      <c r="C265" s="102"/>
      <c r="D265" s="103"/>
      <c r="E265" s="103"/>
      <c r="F265" s="103"/>
      <c r="G265" s="103"/>
      <c r="H265" s="103"/>
      <c r="I265" s="103"/>
      <c r="J265" s="103"/>
      <c r="K265" s="103"/>
      <c r="L265" s="103"/>
    </row>
    <row r="266" spans="2:12">
      <c r="B266" s="102"/>
      <c r="C266" s="102"/>
      <c r="D266" s="103"/>
      <c r="E266" s="103"/>
      <c r="F266" s="103"/>
      <c r="G266" s="103"/>
      <c r="H266" s="103"/>
      <c r="I266" s="103"/>
      <c r="J266" s="103"/>
      <c r="K266" s="103"/>
      <c r="L266" s="103"/>
    </row>
    <row r="267" spans="2:12">
      <c r="B267" s="102"/>
      <c r="C267" s="102"/>
      <c r="D267" s="103"/>
      <c r="E267" s="103"/>
      <c r="F267" s="103"/>
      <c r="G267" s="103"/>
      <c r="H267" s="103"/>
      <c r="I267" s="103"/>
      <c r="J267" s="103"/>
      <c r="K267" s="103"/>
      <c r="L267" s="103"/>
    </row>
    <row r="268" spans="2:12">
      <c r="B268" s="102"/>
      <c r="C268" s="102"/>
      <c r="D268" s="103"/>
      <c r="E268" s="103"/>
      <c r="F268" s="103"/>
      <c r="G268" s="103"/>
      <c r="H268" s="103"/>
      <c r="I268" s="103"/>
      <c r="J268" s="103"/>
      <c r="K268" s="103"/>
      <c r="L268" s="103"/>
    </row>
    <row r="269" spans="2:12">
      <c r="B269" s="102"/>
      <c r="C269" s="102"/>
      <c r="D269" s="103"/>
      <c r="E269" s="103"/>
      <c r="F269" s="103"/>
      <c r="G269" s="103"/>
      <c r="H269" s="103"/>
      <c r="I269" s="103"/>
      <c r="J269" s="103"/>
      <c r="K269" s="103"/>
      <c r="L269" s="103"/>
    </row>
    <row r="270" spans="2:12">
      <c r="B270" s="102"/>
      <c r="C270" s="102"/>
      <c r="D270" s="103"/>
      <c r="E270" s="103"/>
      <c r="F270" s="103"/>
      <c r="G270" s="103"/>
      <c r="H270" s="103"/>
      <c r="I270" s="103"/>
      <c r="J270" s="103"/>
      <c r="K270" s="103"/>
      <c r="L270" s="103"/>
    </row>
    <row r="271" spans="2:12">
      <c r="B271" s="102"/>
      <c r="C271" s="102"/>
      <c r="D271" s="103"/>
      <c r="E271" s="103"/>
      <c r="F271" s="103"/>
      <c r="G271" s="103"/>
      <c r="H271" s="103"/>
      <c r="I271" s="103"/>
      <c r="J271" s="103"/>
      <c r="K271" s="103"/>
      <c r="L271" s="103"/>
    </row>
    <row r="272" spans="2:12">
      <c r="B272" s="102"/>
      <c r="C272" s="102"/>
      <c r="D272" s="103"/>
      <c r="E272" s="103"/>
      <c r="F272" s="103"/>
      <c r="G272" s="103"/>
      <c r="H272" s="103"/>
      <c r="I272" s="103"/>
      <c r="J272" s="103"/>
      <c r="K272" s="103"/>
      <c r="L272" s="103"/>
    </row>
    <row r="273" spans="2:12">
      <c r="B273" s="102"/>
      <c r="C273" s="102"/>
      <c r="D273" s="103"/>
      <c r="E273" s="103"/>
      <c r="F273" s="103"/>
      <c r="G273" s="103"/>
      <c r="H273" s="103"/>
      <c r="I273" s="103"/>
      <c r="J273" s="103"/>
      <c r="K273" s="103"/>
      <c r="L273" s="103"/>
    </row>
    <row r="274" spans="2:12">
      <c r="B274" s="102"/>
      <c r="C274" s="102"/>
      <c r="D274" s="103"/>
      <c r="E274" s="103"/>
      <c r="F274" s="103"/>
      <c r="G274" s="103"/>
      <c r="H274" s="103"/>
      <c r="I274" s="103"/>
      <c r="J274" s="103"/>
      <c r="K274" s="103"/>
      <c r="L274" s="103"/>
    </row>
    <row r="275" spans="2:12">
      <c r="B275" s="102"/>
      <c r="C275" s="102"/>
      <c r="D275" s="103"/>
      <c r="E275" s="103"/>
      <c r="F275" s="103"/>
      <c r="G275" s="103"/>
      <c r="H275" s="103"/>
      <c r="I275" s="103"/>
      <c r="J275" s="103"/>
      <c r="K275" s="103"/>
      <c r="L275" s="103"/>
    </row>
    <row r="276" spans="2:12">
      <c r="B276" s="102"/>
      <c r="C276" s="102"/>
      <c r="D276" s="103"/>
      <c r="E276" s="103"/>
      <c r="F276" s="103"/>
      <c r="G276" s="103"/>
      <c r="H276" s="103"/>
      <c r="I276" s="103"/>
      <c r="J276" s="103"/>
      <c r="K276" s="103"/>
      <c r="L276" s="103"/>
    </row>
    <row r="277" spans="2:12">
      <c r="B277" s="102"/>
      <c r="C277" s="102"/>
      <c r="D277" s="103"/>
      <c r="E277" s="103"/>
      <c r="F277" s="103"/>
      <c r="G277" s="103"/>
      <c r="H277" s="103"/>
      <c r="I277" s="103"/>
      <c r="J277" s="103"/>
      <c r="K277" s="103"/>
      <c r="L277" s="103"/>
    </row>
    <row r="278" spans="2:12">
      <c r="B278" s="102"/>
      <c r="C278" s="102"/>
      <c r="D278" s="103"/>
      <c r="E278" s="103"/>
      <c r="F278" s="103"/>
      <c r="G278" s="103"/>
      <c r="H278" s="103"/>
      <c r="I278" s="103"/>
      <c r="J278" s="103"/>
      <c r="K278" s="103"/>
      <c r="L278" s="103"/>
    </row>
    <row r="279" spans="2:12">
      <c r="B279" s="102"/>
      <c r="C279" s="102"/>
      <c r="D279" s="103"/>
      <c r="E279" s="103"/>
      <c r="F279" s="103"/>
      <c r="G279" s="103"/>
      <c r="H279" s="103"/>
      <c r="I279" s="103"/>
      <c r="J279" s="103"/>
      <c r="K279" s="103"/>
      <c r="L279" s="103"/>
    </row>
    <row r="280" spans="2:12">
      <c r="B280" s="102"/>
      <c r="C280" s="102"/>
      <c r="D280" s="103"/>
      <c r="E280" s="103"/>
      <c r="F280" s="103"/>
      <c r="G280" s="103"/>
      <c r="H280" s="103"/>
      <c r="I280" s="103"/>
      <c r="J280" s="103"/>
      <c r="K280" s="103"/>
      <c r="L280" s="103"/>
    </row>
    <row r="281" spans="2:12">
      <c r="B281" s="102"/>
      <c r="C281" s="102"/>
      <c r="D281" s="103"/>
      <c r="E281" s="103"/>
      <c r="F281" s="103"/>
      <c r="G281" s="103"/>
      <c r="H281" s="103"/>
      <c r="I281" s="103"/>
      <c r="J281" s="103"/>
      <c r="K281" s="103"/>
      <c r="L281" s="103"/>
    </row>
    <row r="282" spans="2:12">
      <c r="B282" s="102"/>
      <c r="C282" s="102"/>
      <c r="D282" s="103"/>
      <c r="E282" s="103"/>
      <c r="F282" s="103"/>
      <c r="G282" s="103"/>
      <c r="H282" s="103"/>
      <c r="I282" s="103"/>
      <c r="J282" s="103"/>
      <c r="K282" s="103"/>
      <c r="L282" s="103"/>
    </row>
    <row r="283" spans="2:12">
      <c r="B283" s="102"/>
      <c r="C283" s="102"/>
      <c r="D283" s="103"/>
      <c r="E283" s="103"/>
      <c r="F283" s="103"/>
      <c r="G283" s="103"/>
      <c r="H283" s="103"/>
      <c r="I283" s="103"/>
      <c r="J283" s="103"/>
      <c r="K283" s="103"/>
      <c r="L283" s="103"/>
    </row>
    <row r="284" spans="2:12">
      <c r="B284" s="102"/>
      <c r="C284" s="102"/>
      <c r="D284" s="103"/>
      <c r="E284" s="103"/>
      <c r="F284" s="103"/>
      <c r="G284" s="103"/>
      <c r="H284" s="103"/>
      <c r="I284" s="103"/>
      <c r="J284" s="103"/>
      <c r="K284" s="103"/>
      <c r="L284" s="103"/>
    </row>
    <row r="285" spans="2:12">
      <c r="B285" s="102"/>
      <c r="C285" s="102"/>
      <c r="D285" s="103"/>
      <c r="E285" s="103"/>
      <c r="F285" s="103"/>
      <c r="G285" s="103"/>
      <c r="H285" s="103"/>
      <c r="I285" s="103"/>
      <c r="J285" s="103"/>
      <c r="K285" s="103"/>
      <c r="L285" s="103"/>
    </row>
    <row r="286" spans="2:12">
      <c r="B286" s="102"/>
      <c r="C286" s="102"/>
      <c r="D286" s="103"/>
      <c r="E286" s="103"/>
      <c r="F286" s="103"/>
      <c r="G286" s="103"/>
      <c r="H286" s="103"/>
      <c r="I286" s="103"/>
      <c r="J286" s="103"/>
      <c r="K286" s="103"/>
      <c r="L286" s="103"/>
    </row>
    <row r="287" spans="2:12">
      <c r="B287" s="102"/>
      <c r="C287" s="102"/>
      <c r="D287" s="103"/>
      <c r="E287" s="103"/>
      <c r="F287" s="103"/>
      <c r="G287" s="103"/>
      <c r="H287" s="103"/>
      <c r="I287" s="103"/>
      <c r="J287" s="103"/>
      <c r="K287" s="103"/>
      <c r="L287" s="103"/>
    </row>
    <row r="288" spans="2:12">
      <c r="B288" s="102"/>
      <c r="C288" s="102"/>
      <c r="D288" s="103"/>
      <c r="E288" s="103"/>
      <c r="F288" s="103"/>
      <c r="G288" s="103"/>
      <c r="H288" s="103"/>
      <c r="I288" s="103"/>
      <c r="J288" s="103"/>
      <c r="K288" s="103"/>
      <c r="L288" s="103"/>
    </row>
    <row r="289" spans="2:12">
      <c r="B289" s="102"/>
      <c r="C289" s="102"/>
      <c r="D289" s="103"/>
      <c r="E289" s="103"/>
      <c r="F289" s="103"/>
      <c r="G289" s="103"/>
      <c r="H289" s="103"/>
      <c r="I289" s="103"/>
      <c r="J289" s="103"/>
      <c r="K289" s="103"/>
      <c r="L289" s="103"/>
    </row>
    <row r="290" spans="2:12">
      <c r="B290" s="102"/>
      <c r="C290" s="102"/>
      <c r="D290" s="103"/>
      <c r="E290" s="103"/>
      <c r="F290" s="103"/>
      <c r="G290" s="103"/>
      <c r="H290" s="103"/>
      <c r="I290" s="103"/>
      <c r="J290" s="103"/>
      <c r="K290" s="103"/>
      <c r="L290" s="103"/>
    </row>
    <row r="291" spans="2:12">
      <c r="B291" s="102"/>
      <c r="C291" s="102"/>
      <c r="D291" s="103"/>
      <c r="E291" s="103"/>
      <c r="F291" s="103"/>
      <c r="G291" s="103"/>
      <c r="H291" s="103"/>
      <c r="I291" s="103"/>
      <c r="J291" s="103"/>
      <c r="K291" s="103"/>
      <c r="L291" s="103"/>
    </row>
    <row r="292" spans="2:12">
      <c r="B292" s="102"/>
      <c r="C292" s="102"/>
      <c r="D292" s="103"/>
      <c r="E292" s="103"/>
      <c r="F292" s="103"/>
      <c r="G292" s="103"/>
      <c r="H292" s="103"/>
      <c r="I292" s="103"/>
      <c r="J292" s="103"/>
      <c r="K292" s="103"/>
      <c r="L292" s="103"/>
    </row>
    <row r="293" spans="2:12">
      <c r="B293" s="102"/>
      <c r="C293" s="102"/>
      <c r="D293" s="103"/>
      <c r="E293" s="103"/>
      <c r="F293" s="103"/>
      <c r="G293" s="103"/>
      <c r="H293" s="103"/>
      <c r="I293" s="103"/>
      <c r="J293" s="103"/>
      <c r="K293" s="103"/>
      <c r="L293" s="103"/>
    </row>
    <row r="294" spans="2:12">
      <c r="B294" s="102"/>
      <c r="C294" s="102"/>
      <c r="D294" s="103"/>
      <c r="E294" s="103"/>
      <c r="F294" s="103"/>
      <c r="G294" s="103"/>
      <c r="H294" s="103"/>
      <c r="I294" s="103"/>
      <c r="J294" s="103"/>
      <c r="K294" s="103"/>
      <c r="L294" s="103"/>
    </row>
    <row r="295" spans="2:12">
      <c r="B295" s="102"/>
      <c r="C295" s="102"/>
      <c r="D295" s="103"/>
      <c r="E295" s="103"/>
      <c r="F295" s="103"/>
      <c r="G295" s="103"/>
      <c r="H295" s="103"/>
      <c r="I295" s="103"/>
      <c r="J295" s="103"/>
      <c r="K295" s="103"/>
      <c r="L295" s="103"/>
    </row>
    <row r="296" spans="2:12">
      <c r="B296" s="102"/>
      <c r="C296" s="102"/>
      <c r="D296" s="103"/>
      <c r="E296" s="103"/>
      <c r="F296" s="103"/>
      <c r="G296" s="103"/>
      <c r="H296" s="103"/>
      <c r="I296" s="103"/>
      <c r="J296" s="103"/>
      <c r="K296" s="103"/>
      <c r="L296" s="103"/>
    </row>
    <row r="297" spans="2:12">
      <c r="B297" s="102"/>
      <c r="C297" s="102"/>
      <c r="D297" s="103"/>
      <c r="E297" s="103"/>
      <c r="F297" s="103"/>
      <c r="G297" s="103"/>
      <c r="H297" s="103"/>
      <c r="I297" s="103"/>
      <c r="J297" s="103"/>
      <c r="K297" s="103"/>
      <c r="L297" s="103"/>
    </row>
    <row r="298" spans="2:12">
      <c r="B298" s="102"/>
      <c r="C298" s="102"/>
      <c r="D298" s="103"/>
      <c r="E298" s="103"/>
      <c r="F298" s="103"/>
      <c r="G298" s="103"/>
      <c r="H298" s="103"/>
      <c r="I298" s="103"/>
      <c r="J298" s="103"/>
      <c r="K298" s="103"/>
      <c r="L298" s="103"/>
    </row>
    <row r="299" spans="2:12">
      <c r="B299" s="102"/>
      <c r="C299" s="102"/>
      <c r="D299" s="103"/>
      <c r="E299" s="103"/>
      <c r="F299" s="103"/>
      <c r="G299" s="103"/>
      <c r="H299" s="103"/>
      <c r="I299" s="103"/>
      <c r="J299" s="103"/>
      <c r="K299" s="103"/>
      <c r="L299" s="103"/>
    </row>
    <row r="300" spans="2:12">
      <c r="B300" s="102"/>
      <c r="C300" s="102"/>
      <c r="D300" s="103"/>
      <c r="E300" s="103"/>
      <c r="F300" s="103"/>
      <c r="G300" s="103"/>
      <c r="H300" s="103"/>
      <c r="I300" s="103"/>
      <c r="J300" s="103"/>
      <c r="K300" s="103"/>
      <c r="L300" s="103"/>
    </row>
    <row r="301" spans="2:12">
      <c r="B301" s="102"/>
      <c r="C301" s="102"/>
      <c r="D301" s="103"/>
      <c r="E301" s="103"/>
      <c r="F301" s="103"/>
      <c r="G301" s="103"/>
      <c r="H301" s="103"/>
      <c r="I301" s="103"/>
      <c r="J301" s="103"/>
      <c r="K301" s="103"/>
      <c r="L301" s="103"/>
    </row>
    <row r="302" spans="2:12">
      <c r="B302" s="102"/>
      <c r="C302" s="102"/>
      <c r="D302" s="103"/>
      <c r="E302" s="103"/>
      <c r="F302" s="103"/>
      <c r="G302" s="103"/>
      <c r="H302" s="103"/>
      <c r="I302" s="103"/>
      <c r="J302" s="103"/>
      <c r="K302" s="103"/>
      <c r="L302" s="103"/>
    </row>
    <row r="303" spans="2:12">
      <c r="B303" s="102"/>
      <c r="C303" s="102"/>
      <c r="D303" s="103"/>
      <c r="E303" s="103"/>
      <c r="F303" s="103"/>
      <c r="G303" s="103"/>
      <c r="H303" s="103"/>
      <c r="I303" s="103"/>
      <c r="J303" s="103"/>
      <c r="K303" s="103"/>
      <c r="L303" s="103"/>
    </row>
    <row r="304" spans="2:12">
      <c r="B304" s="102"/>
      <c r="C304" s="102"/>
      <c r="D304" s="103"/>
      <c r="E304" s="103"/>
      <c r="F304" s="103"/>
      <c r="G304" s="103"/>
      <c r="H304" s="103"/>
      <c r="I304" s="103"/>
      <c r="J304" s="103"/>
      <c r="K304" s="103"/>
      <c r="L304" s="103"/>
    </row>
    <row r="305" spans="2:12">
      <c r="B305" s="102"/>
      <c r="C305" s="102"/>
      <c r="D305" s="103"/>
      <c r="E305" s="103"/>
      <c r="F305" s="103"/>
      <c r="G305" s="103"/>
      <c r="H305" s="103"/>
      <c r="I305" s="103"/>
      <c r="J305" s="103"/>
      <c r="K305" s="103"/>
      <c r="L305" s="103"/>
    </row>
    <row r="306" spans="2:12">
      <c r="B306" s="102"/>
      <c r="C306" s="102"/>
      <c r="D306" s="103"/>
      <c r="E306" s="103"/>
      <c r="F306" s="103"/>
      <c r="G306" s="103"/>
      <c r="H306" s="103"/>
      <c r="I306" s="103"/>
      <c r="J306" s="103"/>
      <c r="K306" s="103"/>
      <c r="L306" s="103"/>
    </row>
    <row r="307" spans="2:12">
      <c r="B307" s="102"/>
      <c r="C307" s="102"/>
      <c r="D307" s="103"/>
      <c r="E307" s="103"/>
      <c r="F307" s="103"/>
      <c r="G307" s="103"/>
      <c r="H307" s="103"/>
      <c r="I307" s="103"/>
      <c r="J307" s="103"/>
      <c r="K307" s="103"/>
      <c r="L307" s="103"/>
    </row>
    <row r="308" spans="2:12">
      <c r="B308" s="102"/>
      <c r="C308" s="102"/>
      <c r="D308" s="103"/>
      <c r="E308" s="103"/>
      <c r="F308" s="103"/>
      <c r="G308" s="103"/>
      <c r="H308" s="103"/>
      <c r="I308" s="103"/>
      <c r="J308" s="103"/>
      <c r="K308" s="103"/>
      <c r="L308" s="103"/>
    </row>
    <row r="309" spans="2:12">
      <c r="B309" s="102"/>
      <c r="C309" s="102"/>
      <c r="D309" s="103"/>
      <c r="E309" s="103"/>
      <c r="F309" s="103"/>
      <c r="G309" s="103"/>
      <c r="H309" s="103"/>
      <c r="I309" s="103"/>
      <c r="J309" s="103"/>
      <c r="K309" s="103"/>
      <c r="L309" s="103"/>
    </row>
    <row r="310" spans="2:12">
      <c r="B310" s="102"/>
      <c r="C310" s="102"/>
      <c r="D310" s="103"/>
      <c r="E310" s="103"/>
      <c r="F310" s="103"/>
      <c r="G310" s="103"/>
      <c r="H310" s="103"/>
      <c r="I310" s="103"/>
      <c r="J310" s="103"/>
      <c r="K310" s="103"/>
      <c r="L310" s="103"/>
    </row>
    <row r="311" spans="2:12">
      <c r="B311" s="102"/>
      <c r="C311" s="102"/>
      <c r="D311" s="103"/>
      <c r="E311" s="103"/>
      <c r="F311" s="103"/>
      <c r="G311" s="103"/>
      <c r="H311" s="103"/>
      <c r="I311" s="103"/>
      <c r="J311" s="103"/>
      <c r="K311" s="103"/>
      <c r="L311" s="103"/>
    </row>
    <row r="312" spans="2:12">
      <c r="B312" s="102"/>
      <c r="C312" s="102"/>
      <c r="D312" s="103"/>
      <c r="E312" s="103"/>
      <c r="F312" s="103"/>
      <c r="G312" s="103"/>
      <c r="H312" s="103"/>
      <c r="I312" s="103"/>
      <c r="J312" s="103"/>
      <c r="K312" s="103"/>
      <c r="L312" s="103"/>
    </row>
    <row r="313" spans="2:12">
      <c r="B313" s="102"/>
      <c r="C313" s="102"/>
      <c r="D313" s="103"/>
      <c r="E313" s="103"/>
      <c r="F313" s="103"/>
      <c r="G313" s="103"/>
      <c r="H313" s="103"/>
      <c r="I313" s="103"/>
      <c r="J313" s="103"/>
      <c r="K313" s="103"/>
      <c r="L313" s="103"/>
    </row>
    <row r="314" spans="2:12">
      <c r="B314" s="102"/>
      <c r="C314" s="102"/>
      <c r="D314" s="103"/>
      <c r="E314" s="103"/>
      <c r="F314" s="103"/>
      <c r="G314" s="103"/>
      <c r="H314" s="103"/>
      <c r="I314" s="103"/>
      <c r="J314" s="103"/>
      <c r="K314" s="103"/>
      <c r="L314" s="103"/>
    </row>
    <row r="315" spans="2:12">
      <c r="B315" s="102"/>
      <c r="C315" s="102"/>
      <c r="D315" s="103"/>
      <c r="E315" s="103"/>
      <c r="F315" s="103"/>
      <c r="G315" s="103"/>
      <c r="H315" s="103"/>
      <c r="I315" s="103"/>
      <c r="J315" s="103"/>
      <c r="K315" s="103"/>
      <c r="L315" s="103"/>
    </row>
    <row r="316" spans="2:12">
      <c r="B316" s="102"/>
      <c r="C316" s="102"/>
      <c r="D316" s="103"/>
      <c r="E316" s="103"/>
      <c r="F316" s="103"/>
      <c r="G316" s="103"/>
      <c r="H316" s="103"/>
      <c r="I316" s="103"/>
      <c r="J316" s="103"/>
      <c r="K316" s="103"/>
      <c r="L316" s="103"/>
    </row>
    <row r="317" spans="2:12">
      <c r="B317" s="102"/>
      <c r="C317" s="102"/>
      <c r="D317" s="103"/>
      <c r="E317" s="103"/>
      <c r="F317" s="103"/>
      <c r="G317" s="103"/>
      <c r="H317" s="103"/>
      <c r="I317" s="103"/>
      <c r="J317" s="103"/>
      <c r="K317" s="103"/>
      <c r="L317" s="103"/>
    </row>
    <row r="318" spans="2:12">
      <c r="B318" s="102"/>
      <c r="C318" s="102"/>
      <c r="D318" s="103"/>
      <c r="E318" s="103"/>
      <c r="F318" s="103"/>
      <c r="G318" s="103"/>
      <c r="H318" s="103"/>
      <c r="I318" s="103"/>
      <c r="J318" s="103"/>
      <c r="K318" s="103"/>
      <c r="L318" s="103"/>
    </row>
    <row r="319" spans="2:12">
      <c r="B319" s="102"/>
      <c r="C319" s="102"/>
      <c r="D319" s="103"/>
      <c r="E319" s="103"/>
      <c r="F319" s="103"/>
      <c r="G319" s="103"/>
      <c r="H319" s="103"/>
      <c r="I319" s="103"/>
      <c r="J319" s="103"/>
      <c r="K319" s="103"/>
      <c r="L319" s="103"/>
    </row>
    <row r="320" spans="2:12">
      <c r="B320" s="102"/>
      <c r="C320" s="102"/>
      <c r="D320" s="103"/>
      <c r="E320" s="103"/>
      <c r="F320" s="103"/>
      <c r="G320" s="103"/>
      <c r="H320" s="103"/>
      <c r="I320" s="103"/>
      <c r="J320" s="103"/>
      <c r="K320" s="103"/>
      <c r="L320" s="103"/>
    </row>
    <row r="321" spans="2:12">
      <c r="B321" s="102"/>
      <c r="C321" s="102"/>
      <c r="D321" s="103"/>
      <c r="E321" s="103"/>
      <c r="F321" s="103"/>
      <c r="G321" s="103"/>
      <c r="H321" s="103"/>
      <c r="I321" s="103"/>
      <c r="J321" s="103"/>
      <c r="K321" s="103"/>
      <c r="L321" s="103"/>
    </row>
    <row r="322" spans="2:12">
      <c r="B322" s="102"/>
      <c r="C322" s="102"/>
      <c r="D322" s="103"/>
      <c r="E322" s="103"/>
      <c r="F322" s="103"/>
      <c r="G322" s="103"/>
      <c r="H322" s="103"/>
      <c r="I322" s="103"/>
      <c r="J322" s="103"/>
      <c r="K322" s="103"/>
      <c r="L322" s="103"/>
    </row>
    <row r="323" spans="2:12">
      <c r="B323" s="102"/>
      <c r="C323" s="102"/>
      <c r="D323" s="103"/>
      <c r="E323" s="103"/>
      <c r="F323" s="103"/>
      <c r="G323" s="103"/>
      <c r="H323" s="103"/>
      <c r="I323" s="103"/>
      <c r="J323" s="103"/>
      <c r="K323" s="103"/>
      <c r="L323" s="103"/>
    </row>
    <row r="324" spans="2:12">
      <c r="B324" s="102"/>
      <c r="C324" s="102"/>
      <c r="D324" s="103"/>
      <c r="E324" s="103"/>
      <c r="F324" s="103"/>
      <c r="G324" s="103"/>
      <c r="H324" s="103"/>
      <c r="I324" s="103"/>
      <c r="J324" s="103"/>
      <c r="K324" s="103"/>
      <c r="L324" s="103"/>
    </row>
    <row r="325" spans="2:12">
      <c r="B325" s="102"/>
      <c r="C325" s="102"/>
      <c r="D325" s="103"/>
      <c r="E325" s="103"/>
      <c r="F325" s="103"/>
      <c r="G325" s="103"/>
      <c r="H325" s="103"/>
      <c r="I325" s="103"/>
      <c r="J325" s="103"/>
      <c r="K325" s="103"/>
      <c r="L325" s="103"/>
    </row>
    <row r="326" spans="2:12">
      <c r="B326" s="102"/>
      <c r="C326" s="102"/>
      <c r="D326" s="103"/>
      <c r="E326" s="103"/>
      <c r="F326" s="103"/>
      <c r="G326" s="103"/>
      <c r="H326" s="103"/>
      <c r="I326" s="103"/>
      <c r="J326" s="103"/>
      <c r="K326" s="103"/>
      <c r="L326" s="103"/>
    </row>
    <row r="327" spans="2:12">
      <c r="B327" s="102"/>
      <c r="C327" s="102"/>
      <c r="D327" s="103"/>
      <c r="E327" s="103"/>
      <c r="F327" s="103"/>
      <c r="G327" s="103"/>
      <c r="H327" s="103"/>
      <c r="I327" s="103"/>
      <c r="J327" s="103"/>
      <c r="K327" s="103"/>
      <c r="L327" s="103"/>
    </row>
    <row r="328" spans="2:12">
      <c r="B328" s="102"/>
      <c r="C328" s="102"/>
      <c r="D328" s="103"/>
      <c r="E328" s="103"/>
      <c r="F328" s="103"/>
      <c r="G328" s="103"/>
      <c r="H328" s="103"/>
      <c r="I328" s="103"/>
      <c r="J328" s="103"/>
      <c r="K328" s="103"/>
      <c r="L328" s="103"/>
    </row>
    <row r="329" spans="2:12">
      <c r="B329" s="102"/>
      <c r="C329" s="102"/>
      <c r="D329" s="103"/>
      <c r="E329" s="103"/>
      <c r="F329" s="103"/>
      <c r="G329" s="103"/>
      <c r="H329" s="103"/>
      <c r="I329" s="103"/>
      <c r="J329" s="103"/>
      <c r="K329" s="103"/>
      <c r="L329" s="103"/>
    </row>
    <row r="330" spans="2:12">
      <c r="B330" s="102"/>
      <c r="C330" s="102"/>
      <c r="D330" s="103"/>
      <c r="E330" s="103"/>
      <c r="F330" s="103"/>
      <c r="G330" s="103"/>
      <c r="H330" s="103"/>
      <c r="I330" s="103"/>
      <c r="J330" s="103"/>
      <c r="K330" s="103"/>
      <c r="L330" s="103"/>
    </row>
    <row r="331" spans="2:12">
      <c r="B331" s="102"/>
      <c r="C331" s="102"/>
      <c r="D331" s="103"/>
      <c r="E331" s="103"/>
      <c r="F331" s="103"/>
      <c r="G331" s="103"/>
      <c r="H331" s="103"/>
      <c r="I331" s="103"/>
      <c r="J331" s="103"/>
      <c r="K331" s="103"/>
      <c r="L331" s="103"/>
    </row>
    <row r="332" spans="2:12">
      <c r="B332" s="102"/>
      <c r="C332" s="102"/>
      <c r="D332" s="103"/>
      <c r="E332" s="103"/>
      <c r="F332" s="103"/>
      <c r="G332" s="103"/>
      <c r="H332" s="103"/>
      <c r="I332" s="103"/>
      <c r="J332" s="103"/>
      <c r="K332" s="103"/>
      <c r="L332" s="103"/>
    </row>
    <row r="333" spans="2:12">
      <c r="B333" s="102"/>
      <c r="C333" s="102"/>
      <c r="D333" s="103"/>
      <c r="E333" s="103"/>
      <c r="F333" s="103"/>
      <c r="G333" s="103"/>
      <c r="H333" s="103"/>
      <c r="I333" s="103"/>
      <c r="J333" s="103"/>
      <c r="K333" s="103"/>
      <c r="L333" s="103"/>
    </row>
    <row r="334" spans="2:12">
      <c r="B334" s="102"/>
      <c r="C334" s="102"/>
      <c r="D334" s="103"/>
      <c r="E334" s="103"/>
      <c r="F334" s="103"/>
      <c r="G334" s="103"/>
      <c r="H334" s="103"/>
      <c r="I334" s="103"/>
      <c r="J334" s="103"/>
      <c r="K334" s="103"/>
      <c r="L334" s="103"/>
    </row>
    <row r="335" spans="2:12">
      <c r="B335" s="102"/>
      <c r="C335" s="102"/>
      <c r="D335" s="103"/>
      <c r="E335" s="103"/>
      <c r="F335" s="103"/>
      <c r="G335" s="103"/>
      <c r="H335" s="103"/>
      <c r="I335" s="103"/>
      <c r="J335" s="103"/>
      <c r="K335" s="103"/>
      <c r="L335" s="103"/>
    </row>
    <row r="336" spans="2:12">
      <c r="B336" s="102"/>
      <c r="C336" s="102"/>
      <c r="D336" s="103"/>
      <c r="E336" s="103"/>
      <c r="F336" s="103"/>
      <c r="G336" s="103"/>
      <c r="H336" s="103"/>
      <c r="I336" s="103"/>
      <c r="J336" s="103"/>
      <c r="K336" s="103"/>
      <c r="L336" s="103"/>
    </row>
    <row r="337" spans="2:12">
      <c r="B337" s="102"/>
      <c r="C337" s="102"/>
      <c r="D337" s="103"/>
      <c r="E337" s="103"/>
      <c r="F337" s="103"/>
      <c r="G337" s="103"/>
      <c r="H337" s="103"/>
      <c r="I337" s="103"/>
      <c r="J337" s="103"/>
      <c r="K337" s="103"/>
      <c r="L337" s="103"/>
    </row>
    <row r="338" spans="2:12">
      <c r="B338" s="102"/>
      <c r="C338" s="102"/>
      <c r="D338" s="103"/>
      <c r="E338" s="103"/>
      <c r="F338" s="103"/>
      <c r="G338" s="103"/>
      <c r="H338" s="103"/>
      <c r="I338" s="103"/>
      <c r="J338" s="103"/>
      <c r="K338" s="103"/>
      <c r="L338" s="103"/>
    </row>
    <row r="339" spans="2:12">
      <c r="B339" s="102"/>
      <c r="C339" s="102"/>
      <c r="D339" s="103"/>
      <c r="E339" s="103"/>
      <c r="F339" s="103"/>
      <c r="G339" s="103"/>
      <c r="H339" s="103"/>
      <c r="I339" s="103"/>
      <c r="J339" s="103"/>
      <c r="K339" s="103"/>
      <c r="L339" s="103"/>
    </row>
    <row r="340" spans="2:12">
      <c r="B340" s="102"/>
      <c r="C340" s="102"/>
      <c r="D340" s="103"/>
      <c r="E340" s="103"/>
      <c r="F340" s="103"/>
      <c r="G340" s="103"/>
      <c r="H340" s="103"/>
      <c r="I340" s="103"/>
      <c r="J340" s="103"/>
      <c r="K340" s="103"/>
      <c r="L340" s="103"/>
    </row>
    <row r="341" spans="2:12">
      <c r="B341" s="102"/>
      <c r="C341" s="102"/>
      <c r="D341" s="103"/>
      <c r="E341" s="103"/>
      <c r="F341" s="103"/>
      <c r="G341" s="103"/>
      <c r="H341" s="103"/>
      <c r="I341" s="103"/>
      <c r="J341" s="103"/>
      <c r="K341" s="103"/>
      <c r="L341" s="103"/>
    </row>
    <row r="342" spans="2:12">
      <c r="B342" s="102"/>
      <c r="C342" s="102"/>
      <c r="D342" s="103"/>
      <c r="E342" s="103"/>
      <c r="F342" s="103"/>
      <c r="G342" s="103"/>
      <c r="H342" s="103"/>
      <c r="I342" s="103"/>
      <c r="J342" s="103"/>
      <c r="K342" s="103"/>
      <c r="L342" s="103"/>
    </row>
    <row r="343" spans="2:12">
      <c r="B343" s="102"/>
      <c r="C343" s="102"/>
      <c r="D343" s="103"/>
      <c r="E343" s="103"/>
      <c r="F343" s="103"/>
      <c r="G343" s="103"/>
      <c r="H343" s="103"/>
      <c r="I343" s="103"/>
      <c r="J343" s="103"/>
      <c r="K343" s="103"/>
      <c r="L343" s="103"/>
    </row>
    <row r="344" spans="2:12">
      <c r="B344" s="102"/>
      <c r="C344" s="102"/>
      <c r="D344" s="103"/>
      <c r="E344" s="103"/>
      <c r="F344" s="103"/>
      <c r="G344" s="103"/>
      <c r="H344" s="103"/>
      <c r="I344" s="103"/>
      <c r="J344" s="103"/>
      <c r="K344" s="103"/>
      <c r="L344" s="103"/>
    </row>
    <row r="345" spans="2:12">
      <c r="B345" s="102"/>
      <c r="C345" s="102"/>
      <c r="D345" s="103"/>
      <c r="E345" s="103"/>
      <c r="F345" s="103"/>
      <c r="G345" s="103"/>
      <c r="H345" s="103"/>
      <c r="I345" s="103"/>
      <c r="J345" s="103"/>
      <c r="K345" s="103"/>
      <c r="L345" s="103"/>
    </row>
    <row r="346" spans="2:12">
      <c r="B346" s="102"/>
      <c r="C346" s="102"/>
      <c r="D346" s="103"/>
      <c r="E346" s="103"/>
      <c r="F346" s="103"/>
      <c r="G346" s="103"/>
      <c r="H346" s="103"/>
      <c r="I346" s="103"/>
      <c r="J346" s="103"/>
      <c r="K346" s="103"/>
      <c r="L346" s="103"/>
    </row>
    <row r="347" spans="2:12">
      <c r="B347" s="102"/>
      <c r="C347" s="102"/>
      <c r="D347" s="103"/>
      <c r="E347" s="103"/>
      <c r="F347" s="103"/>
      <c r="G347" s="103"/>
      <c r="H347" s="103"/>
      <c r="I347" s="103"/>
      <c r="J347" s="103"/>
      <c r="K347" s="103"/>
      <c r="L347" s="103"/>
    </row>
    <row r="348" spans="2:12">
      <c r="B348" s="102"/>
      <c r="C348" s="102"/>
      <c r="D348" s="103"/>
      <c r="E348" s="103"/>
      <c r="F348" s="103"/>
      <c r="G348" s="103"/>
      <c r="H348" s="103"/>
      <c r="I348" s="103"/>
      <c r="J348" s="103"/>
      <c r="K348" s="103"/>
      <c r="L348" s="103"/>
    </row>
    <row r="349" spans="2:12">
      <c r="B349" s="102"/>
      <c r="C349" s="102"/>
      <c r="D349" s="103"/>
      <c r="E349" s="103"/>
      <c r="F349" s="103"/>
      <c r="G349" s="103"/>
      <c r="H349" s="103"/>
      <c r="I349" s="103"/>
      <c r="J349" s="103"/>
      <c r="K349" s="103"/>
      <c r="L349" s="103"/>
    </row>
    <row r="350" spans="2:12">
      <c r="B350" s="102"/>
      <c r="C350" s="102"/>
      <c r="D350" s="103"/>
      <c r="E350" s="103"/>
      <c r="F350" s="103"/>
      <c r="G350" s="103"/>
      <c r="H350" s="103"/>
      <c r="I350" s="103"/>
      <c r="J350" s="103"/>
      <c r="K350" s="103"/>
      <c r="L350" s="103"/>
    </row>
    <row r="351" spans="2:12">
      <c r="B351" s="102"/>
      <c r="C351" s="102"/>
      <c r="D351" s="103"/>
      <c r="E351" s="103"/>
      <c r="F351" s="103"/>
      <c r="G351" s="103"/>
      <c r="H351" s="103"/>
      <c r="I351" s="103"/>
      <c r="J351" s="103"/>
      <c r="K351" s="103"/>
      <c r="L351" s="103"/>
    </row>
    <row r="352" spans="2:12">
      <c r="B352" s="102"/>
      <c r="C352" s="102"/>
      <c r="D352" s="103"/>
      <c r="E352" s="103"/>
      <c r="F352" s="103"/>
      <c r="G352" s="103"/>
      <c r="H352" s="103"/>
      <c r="I352" s="103"/>
      <c r="J352" s="103"/>
      <c r="K352" s="103"/>
      <c r="L352" s="103"/>
    </row>
    <row r="353" spans="2:12">
      <c r="B353" s="102"/>
      <c r="C353" s="102"/>
      <c r="D353" s="103"/>
      <c r="E353" s="103"/>
      <c r="F353" s="103"/>
      <c r="G353" s="103"/>
      <c r="H353" s="103"/>
      <c r="I353" s="103"/>
      <c r="J353" s="103"/>
      <c r="K353" s="103"/>
      <c r="L353" s="103"/>
    </row>
    <row r="354" spans="2:12">
      <c r="B354" s="102"/>
      <c r="C354" s="102"/>
      <c r="D354" s="103"/>
      <c r="E354" s="103"/>
      <c r="F354" s="103"/>
      <c r="G354" s="103"/>
      <c r="H354" s="103"/>
      <c r="I354" s="103"/>
      <c r="J354" s="103"/>
      <c r="K354" s="103"/>
      <c r="L354" s="103"/>
    </row>
    <row r="355" spans="2:12">
      <c r="B355" s="102"/>
      <c r="C355" s="102"/>
      <c r="D355" s="103"/>
      <c r="E355" s="103"/>
      <c r="F355" s="103"/>
      <c r="G355" s="103"/>
      <c r="H355" s="103"/>
      <c r="I355" s="103"/>
      <c r="J355" s="103"/>
      <c r="K355" s="103"/>
      <c r="L355" s="103"/>
    </row>
    <row r="356" spans="2:12">
      <c r="B356" s="102"/>
      <c r="C356" s="102"/>
      <c r="D356" s="103"/>
      <c r="E356" s="103"/>
      <c r="F356" s="103"/>
      <c r="G356" s="103"/>
      <c r="H356" s="103"/>
      <c r="I356" s="103"/>
      <c r="J356" s="103"/>
      <c r="K356" s="103"/>
      <c r="L356" s="103"/>
    </row>
    <row r="357" spans="2:12">
      <c r="B357" s="102"/>
      <c r="C357" s="102"/>
      <c r="D357" s="103"/>
      <c r="E357" s="103"/>
      <c r="F357" s="103"/>
      <c r="G357" s="103"/>
      <c r="H357" s="103"/>
      <c r="I357" s="103"/>
      <c r="J357" s="103"/>
      <c r="K357" s="103"/>
      <c r="L357" s="103"/>
    </row>
    <row r="358" spans="2:12">
      <c r="B358" s="102"/>
      <c r="C358" s="102"/>
      <c r="D358" s="103"/>
      <c r="E358" s="103"/>
      <c r="F358" s="103"/>
      <c r="G358" s="103"/>
      <c r="H358" s="103"/>
      <c r="I358" s="103"/>
      <c r="J358" s="103"/>
      <c r="K358" s="103"/>
      <c r="L358" s="103"/>
    </row>
    <row r="359" spans="2:12">
      <c r="B359" s="102"/>
      <c r="C359" s="102"/>
      <c r="D359" s="103"/>
      <c r="E359" s="103"/>
      <c r="F359" s="103"/>
      <c r="G359" s="103"/>
      <c r="H359" s="103"/>
      <c r="I359" s="103"/>
      <c r="J359" s="103"/>
      <c r="K359" s="103"/>
      <c r="L359" s="103"/>
    </row>
    <row r="360" spans="2:12">
      <c r="B360" s="102"/>
      <c r="C360" s="102"/>
      <c r="D360" s="103"/>
      <c r="E360" s="103"/>
      <c r="F360" s="103"/>
      <c r="G360" s="103"/>
      <c r="H360" s="103"/>
      <c r="I360" s="103"/>
      <c r="J360" s="103"/>
      <c r="K360" s="103"/>
      <c r="L360" s="103"/>
    </row>
    <row r="361" spans="2:12">
      <c r="B361" s="102"/>
      <c r="C361" s="102"/>
      <c r="D361" s="103"/>
      <c r="E361" s="103"/>
      <c r="F361" s="103"/>
      <c r="G361" s="103"/>
      <c r="H361" s="103"/>
      <c r="I361" s="103"/>
      <c r="J361" s="103"/>
      <c r="K361" s="103"/>
      <c r="L361" s="103"/>
    </row>
    <row r="362" spans="2:12">
      <c r="B362" s="102"/>
      <c r="C362" s="102"/>
      <c r="D362" s="103"/>
      <c r="E362" s="103"/>
      <c r="F362" s="103"/>
      <c r="G362" s="103"/>
      <c r="H362" s="103"/>
      <c r="I362" s="103"/>
      <c r="J362" s="103"/>
      <c r="K362" s="103"/>
      <c r="L362" s="103"/>
    </row>
    <row r="363" spans="2:12">
      <c r="B363" s="102"/>
      <c r="C363" s="102"/>
      <c r="D363" s="103"/>
      <c r="E363" s="103"/>
      <c r="F363" s="103"/>
      <c r="G363" s="103"/>
      <c r="H363" s="103"/>
      <c r="I363" s="103"/>
      <c r="J363" s="103"/>
      <c r="K363" s="103"/>
      <c r="L363" s="103"/>
    </row>
    <row r="364" spans="2:12">
      <c r="B364" s="102"/>
      <c r="C364" s="102"/>
      <c r="D364" s="103"/>
      <c r="E364" s="103"/>
      <c r="F364" s="103"/>
      <c r="G364" s="103"/>
      <c r="H364" s="103"/>
      <c r="I364" s="103"/>
      <c r="J364" s="103"/>
      <c r="K364" s="103"/>
      <c r="L364" s="103"/>
    </row>
    <row r="365" spans="2:12">
      <c r="B365" s="102"/>
      <c r="C365" s="102"/>
      <c r="D365" s="103"/>
      <c r="E365" s="103"/>
      <c r="F365" s="103"/>
      <c r="G365" s="103"/>
      <c r="H365" s="103"/>
      <c r="I365" s="103"/>
      <c r="J365" s="103"/>
      <c r="K365" s="103"/>
      <c r="L365" s="103"/>
    </row>
    <row r="366" spans="2:12">
      <c r="B366" s="102"/>
      <c r="C366" s="102"/>
      <c r="D366" s="103"/>
      <c r="E366" s="103"/>
      <c r="F366" s="103"/>
      <c r="G366" s="103"/>
      <c r="H366" s="103"/>
      <c r="I366" s="103"/>
      <c r="J366" s="103"/>
      <c r="K366" s="103"/>
      <c r="L366" s="103"/>
    </row>
    <row r="367" spans="2:12">
      <c r="B367" s="102"/>
      <c r="C367" s="102"/>
      <c r="D367" s="103"/>
      <c r="E367" s="103"/>
      <c r="F367" s="103"/>
      <c r="G367" s="103"/>
      <c r="H367" s="103"/>
      <c r="I367" s="103"/>
      <c r="J367" s="103"/>
      <c r="K367" s="103"/>
      <c r="L367" s="103"/>
    </row>
    <row r="368" spans="2:12">
      <c r="B368" s="102"/>
      <c r="C368" s="102"/>
      <c r="D368" s="103"/>
      <c r="E368" s="103"/>
      <c r="F368" s="103"/>
      <c r="G368" s="103"/>
      <c r="H368" s="103"/>
      <c r="I368" s="103"/>
      <c r="J368" s="103"/>
      <c r="K368" s="103"/>
      <c r="L368" s="103"/>
    </row>
    <row r="369" spans="2:12">
      <c r="B369" s="102"/>
      <c r="C369" s="102"/>
      <c r="D369" s="103"/>
      <c r="E369" s="103"/>
      <c r="F369" s="103"/>
      <c r="G369" s="103"/>
      <c r="H369" s="103"/>
      <c r="I369" s="103"/>
      <c r="J369" s="103"/>
      <c r="K369" s="103"/>
      <c r="L369" s="103"/>
    </row>
    <row r="370" spans="2:12">
      <c r="B370" s="102"/>
      <c r="C370" s="102"/>
      <c r="D370" s="103"/>
      <c r="E370" s="103"/>
      <c r="F370" s="103"/>
      <c r="G370" s="103"/>
      <c r="H370" s="103"/>
      <c r="I370" s="103"/>
      <c r="J370" s="103"/>
      <c r="K370" s="103"/>
      <c r="L370" s="103"/>
    </row>
    <row r="371" spans="2:12">
      <c r="B371" s="102"/>
      <c r="C371" s="102"/>
      <c r="D371" s="103"/>
      <c r="E371" s="103"/>
      <c r="F371" s="103"/>
      <c r="G371" s="103"/>
      <c r="H371" s="103"/>
      <c r="I371" s="103"/>
      <c r="J371" s="103"/>
      <c r="K371" s="103"/>
      <c r="L371" s="103"/>
    </row>
    <row r="372" spans="2:12">
      <c r="B372" s="102"/>
      <c r="C372" s="102"/>
      <c r="D372" s="103"/>
      <c r="E372" s="103"/>
      <c r="F372" s="103"/>
      <c r="G372" s="103"/>
      <c r="H372" s="103"/>
      <c r="I372" s="103"/>
      <c r="J372" s="103"/>
      <c r="K372" s="103"/>
      <c r="L372" s="103"/>
    </row>
    <row r="373" spans="2:12">
      <c r="B373" s="102"/>
      <c r="C373" s="102"/>
      <c r="D373" s="103"/>
      <c r="E373" s="103"/>
      <c r="F373" s="103"/>
      <c r="G373" s="103"/>
      <c r="H373" s="103"/>
      <c r="I373" s="103"/>
      <c r="J373" s="103"/>
      <c r="K373" s="103"/>
      <c r="L373" s="103"/>
    </row>
    <row r="374" spans="2:12">
      <c r="B374" s="102"/>
      <c r="C374" s="102"/>
      <c r="D374" s="103"/>
      <c r="E374" s="103"/>
      <c r="F374" s="103"/>
      <c r="G374" s="103"/>
      <c r="H374" s="103"/>
      <c r="I374" s="103"/>
      <c r="J374" s="103"/>
      <c r="K374" s="103"/>
      <c r="L374" s="103"/>
    </row>
    <row r="375" spans="2:12">
      <c r="B375" s="102"/>
      <c r="C375" s="102"/>
      <c r="D375" s="103"/>
      <c r="E375" s="103"/>
      <c r="F375" s="103"/>
      <c r="G375" s="103"/>
      <c r="H375" s="103"/>
      <c r="I375" s="103"/>
      <c r="J375" s="103"/>
      <c r="K375" s="103"/>
      <c r="L375" s="103"/>
    </row>
    <row r="376" spans="2:12">
      <c r="B376" s="102"/>
      <c r="C376" s="102"/>
      <c r="D376" s="103"/>
      <c r="E376" s="103"/>
      <c r="F376" s="103"/>
      <c r="G376" s="103"/>
      <c r="H376" s="103"/>
      <c r="I376" s="103"/>
      <c r="J376" s="103"/>
      <c r="K376" s="103"/>
      <c r="L376" s="103"/>
    </row>
    <row r="377" spans="2:12">
      <c r="B377" s="102"/>
      <c r="C377" s="102"/>
      <c r="D377" s="103"/>
      <c r="E377" s="103"/>
      <c r="F377" s="103"/>
      <c r="G377" s="103"/>
      <c r="H377" s="103"/>
      <c r="I377" s="103"/>
      <c r="J377" s="103"/>
      <c r="K377" s="103"/>
      <c r="L377" s="103"/>
    </row>
    <row r="378" spans="2:12">
      <c r="B378" s="102"/>
      <c r="C378" s="102"/>
      <c r="D378" s="103"/>
      <c r="E378" s="103"/>
      <c r="F378" s="103"/>
      <c r="G378" s="103"/>
      <c r="H378" s="103"/>
      <c r="I378" s="103"/>
      <c r="J378" s="103"/>
      <c r="K378" s="103"/>
      <c r="L378" s="103"/>
    </row>
    <row r="379" spans="2:12">
      <c r="B379" s="102"/>
      <c r="C379" s="102"/>
      <c r="D379" s="103"/>
      <c r="E379" s="103"/>
      <c r="F379" s="103"/>
      <c r="G379" s="103"/>
      <c r="H379" s="103"/>
      <c r="I379" s="103"/>
      <c r="J379" s="103"/>
      <c r="K379" s="103"/>
      <c r="L379" s="103"/>
    </row>
    <row r="380" spans="2:12">
      <c r="B380" s="102"/>
      <c r="C380" s="102"/>
      <c r="D380" s="103"/>
      <c r="E380" s="103"/>
      <c r="F380" s="103"/>
      <c r="G380" s="103"/>
      <c r="H380" s="103"/>
      <c r="I380" s="103"/>
      <c r="J380" s="103"/>
      <c r="K380" s="103"/>
      <c r="L380" s="103"/>
    </row>
    <row r="381" spans="2:12">
      <c r="B381" s="102"/>
      <c r="C381" s="102"/>
      <c r="D381" s="103"/>
      <c r="E381" s="103"/>
      <c r="F381" s="103"/>
      <c r="G381" s="103"/>
      <c r="H381" s="103"/>
      <c r="I381" s="103"/>
      <c r="J381" s="103"/>
      <c r="K381" s="103"/>
      <c r="L381" s="103"/>
    </row>
    <row r="382" spans="2:12">
      <c r="B382" s="102"/>
      <c r="C382" s="102"/>
      <c r="D382" s="103"/>
      <c r="E382" s="103"/>
      <c r="F382" s="103"/>
      <c r="G382" s="103"/>
      <c r="H382" s="103"/>
      <c r="I382" s="103"/>
      <c r="J382" s="103"/>
      <c r="K382" s="103"/>
      <c r="L382" s="103"/>
    </row>
    <row r="383" spans="2:12">
      <c r="B383" s="102"/>
      <c r="C383" s="102"/>
      <c r="D383" s="103"/>
      <c r="E383" s="103"/>
      <c r="F383" s="103"/>
      <c r="G383" s="103"/>
      <c r="H383" s="103"/>
      <c r="I383" s="103"/>
      <c r="J383" s="103"/>
      <c r="K383" s="103"/>
      <c r="L383" s="103"/>
    </row>
    <row r="384" spans="2:12">
      <c r="B384" s="102"/>
      <c r="C384" s="102"/>
      <c r="D384" s="103"/>
      <c r="E384" s="103"/>
      <c r="F384" s="103"/>
      <c r="G384" s="103"/>
      <c r="H384" s="103"/>
      <c r="I384" s="103"/>
      <c r="J384" s="103"/>
      <c r="K384" s="103"/>
      <c r="L384" s="103"/>
    </row>
    <row r="385" spans="2:12">
      <c r="B385" s="102"/>
      <c r="C385" s="102"/>
      <c r="D385" s="103"/>
      <c r="E385" s="103"/>
      <c r="F385" s="103"/>
      <c r="G385" s="103"/>
      <c r="H385" s="103"/>
      <c r="I385" s="103"/>
      <c r="J385" s="103"/>
      <c r="K385" s="103"/>
      <c r="L385" s="103"/>
    </row>
    <row r="386" spans="2:12">
      <c r="B386" s="102"/>
      <c r="C386" s="102"/>
      <c r="D386" s="103"/>
      <c r="E386" s="103"/>
      <c r="F386" s="103"/>
      <c r="G386" s="103"/>
      <c r="H386" s="103"/>
      <c r="I386" s="103"/>
      <c r="J386" s="103"/>
      <c r="K386" s="103"/>
      <c r="L386" s="103"/>
    </row>
    <row r="387" spans="2:12">
      <c r="B387" s="102"/>
      <c r="C387" s="102"/>
      <c r="D387" s="103"/>
      <c r="E387" s="103"/>
      <c r="F387" s="103"/>
      <c r="G387" s="103"/>
      <c r="H387" s="103"/>
      <c r="I387" s="103"/>
      <c r="J387" s="103"/>
      <c r="K387" s="103"/>
      <c r="L387" s="103"/>
    </row>
    <row r="388" spans="2:12">
      <c r="B388" s="102"/>
      <c r="C388" s="102"/>
      <c r="D388" s="103"/>
      <c r="E388" s="103"/>
      <c r="F388" s="103"/>
      <c r="G388" s="103"/>
      <c r="H388" s="103"/>
      <c r="I388" s="103"/>
      <c r="J388" s="103"/>
      <c r="K388" s="103"/>
      <c r="L388" s="103"/>
    </row>
    <row r="389" spans="2:12">
      <c r="B389" s="102"/>
      <c r="C389" s="102"/>
      <c r="D389" s="103"/>
      <c r="E389" s="103"/>
      <c r="F389" s="103"/>
      <c r="G389" s="103"/>
      <c r="H389" s="103"/>
      <c r="I389" s="103"/>
      <c r="J389" s="103"/>
      <c r="K389" s="103"/>
      <c r="L389" s="103"/>
    </row>
    <row r="390" spans="2:12">
      <c r="B390" s="102"/>
      <c r="C390" s="102"/>
      <c r="D390" s="103"/>
      <c r="E390" s="103"/>
      <c r="F390" s="103"/>
      <c r="G390" s="103"/>
      <c r="H390" s="103"/>
      <c r="I390" s="103"/>
      <c r="J390" s="103"/>
      <c r="K390" s="103"/>
      <c r="L390" s="103"/>
    </row>
    <row r="391" spans="2:12">
      <c r="B391" s="102"/>
      <c r="C391" s="102"/>
      <c r="D391" s="103"/>
      <c r="E391" s="103"/>
      <c r="F391" s="103"/>
      <c r="G391" s="103"/>
      <c r="H391" s="103"/>
      <c r="I391" s="103"/>
      <c r="J391" s="103"/>
      <c r="K391" s="103"/>
      <c r="L391" s="103"/>
    </row>
    <row r="392" spans="2:12">
      <c r="B392" s="102"/>
      <c r="C392" s="102"/>
      <c r="D392" s="103"/>
      <c r="E392" s="103"/>
      <c r="F392" s="103"/>
      <c r="G392" s="103"/>
      <c r="H392" s="103"/>
      <c r="I392" s="103"/>
      <c r="J392" s="103"/>
      <c r="K392" s="103"/>
      <c r="L392" s="103"/>
    </row>
    <row r="393" spans="2:12">
      <c r="B393" s="102"/>
      <c r="C393" s="102"/>
      <c r="D393" s="103"/>
      <c r="E393" s="103"/>
      <c r="F393" s="103"/>
      <c r="G393" s="103"/>
      <c r="H393" s="103"/>
      <c r="I393" s="103"/>
      <c r="J393" s="103"/>
      <c r="K393" s="103"/>
      <c r="L393" s="103"/>
    </row>
    <row r="394" spans="2:12">
      <c r="B394" s="102"/>
      <c r="C394" s="102"/>
      <c r="D394" s="103"/>
      <c r="E394" s="103"/>
      <c r="F394" s="103"/>
      <c r="G394" s="103"/>
      <c r="H394" s="103"/>
      <c r="I394" s="103"/>
      <c r="J394" s="103"/>
      <c r="K394" s="103"/>
      <c r="L394" s="103"/>
    </row>
    <row r="395" spans="2:12">
      <c r="B395" s="102"/>
      <c r="C395" s="102"/>
      <c r="D395" s="103"/>
      <c r="E395" s="103"/>
      <c r="F395" s="103"/>
      <c r="G395" s="103"/>
      <c r="H395" s="103"/>
      <c r="I395" s="103"/>
      <c r="J395" s="103"/>
      <c r="K395" s="103"/>
      <c r="L395" s="103"/>
    </row>
    <row r="396" spans="2:12">
      <c r="B396" s="102"/>
      <c r="C396" s="102"/>
      <c r="D396" s="103"/>
      <c r="E396" s="103"/>
      <c r="F396" s="103"/>
      <c r="G396" s="103"/>
      <c r="H396" s="103"/>
      <c r="I396" s="103"/>
      <c r="J396" s="103"/>
      <c r="K396" s="103"/>
      <c r="L396" s="103"/>
    </row>
    <row r="397" spans="2:12">
      <c r="B397" s="102"/>
      <c r="C397" s="102"/>
      <c r="D397" s="103"/>
      <c r="E397" s="103"/>
      <c r="F397" s="103"/>
      <c r="G397" s="103"/>
      <c r="H397" s="103"/>
      <c r="I397" s="103"/>
      <c r="J397" s="103"/>
      <c r="K397" s="103"/>
      <c r="L397" s="103"/>
    </row>
    <row r="398" spans="2:12">
      <c r="B398" s="102"/>
      <c r="C398" s="102"/>
      <c r="D398" s="103"/>
      <c r="E398" s="103"/>
      <c r="F398" s="103"/>
      <c r="G398" s="103"/>
      <c r="H398" s="103"/>
      <c r="I398" s="103"/>
      <c r="J398" s="103"/>
      <c r="K398" s="103"/>
      <c r="L398" s="103"/>
    </row>
    <row r="399" spans="2:12">
      <c r="B399" s="102"/>
      <c r="C399" s="102"/>
      <c r="D399" s="103"/>
      <c r="E399" s="103"/>
      <c r="F399" s="103"/>
      <c r="G399" s="103"/>
      <c r="H399" s="103"/>
      <c r="I399" s="103"/>
      <c r="J399" s="103"/>
      <c r="K399" s="103"/>
      <c r="L399" s="103"/>
    </row>
    <row r="400" spans="2:12">
      <c r="B400" s="102"/>
      <c r="C400" s="102"/>
      <c r="D400" s="103"/>
      <c r="E400" s="103"/>
      <c r="F400" s="103"/>
      <c r="G400" s="103"/>
      <c r="H400" s="103"/>
      <c r="I400" s="103"/>
      <c r="J400" s="103"/>
      <c r="K400" s="103"/>
      <c r="L400" s="103"/>
    </row>
    <row r="401" spans="2:12">
      <c r="B401" s="102"/>
      <c r="C401" s="102"/>
      <c r="D401" s="103"/>
      <c r="E401" s="103"/>
      <c r="F401" s="103"/>
      <c r="G401" s="103"/>
      <c r="H401" s="103"/>
      <c r="I401" s="103"/>
      <c r="J401" s="103"/>
      <c r="K401" s="103"/>
      <c r="L401" s="103"/>
    </row>
    <row r="402" spans="2:12">
      <c r="B402" s="102"/>
      <c r="C402" s="102"/>
      <c r="D402" s="103"/>
      <c r="E402" s="103"/>
      <c r="F402" s="103"/>
      <c r="G402" s="103"/>
      <c r="H402" s="103"/>
      <c r="I402" s="103"/>
      <c r="J402" s="103"/>
      <c r="K402" s="103"/>
      <c r="L402" s="103"/>
    </row>
    <row r="403" spans="2:12">
      <c r="B403" s="102"/>
      <c r="C403" s="102"/>
      <c r="D403" s="103"/>
      <c r="E403" s="103"/>
      <c r="F403" s="103"/>
      <c r="G403" s="103"/>
      <c r="H403" s="103"/>
      <c r="I403" s="103"/>
      <c r="J403" s="103"/>
      <c r="K403" s="103"/>
      <c r="L403" s="103"/>
    </row>
    <row r="404" spans="2:12">
      <c r="B404" s="102"/>
      <c r="C404" s="102"/>
      <c r="D404" s="103"/>
      <c r="E404" s="103"/>
      <c r="F404" s="103"/>
      <c r="G404" s="103"/>
      <c r="H404" s="103"/>
      <c r="I404" s="103"/>
      <c r="J404" s="103"/>
      <c r="K404" s="103"/>
      <c r="L404" s="103"/>
    </row>
    <row r="405" spans="2:12">
      <c r="B405" s="102"/>
      <c r="C405" s="102"/>
      <c r="D405" s="103"/>
      <c r="E405" s="103"/>
      <c r="F405" s="103"/>
      <c r="G405" s="103"/>
      <c r="H405" s="103"/>
      <c r="I405" s="103"/>
      <c r="J405" s="103"/>
      <c r="K405" s="103"/>
      <c r="L405" s="103"/>
    </row>
    <row r="406" spans="2:12">
      <c r="B406" s="102"/>
      <c r="C406" s="102"/>
      <c r="D406" s="103"/>
      <c r="E406" s="103"/>
      <c r="F406" s="103"/>
      <c r="G406" s="103"/>
      <c r="H406" s="103"/>
      <c r="I406" s="103"/>
      <c r="J406" s="103"/>
      <c r="K406" s="103"/>
      <c r="L406" s="103"/>
    </row>
    <row r="407" spans="2:12">
      <c r="B407" s="102"/>
      <c r="C407" s="102"/>
      <c r="D407" s="103"/>
      <c r="E407" s="103"/>
      <c r="F407" s="103"/>
      <c r="G407" s="103"/>
      <c r="H407" s="103"/>
      <c r="I407" s="103"/>
      <c r="J407" s="103"/>
      <c r="K407" s="103"/>
      <c r="L407" s="103"/>
    </row>
    <row r="408" spans="2:12">
      <c r="B408" s="102"/>
      <c r="C408" s="102"/>
      <c r="D408" s="103"/>
      <c r="E408" s="103"/>
      <c r="F408" s="103"/>
      <c r="G408" s="103"/>
      <c r="H408" s="103"/>
      <c r="I408" s="103"/>
      <c r="J408" s="103"/>
      <c r="K408" s="103"/>
      <c r="L408" s="103"/>
    </row>
    <row r="409" spans="2:12">
      <c r="B409" s="102"/>
      <c r="C409" s="102"/>
      <c r="D409" s="103"/>
      <c r="E409" s="103"/>
      <c r="F409" s="103"/>
      <c r="G409" s="103"/>
      <c r="H409" s="103"/>
      <c r="I409" s="103"/>
      <c r="J409" s="103"/>
      <c r="K409" s="103"/>
      <c r="L409" s="103"/>
    </row>
    <row r="410" spans="2:12">
      <c r="B410" s="102"/>
      <c r="C410" s="102"/>
      <c r="D410" s="103"/>
      <c r="E410" s="103"/>
      <c r="F410" s="103"/>
      <c r="G410" s="103"/>
      <c r="H410" s="103"/>
      <c r="I410" s="103"/>
      <c r="J410" s="103"/>
      <c r="K410" s="103"/>
      <c r="L410" s="103"/>
    </row>
    <row r="411" spans="2:12">
      <c r="B411" s="102"/>
      <c r="C411" s="102"/>
      <c r="D411" s="103"/>
      <c r="E411" s="103"/>
      <c r="F411" s="103"/>
      <c r="G411" s="103"/>
      <c r="H411" s="103"/>
      <c r="I411" s="103"/>
      <c r="J411" s="103"/>
      <c r="K411" s="103"/>
      <c r="L411" s="103"/>
    </row>
    <row r="412" spans="2:12">
      <c r="B412" s="102"/>
      <c r="C412" s="102"/>
      <c r="D412" s="103"/>
      <c r="E412" s="103"/>
      <c r="F412" s="103"/>
      <c r="G412" s="103"/>
      <c r="H412" s="103"/>
      <c r="I412" s="103"/>
      <c r="J412" s="103"/>
      <c r="K412" s="103"/>
      <c r="L412" s="103"/>
    </row>
    <row r="413" spans="2:12">
      <c r="B413" s="102"/>
      <c r="C413" s="102"/>
      <c r="D413" s="103"/>
      <c r="E413" s="103"/>
      <c r="F413" s="103"/>
      <c r="G413" s="103"/>
      <c r="H413" s="103"/>
      <c r="I413" s="103"/>
      <c r="J413" s="103"/>
      <c r="K413" s="103"/>
      <c r="L413" s="103"/>
    </row>
    <row r="414" spans="2:12">
      <c r="B414" s="102"/>
      <c r="C414" s="102"/>
      <c r="D414" s="103"/>
      <c r="E414" s="103"/>
      <c r="F414" s="103"/>
      <c r="G414" s="103"/>
      <c r="H414" s="103"/>
      <c r="I414" s="103"/>
      <c r="J414" s="103"/>
      <c r="K414" s="103"/>
      <c r="L414" s="103"/>
    </row>
    <row r="415" spans="2:12">
      <c r="B415" s="102"/>
      <c r="C415" s="102"/>
      <c r="D415" s="103"/>
      <c r="E415" s="103"/>
      <c r="F415" s="103"/>
      <c r="G415" s="103"/>
      <c r="H415" s="103"/>
      <c r="I415" s="103"/>
      <c r="J415" s="103"/>
      <c r="K415" s="103"/>
      <c r="L415" s="103"/>
    </row>
    <row r="416" spans="2:12">
      <c r="B416" s="102"/>
      <c r="C416" s="102"/>
      <c r="D416" s="103"/>
      <c r="E416" s="103"/>
      <c r="F416" s="103"/>
      <c r="G416" s="103"/>
      <c r="H416" s="103"/>
      <c r="I416" s="103"/>
      <c r="J416" s="103"/>
      <c r="K416" s="103"/>
      <c r="L416" s="103"/>
    </row>
    <row r="417" spans="2:12">
      <c r="B417" s="102"/>
      <c r="C417" s="102"/>
      <c r="D417" s="103"/>
      <c r="E417" s="103"/>
      <c r="F417" s="103"/>
      <c r="G417" s="103"/>
      <c r="H417" s="103"/>
      <c r="I417" s="103"/>
      <c r="J417" s="103"/>
      <c r="K417" s="103"/>
      <c r="L417" s="103"/>
    </row>
    <row r="418" spans="2:12">
      <c r="B418" s="102"/>
      <c r="C418" s="102"/>
      <c r="D418" s="103"/>
      <c r="E418" s="103"/>
      <c r="F418" s="103"/>
      <c r="G418" s="103"/>
      <c r="H418" s="103"/>
      <c r="I418" s="103"/>
      <c r="J418" s="103"/>
      <c r="K418" s="103"/>
      <c r="L418" s="103"/>
    </row>
    <row r="419" spans="2:12">
      <c r="B419" s="102"/>
      <c r="C419" s="102"/>
      <c r="D419" s="103"/>
      <c r="E419" s="103"/>
      <c r="F419" s="103"/>
      <c r="G419" s="103"/>
      <c r="H419" s="103"/>
      <c r="I419" s="103"/>
      <c r="J419" s="103"/>
      <c r="K419" s="103"/>
      <c r="L419" s="103"/>
    </row>
    <row r="420" spans="2:12">
      <c r="B420" s="102"/>
      <c r="C420" s="102"/>
      <c r="D420" s="103"/>
      <c r="E420" s="103"/>
      <c r="F420" s="103"/>
      <c r="G420" s="103"/>
      <c r="H420" s="103"/>
      <c r="I420" s="103"/>
      <c r="J420" s="103"/>
      <c r="K420" s="103"/>
      <c r="L420" s="103"/>
    </row>
    <row r="421" spans="2:12">
      <c r="B421" s="102"/>
      <c r="C421" s="102"/>
      <c r="D421" s="103"/>
      <c r="E421" s="103"/>
      <c r="F421" s="103"/>
      <c r="G421" s="103"/>
      <c r="H421" s="103"/>
      <c r="I421" s="103"/>
      <c r="J421" s="103"/>
      <c r="K421" s="103"/>
      <c r="L421" s="103"/>
    </row>
    <row r="422" spans="2:12">
      <c r="B422" s="102"/>
      <c r="C422" s="102"/>
      <c r="D422" s="103"/>
      <c r="E422" s="103"/>
      <c r="F422" s="103"/>
      <c r="G422" s="103"/>
      <c r="H422" s="103"/>
      <c r="I422" s="103"/>
      <c r="J422" s="103"/>
      <c r="K422" s="103"/>
      <c r="L422" s="103"/>
    </row>
    <row r="423" spans="2:12">
      <c r="B423" s="102"/>
      <c r="C423" s="102"/>
      <c r="D423" s="103"/>
      <c r="E423" s="103"/>
      <c r="F423" s="103"/>
      <c r="G423" s="103"/>
      <c r="H423" s="103"/>
      <c r="I423" s="103"/>
      <c r="J423" s="103"/>
      <c r="K423" s="103"/>
      <c r="L423" s="103"/>
    </row>
    <row r="424" spans="2:12">
      <c r="B424" s="102"/>
      <c r="C424" s="102"/>
      <c r="D424" s="103"/>
      <c r="E424" s="103"/>
      <c r="F424" s="103"/>
      <c r="G424" s="103"/>
      <c r="H424" s="103"/>
      <c r="I424" s="103"/>
      <c r="J424" s="103"/>
      <c r="K424" s="103"/>
      <c r="L424" s="103"/>
    </row>
    <row r="425" spans="2:12">
      <c r="B425" s="102"/>
      <c r="C425" s="102"/>
      <c r="D425" s="103"/>
      <c r="E425" s="103"/>
      <c r="F425" s="103"/>
      <c r="G425" s="103"/>
      <c r="H425" s="103"/>
      <c r="I425" s="103"/>
      <c r="J425" s="103"/>
      <c r="K425" s="103"/>
      <c r="L425" s="103"/>
    </row>
    <row r="426" spans="2:12">
      <c r="B426" s="102"/>
      <c r="C426" s="102"/>
      <c r="D426" s="103"/>
      <c r="E426" s="103"/>
      <c r="F426" s="103"/>
      <c r="G426" s="103"/>
      <c r="H426" s="103"/>
      <c r="I426" s="103"/>
      <c r="J426" s="103"/>
      <c r="K426" s="103"/>
      <c r="L426" s="103"/>
    </row>
    <row r="427" spans="2:12">
      <c r="B427" s="102"/>
      <c r="C427" s="102"/>
      <c r="D427" s="103"/>
      <c r="E427" s="103"/>
      <c r="F427" s="103"/>
      <c r="G427" s="103"/>
      <c r="H427" s="103"/>
      <c r="I427" s="103"/>
      <c r="J427" s="103"/>
      <c r="K427" s="103"/>
      <c r="L427" s="103"/>
    </row>
    <row r="428" spans="2:12">
      <c r="B428" s="102"/>
      <c r="C428" s="102"/>
      <c r="D428" s="103"/>
      <c r="E428" s="103"/>
      <c r="F428" s="103"/>
      <c r="G428" s="103"/>
      <c r="H428" s="103"/>
      <c r="I428" s="103"/>
      <c r="J428" s="103"/>
      <c r="K428" s="103"/>
      <c r="L428" s="103"/>
    </row>
    <row r="429" spans="2:12">
      <c r="B429" s="102"/>
      <c r="C429" s="102"/>
      <c r="D429" s="103"/>
      <c r="E429" s="103"/>
      <c r="F429" s="103"/>
      <c r="G429" s="103"/>
      <c r="H429" s="103"/>
      <c r="I429" s="103"/>
      <c r="J429" s="103"/>
      <c r="K429" s="103"/>
      <c r="L429" s="103"/>
    </row>
    <row r="430" spans="2:12">
      <c r="B430" s="102"/>
      <c r="C430" s="102"/>
      <c r="D430" s="103"/>
      <c r="E430" s="103"/>
      <c r="F430" s="103"/>
      <c r="G430" s="103"/>
      <c r="H430" s="103"/>
      <c r="I430" s="103"/>
      <c r="J430" s="103"/>
      <c r="K430" s="103"/>
      <c r="L430" s="103"/>
    </row>
    <row r="431" spans="2:12">
      <c r="B431" s="102"/>
      <c r="C431" s="102"/>
      <c r="D431" s="103"/>
      <c r="E431" s="103"/>
      <c r="F431" s="103"/>
      <c r="G431" s="103"/>
      <c r="H431" s="103"/>
      <c r="I431" s="103"/>
      <c r="J431" s="103"/>
      <c r="K431" s="103"/>
      <c r="L431" s="103"/>
    </row>
    <row r="432" spans="2:12">
      <c r="D432" s="1"/>
      <c r="E432" s="1"/>
    </row>
    <row r="433" spans="4:5">
      <c r="D433" s="1"/>
      <c r="E433" s="1"/>
    </row>
    <row r="434" spans="4:5">
      <c r="D434" s="1"/>
      <c r="E434" s="1"/>
    </row>
    <row r="435" spans="4:5">
      <c r="D435" s="1"/>
      <c r="E435" s="1"/>
    </row>
    <row r="436" spans="4:5">
      <c r="D436" s="1"/>
      <c r="E436" s="1"/>
    </row>
    <row r="437" spans="4:5">
      <c r="D437" s="1"/>
      <c r="E437" s="1"/>
    </row>
    <row r="438" spans="4:5">
      <c r="D438" s="1"/>
      <c r="E438" s="1"/>
    </row>
    <row r="439" spans="4:5">
      <c r="D439" s="1"/>
      <c r="E439" s="1"/>
    </row>
    <row r="440" spans="4:5">
      <c r="D440" s="1"/>
      <c r="E440" s="1"/>
    </row>
    <row r="441" spans="4:5">
      <c r="D441" s="1"/>
      <c r="E441" s="1"/>
    </row>
    <row r="442" spans="4:5">
      <c r="D442" s="1"/>
      <c r="E442" s="1"/>
    </row>
    <row r="443" spans="4:5">
      <c r="D443" s="1"/>
      <c r="E443" s="1"/>
    </row>
    <row r="444" spans="4:5">
      <c r="D444" s="1"/>
      <c r="E444" s="1"/>
    </row>
    <row r="445" spans="4:5">
      <c r="D445" s="1"/>
      <c r="E445" s="1"/>
    </row>
    <row r="446" spans="4:5">
      <c r="D446" s="1"/>
      <c r="E446" s="1"/>
    </row>
    <row r="447" spans="4:5">
      <c r="D447" s="1"/>
      <c r="E447" s="1"/>
    </row>
    <row r="448" spans="4:5">
      <c r="D448" s="1"/>
      <c r="E448" s="1"/>
    </row>
    <row r="449" spans="4:5">
      <c r="D449" s="1"/>
      <c r="E449" s="1"/>
    </row>
    <row r="450" spans="4:5">
      <c r="D450" s="1"/>
      <c r="E450" s="1"/>
    </row>
    <row r="451" spans="4:5">
      <c r="D451" s="1"/>
      <c r="E451" s="1"/>
    </row>
    <row r="452" spans="4:5">
      <c r="D452" s="1"/>
      <c r="E452" s="1"/>
    </row>
    <row r="453" spans="4:5">
      <c r="D453" s="1"/>
      <c r="E453" s="1"/>
    </row>
    <row r="454" spans="4:5">
      <c r="D454" s="1"/>
      <c r="E454" s="1"/>
    </row>
    <row r="455" spans="4:5">
      <c r="D455" s="1"/>
      <c r="E455" s="1"/>
    </row>
    <row r="456" spans="4:5">
      <c r="D456" s="1"/>
      <c r="E456" s="1"/>
    </row>
    <row r="457" spans="4:5">
      <c r="D457" s="1"/>
      <c r="E457" s="1"/>
    </row>
    <row r="458" spans="4:5">
      <c r="D458" s="1"/>
      <c r="E458" s="1"/>
    </row>
    <row r="459" spans="4:5">
      <c r="D459" s="1"/>
      <c r="E459" s="1"/>
    </row>
    <row r="460" spans="4:5">
      <c r="D460" s="1"/>
      <c r="E460" s="1"/>
    </row>
    <row r="461" spans="4:5">
      <c r="D461" s="1"/>
      <c r="E461" s="1"/>
    </row>
    <row r="462" spans="4:5">
      <c r="D462" s="1"/>
      <c r="E462" s="1"/>
    </row>
    <row r="463" spans="4:5">
      <c r="D463" s="1"/>
      <c r="E463" s="1"/>
    </row>
    <row r="464" spans="4:5">
      <c r="D464" s="1"/>
      <c r="E464" s="1"/>
    </row>
    <row r="465" spans="4:5">
      <c r="D465" s="1"/>
      <c r="E465" s="1"/>
    </row>
    <row r="466" spans="4:5">
      <c r="D466" s="1"/>
      <c r="E466" s="1"/>
    </row>
    <row r="467" spans="4:5">
      <c r="D467" s="1"/>
      <c r="E467" s="1"/>
    </row>
    <row r="468" spans="4:5">
      <c r="D468" s="1"/>
      <c r="E468" s="1"/>
    </row>
    <row r="469" spans="4:5">
      <c r="D469" s="1"/>
      <c r="E469" s="1"/>
    </row>
    <row r="470" spans="4:5">
      <c r="D470" s="1"/>
      <c r="E470" s="1"/>
    </row>
    <row r="471" spans="4:5">
      <c r="D471" s="1"/>
      <c r="E471" s="1"/>
    </row>
    <row r="472" spans="4:5">
      <c r="D472" s="1"/>
      <c r="E472" s="1"/>
    </row>
    <row r="473" spans="4:5">
      <c r="D473" s="1"/>
      <c r="E473" s="1"/>
    </row>
    <row r="474" spans="4:5">
      <c r="D474" s="1"/>
      <c r="E474" s="1"/>
    </row>
    <row r="475" spans="4:5">
      <c r="D475" s="1"/>
      <c r="E475" s="1"/>
    </row>
    <row r="476" spans="4:5">
      <c r="D476" s="1"/>
      <c r="E476" s="1"/>
    </row>
    <row r="477" spans="4:5">
      <c r="D477" s="1"/>
      <c r="E477" s="1"/>
    </row>
    <row r="478" spans="4:5">
      <c r="D478" s="1"/>
      <c r="E478" s="1"/>
    </row>
    <row r="479" spans="4:5">
      <c r="D479" s="1"/>
      <c r="E479" s="1"/>
    </row>
    <row r="480" spans="4:5">
      <c r="D480" s="1"/>
      <c r="E480" s="1"/>
    </row>
    <row r="481" spans="4:5">
      <c r="D481" s="1"/>
      <c r="E481" s="1"/>
    </row>
    <row r="482" spans="4:5">
      <c r="D482" s="1"/>
      <c r="E482" s="1"/>
    </row>
    <row r="483" spans="4:5">
      <c r="D483" s="1"/>
      <c r="E483" s="1"/>
    </row>
    <row r="484" spans="4:5">
      <c r="D484" s="1"/>
      <c r="E484" s="1"/>
    </row>
    <row r="485" spans="4:5">
      <c r="D485" s="1"/>
      <c r="E485" s="1"/>
    </row>
    <row r="486" spans="4:5">
      <c r="D486" s="1"/>
      <c r="E486" s="1"/>
    </row>
    <row r="487" spans="4:5">
      <c r="D487" s="1"/>
      <c r="E487" s="1"/>
    </row>
    <row r="488" spans="4:5">
      <c r="D488" s="1"/>
      <c r="E488" s="1"/>
    </row>
    <row r="489" spans="4:5">
      <c r="D489" s="1"/>
      <c r="E489" s="1"/>
    </row>
    <row r="490" spans="4:5">
      <c r="D490" s="1"/>
      <c r="E490" s="1"/>
    </row>
    <row r="491" spans="4:5">
      <c r="D491" s="1"/>
      <c r="E491" s="1"/>
    </row>
    <row r="492" spans="4:5">
      <c r="D492" s="1"/>
      <c r="E492" s="1"/>
    </row>
    <row r="493" spans="4:5">
      <c r="D493" s="1"/>
      <c r="E493" s="1"/>
    </row>
    <row r="494" spans="4:5">
      <c r="D494" s="1"/>
      <c r="E494" s="1"/>
    </row>
    <row r="495" spans="4:5">
      <c r="D495" s="1"/>
      <c r="E495" s="1"/>
    </row>
    <row r="496" spans="4:5">
      <c r="D496" s="1"/>
      <c r="E496" s="1"/>
    </row>
    <row r="497" spans="4:5">
      <c r="D497" s="1"/>
      <c r="E497" s="1"/>
    </row>
    <row r="498" spans="4:5">
      <c r="D498" s="1"/>
      <c r="E498" s="1"/>
    </row>
    <row r="499" spans="4:5">
      <c r="D499" s="1"/>
      <c r="E499" s="1"/>
    </row>
    <row r="500" spans="4:5">
      <c r="D500" s="1"/>
      <c r="E500" s="1"/>
    </row>
    <row r="501" spans="4:5">
      <c r="D501" s="1"/>
      <c r="E501" s="1"/>
    </row>
    <row r="502" spans="4:5">
      <c r="D502" s="1"/>
      <c r="E502" s="1"/>
    </row>
    <row r="503" spans="4:5">
      <c r="D503" s="1"/>
      <c r="E503" s="1"/>
    </row>
    <row r="504" spans="4:5">
      <c r="D504" s="1"/>
      <c r="E504" s="1"/>
    </row>
    <row r="505" spans="4:5">
      <c r="D505" s="1"/>
      <c r="E505" s="1"/>
    </row>
    <row r="506" spans="4:5">
      <c r="D506" s="1"/>
      <c r="E506" s="1"/>
    </row>
    <row r="507" spans="4:5">
      <c r="D507" s="1"/>
      <c r="E507" s="1"/>
    </row>
    <row r="508" spans="4:5">
      <c r="D508" s="1"/>
      <c r="E508" s="1"/>
    </row>
    <row r="509" spans="4:5">
      <c r="D509" s="1"/>
      <c r="E509" s="1"/>
    </row>
    <row r="510" spans="4:5">
      <c r="D510" s="1"/>
      <c r="E510" s="1"/>
    </row>
    <row r="511" spans="4:5">
      <c r="D511" s="1"/>
      <c r="E511" s="1"/>
    </row>
    <row r="512" spans="4:5">
      <c r="D512" s="1"/>
      <c r="E512" s="1"/>
    </row>
    <row r="513" spans="4:5">
      <c r="D513" s="1"/>
      <c r="E513" s="1"/>
    </row>
    <row r="514" spans="4:5">
      <c r="D514" s="1"/>
      <c r="E514" s="1"/>
    </row>
    <row r="515" spans="4:5">
      <c r="D515" s="1"/>
      <c r="E515" s="1"/>
    </row>
    <row r="516" spans="4:5">
      <c r="D516" s="1"/>
      <c r="E516" s="1"/>
    </row>
    <row r="517" spans="4:5">
      <c r="D517" s="1"/>
      <c r="E517" s="1"/>
    </row>
    <row r="518" spans="4:5">
      <c r="D518" s="1"/>
      <c r="E518" s="1"/>
    </row>
    <row r="519" spans="4:5">
      <c r="D519" s="1"/>
      <c r="E519" s="1"/>
    </row>
    <row r="520" spans="4:5">
      <c r="D520" s="1"/>
      <c r="E520" s="1"/>
    </row>
    <row r="521" spans="4:5">
      <c r="D521" s="1"/>
      <c r="E521" s="1"/>
    </row>
    <row r="522" spans="4:5">
      <c r="D522" s="1"/>
      <c r="E522" s="1"/>
    </row>
    <row r="523" spans="4:5">
      <c r="D523" s="1"/>
      <c r="E523" s="1"/>
    </row>
    <row r="524" spans="4:5">
      <c r="D524" s="1"/>
      <c r="E524" s="1"/>
    </row>
    <row r="525" spans="4:5">
      <c r="D525" s="1"/>
      <c r="E525" s="1"/>
    </row>
    <row r="526" spans="4:5">
      <c r="D526" s="1"/>
      <c r="E526" s="1"/>
    </row>
    <row r="527" spans="4:5">
      <c r="D527" s="1"/>
      <c r="E527" s="1"/>
    </row>
    <row r="528" spans="4:5">
      <c r="D528" s="1"/>
      <c r="E528" s="1"/>
    </row>
    <row r="529" spans="4:5">
      <c r="D529" s="1"/>
      <c r="E529" s="1"/>
    </row>
    <row r="530" spans="4:5">
      <c r="D530" s="1"/>
      <c r="E530" s="1"/>
    </row>
    <row r="531" spans="4:5">
      <c r="D531" s="1"/>
      <c r="E531" s="1"/>
    </row>
    <row r="532" spans="4:5">
      <c r="D532" s="1"/>
      <c r="E532" s="1"/>
    </row>
    <row r="533" spans="4:5">
      <c r="D533" s="1"/>
      <c r="E533" s="1"/>
    </row>
    <row r="534" spans="4:5">
      <c r="D534" s="1"/>
      <c r="E534" s="1"/>
    </row>
    <row r="535" spans="4:5">
      <c r="D535" s="1"/>
      <c r="E535" s="1"/>
    </row>
    <row r="536" spans="4:5">
      <c r="D536" s="1"/>
      <c r="E536" s="1"/>
    </row>
    <row r="537" spans="4:5">
      <c r="D537" s="1"/>
      <c r="E537" s="1"/>
    </row>
    <row r="538" spans="4:5">
      <c r="D538" s="1"/>
      <c r="E538" s="1"/>
    </row>
    <row r="539" spans="4:5">
      <c r="D539" s="1"/>
      <c r="E539" s="1"/>
    </row>
    <row r="540" spans="4:5">
      <c r="D540" s="1"/>
      <c r="E540" s="1"/>
    </row>
    <row r="541" spans="4:5">
      <c r="D541" s="1"/>
      <c r="E541" s="1"/>
    </row>
    <row r="542" spans="4:5">
      <c r="D542" s="1"/>
      <c r="E542" s="1"/>
    </row>
    <row r="543" spans="4:5">
      <c r="D543" s="1"/>
      <c r="E543" s="1"/>
    </row>
    <row r="544" spans="4:5">
      <c r="D544" s="1"/>
      <c r="E544" s="1"/>
    </row>
    <row r="545" spans="4:5">
      <c r="D545" s="1"/>
      <c r="E545" s="1"/>
    </row>
    <row r="546" spans="4:5">
      <c r="D546" s="1"/>
      <c r="E546" s="1"/>
    </row>
    <row r="547" spans="4:5">
      <c r="D547" s="1"/>
      <c r="E547" s="1"/>
    </row>
    <row r="548" spans="4:5">
      <c r="D548" s="1"/>
      <c r="E548" s="1"/>
    </row>
    <row r="549" spans="4:5">
      <c r="D549" s="1"/>
      <c r="E549" s="1"/>
    </row>
    <row r="550" spans="4:5">
      <c r="D550" s="1"/>
      <c r="E550" s="1"/>
    </row>
    <row r="551" spans="4:5">
      <c r="D551" s="1"/>
      <c r="E551" s="1"/>
    </row>
    <row r="552" spans="4:5">
      <c r="D552" s="1"/>
      <c r="E552" s="1"/>
    </row>
    <row r="553" spans="4:5">
      <c r="D553" s="1"/>
      <c r="E553" s="1"/>
    </row>
    <row r="554" spans="4:5">
      <c r="D554" s="1"/>
      <c r="E554" s="1"/>
    </row>
    <row r="555" spans="4:5">
      <c r="D555" s="1"/>
      <c r="E555" s="1"/>
    </row>
    <row r="556" spans="4:5">
      <c r="D556" s="1"/>
      <c r="E556" s="1"/>
    </row>
    <row r="557" spans="4:5">
      <c r="D557" s="1"/>
      <c r="E557" s="1"/>
    </row>
    <row r="558" spans="4:5">
      <c r="D558" s="1"/>
      <c r="E558" s="1"/>
    </row>
    <row r="559" spans="4:5">
      <c r="D559" s="1"/>
      <c r="E559" s="1"/>
    </row>
    <row r="560" spans="4:5">
      <c r="D560" s="1"/>
      <c r="E560" s="1"/>
    </row>
    <row r="561" spans="4:5">
      <c r="D561" s="1"/>
      <c r="E561" s="1"/>
    </row>
    <row r="562" spans="4:5">
      <c r="D562" s="1"/>
      <c r="E562" s="1"/>
    </row>
    <row r="563" spans="4:5">
      <c r="D563" s="1"/>
      <c r="E563" s="1"/>
    </row>
    <row r="564" spans="4:5">
      <c r="D564" s="1"/>
      <c r="E564" s="1"/>
    </row>
    <row r="565" spans="4:5">
      <c r="D565" s="1"/>
      <c r="E565" s="1"/>
    </row>
    <row r="566" spans="4:5">
      <c r="D566" s="1"/>
      <c r="E566" s="1"/>
    </row>
    <row r="567" spans="4:5">
      <c r="D567" s="1"/>
      <c r="E567" s="1"/>
    </row>
    <row r="568" spans="4:5">
      <c r="D568" s="1"/>
      <c r="E568" s="1"/>
    </row>
    <row r="569" spans="4:5">
      <c r="D569" s="1"/>
      <c r="E569" s="1"/>
    </row>
    <row r="570" spans="4:5">
      <c r="D570" s="1"/>
      <c r="E570" s="1"/>
    </row>
    <row r="571" spans="4:5">
      <c r="D571" s="1"/>
      <c r="E571" s="1"/>
    </row>
    <row r="572" spans="4:5">
      <c r="D572" s="1"/>
      <c r="E572" s="1"/>
    </row>
    <row r="573" spans="4:5">
      <c r="D573" s="1"/>
      <c r="E573" s="1"/>
    </row>
    <row r="574" spans="4:5">
      <c r="D574" s="1"/>
      <c r="E574" s="1"/>
    </row>
    <row r="575" spans="4:5">
      <c r="D575" s="1"/>
      <c r="E575" s="1"/>
    </row>
    <row r="576" spans="4:5">
      <c r="D576" s="1"/>
      <c r="E576" s="1"/>
    </row>
    <row r="577" spans="4:5">
      <c r="D577" s="1"/>
      <c r="E577" s="1"/>
    </row>
    <row r="578" spans="4:5">
      <c r="D578" s="1"/>
      <c r="E578" s="1"/>
    </row>
    <row r="579" spans="4:5">
      <c r="D579" s="1"/>
      <c r="E579" s="1"/>
    </row>
    <row r="580" spans="4:5">
      <c r="D580" s="1"/>
      <c r="E580" s="1"/>
    </row>
    <row r="581" spans="4:5">
      <c r="D581" s="1"/>
      <c r="E581" s="1"/>
    </row>
    <row r="582" spans="4:5">
      <c r="D582" s="1"/>
      <c r="E582" s="1"/>
    </row>
    <row r="583" spans="4:5">
      <c r="D583" s="1"/>
      <c r="E583" s="1"/>
    </row>
    <row r="584" spans="4:5">
      <c r="D584" s="1"/>
      <c r="E584" s="1"/>
    </row>
    <row r="585" spans="4:5">
      <c r="D585" s="1"/>
      <c r="E585" s="1"/>
    </row>
    <row r="586" spans="4:5">
      <c r="D586" s="1"/>
      <c r="E586" s="1"/>
    </row>
    <row r="587" spans="4:5">
      <c r="D587" s="1"/>
      <c r="E587" s="1"/>
    </row>
    <row r="588" spans="4:5">
      <c r="D588" s="1"/>
      <c r="E588" s="1"/>
    </row>
    <row r="589" spans="4:5">
      <c r="D589" s="1"/>
      <c r="E589" s="1"/>
    </row>
    <row r="590" spans="4:5">
      <c r="D590" s="1"/>
      <c r="E590" s="1"/>
    </row>
    <row r="591" spans="4:5">
      <c r="D591" s="1"/>
      <c r="E591" s="1"/>
    </row>
    <row r="592" spans="4:5">
      <c r="D592" s="1"/>
      <c r="E592" s="1"/>
    </row>
    <row r="593" spans="4:5">
      <c r="D593" s="1"/>
      <c r="E593" s="1"/>
    </row>
    <row r="594" spans="4:5">
      <c r="D594" s="1"/>
      <c r="E594" s="1"/>
    </row>
    <row r="595" spans="4:5">
      <c r="D595" s="1"/>
      <c r="E595" s="1"/>
    </row>
    <row r="596" spans="4:5">
      <c r="D596" s="1"/>
      <c r="E596" s="1"/>
    </row>
    <row r="597" spans="4:5">
      <c r="D597" s="1"/>
      <c r="E597" s="1"/>
    </row>
    <row r="598" spans="4:5">
      <c r="D598" s="1"/>
      <c r="E598" s="1"/>
    </row>
    <row r="599" spans="4:5">
      <c r="D599" s="1"/>
      <c r="E599" s="1"/>
    </row>
    <row r="600" spans="4:5">
      <c r="D600" s="1"/>
      <c r="E600" s="1"/>
    </row>
    <row r="601" spans="4:5">
      <c r="D601" s="1"/>
      <c r="E601" s="1"/>
    </row>
    <row r="602" spans="4:5">
      <c r="D602" s="1"/>
      <c r="E602" s="1"/>
    </row>
    <row r="603" spans="4:5">
      <c r="D603" s="1"/>
      <c r="E603" s="1"/>
    </row>
    <row r="604" spans="4:5">
      <c r="D604" s="1"/>
      <c r="E604" s="1"/>
    </row>
    <row r="605" spans="4:5">
      <c r="D605" s="1"/>
      <c r="E605" s="1"/>
    </row>
    <row r="606" spans="4:5">
      <c r="D606" s="1"/>
      <c r="E606" s="1"/>
    </row>
    <row r="607" spans="4:5">
      <c r="D607" s="1"/>
      <c r="E607" s="1"/>
    </row>
    <row r="608" spans="4:5">
      <c r="D608" s="1"/>
      <c r="E608" s="1"/>
    </row>
    <row r="609" spans="4:5">
      <c r="D609" s="1"/>
      <c r="E609" s="1"/>
    </row>
    <row r="610" spans="4:5">
      <c r="D610" s="1"/>
      <c r="E610" s="1"/>
    </row>
    <row r="611" spans="4:5">
      <c r="D611" s="1"/>
      <c r="E611" s="1"/>
    </row>
    <row r="612" spans="4:5">
      <c r="D612" s="1"/>
      <c r="E612" s="1"/>
    </row>
    <row r="613" spans="4:5">
      <c r="D613" s="1"/>
      <c r="E613" s="1"/>
    </row>
    <row r="614" spans="4:5">
      <c r="D614" s="1"/>
      <c r="E614" s="1"/>
    </row>
    <row r="615" spans="4:5">
      <c r="D615" s="1"/>
      <c r="E615" s="1"/>
    </row>
    <row r="616" spans="4:5">
      <c r="D616" s="1"/>
      <c r="E616" s="1"/>
    </row>
    <row r="617" spans="4:5">
      <c r="D617" s="1"/>
      <c r="E617" s="1"/>
    </row>
    <row r="618" spans="4:5">
      <c r="D618" s="1"/>
      <c r="E618" s="1"/>
    </row>
    <row r="619" spans="4:5">
      <c r="D619" s="1"/>
      <c r="E619" s="1"/>
    </row>
    <row r="620" spans="4:5">
      <c r="D620" s="1"/>
      <c r="E620" s="1"/>
    </row>
    <row r="621" spans="4:5">
      <c r="D621" s="1"/>
      <c r="E621" s="1"/>
    </row>
    <row r="622" spans="4:5">
      <c r="D622" s="1"/>
      <c r="E622" s="1"/>
    </row>
    <row r="623" spans="4:5">
      <c r="D623" s="1"/>
      <c r="E623" s="1"/>
    </row>
    <row r="624" spans="4:5">
      <c r="D624" s="1"/>
      <c r="E624" s="1"/>
    </row>
    <row r="625" spans="4:5">
      <c r="D625" s="1"/>
      <c r="E625" s="1"/>
    </row>
    <row r="626" spans="4:5">
      <c r="D626" s="1"/>
      <c r="E626" s="1"/>
    </row>
    <row r="627" spans="4:5">
      <c r="D627" s="1"/>
      <c r="E627" s="1"/>
    </row>
    <row r="628" spans="4:5">
      <c r="D628" s="1"/>
      <c r="E628" s="1"/>
    </row>
    <row r="629" spans="4:5">
      <c r="D629" s="1"/>
      <c r="E629" s="1"/>
    </row>
    <row r="630" spans="4:5">
      <c r="D630" s="1"/>
      <c r="E630" s="1"/>
    </row>
    <row r="631" spans="4:5">
      <c r="D631" s="1"/>
      <c r="E631" s="1"/>
    </row>
    <row r="632" spans="4:5">
      <c r="D632" s="1"/>
      <c r="E632" s="1"/>
    </row>
    <row r="633" spans="4:5">
      <c r="D633" s="1"/>
      <c r="E633" s="1"/>
    </row>
    <row r="634" spans="4:5">
      <c r="D634" s="1"/>
      <c r="E634" s="1"/>
    </row>
    <row r="635" spans="4:5">
      <c r="D635" s="1"/>
      <c r="E635" s="1"/>
    </row>
    <row r="636" spans="4:5">
      <c r="D636" s="1"/>
      <c r="E636" s="1"/>
    </row>
    <row r="637" spans="4:5">
      <c r="D637" s="1"/>
      <c r="E637" s="1"/>
    </row>
    <row r="638" spans="4:5">
      <c r="D638" s="1"/>
      <c r="E638" s="1"/>
    </row>
    <row r="639" spans="4:5">
      <c r="D639" s="1"/>
      <c r="E639" s="1"/>
    </row>
    <row r="640" spans="4:5">
      <c r="D640" s="1"/>
      <c r="E640" s="1"/>
    </row>
    <row r="641" spans="4:5">
      <c r="D641" s="1"/>
      <c r="E641" s="1"/>
    </row>
    <row r="642" spans="4:5">
      <c r="D642" s="1"/>
      <c r="E642" s="1"/>
    </row>
    <row r="643" spans="4:5">
      <c r="D643" s="1"/>
      <c r="E643" s="1"/>
    </row>
    <row r="644" spans="4:5">
      <c r="D644" s="1"/>
      <c r="E644" s="1"/>
    </row>
    <row r="645" spans="4:5">
      <c r="D645" s="1"/>
      <c r="E645" s="1"/>
    </row>
    <row r="646" spans="4:5">
      <c r="D646" s="1"/>
      <c r="E646" s="1"/>
    </row>
    <row r="647" spans="4:5">
      <c r="D647" s="1"/>
      <c r="E647" s="1"/>
    </row>
    <row r="648" spans="4:5">
      <c r="D648" s="1"/>
      <c r="E648" s="1"/>
    </row>
    <row r="649" spans="4:5">
      <c r="D649" s="1"/>
      <c r="E649" s="1"/>
    </row>
    <row r="650" spans="4:5">
      <c r="D650" s="1"/>
      <c r="E650" s="1"/>
    </row>
    <row r="651" spans="4:5">
      <c r="D651" s="1"/>
      <c r="E651" s="1"/>
    </row>
    <row r="652" spans="4:5">
      <c r="D652" s="1"/>
      <c r="E652" s="1"/>
    </row>
    <row r="653" spans="4:5">
      <c r="D653" s="1"/>
      <c r="E653" s="1"/>
    </row>
    <row r="654" spans="4:5">
      <c r="D654" s="1"/>
      <c r="E654" s="1"/>
    </row>
    <row r="655" spans="4:5">
      <c r="D655" s="1"/>
      <c r="E655" s="1"/>
    </row>
    <row r="656" spans="4:5">
      <c r="D656" s="1"/>
      <c r="E656" s="1"/>
    </row>
    <row r="657" spans="4:5">
      <c r="D657" s="1"/>
      <c r="E657" s="1"/>
    </row>
    <row r="658" spans="4:5">
      <c r="D658" s="1"/>
      <c r="E658" s="1"/>
    </row>
    <row r="659" spans="4:5">
      <c r="D659" s="1"/>
      <c r="E659" s="1"/>
    </row>
    <row r="660" spans="4:5">
      <c r="D660" s="1"/>
      <c r="E660" s="1"/>
    </row>
    <row r="661" spans="4:5">
      <c r="D661" s="1"/>
      <c r="E661" s="1"/>
    </row>
    <row r="662" spans="4:5">
      <c r="D662" s="1"/>
      <c r="E662" s="1"/>
    </row>
    <row r="663" spans="4:5">
      <c r="D663" s="1"/>
      <c r="E663" s="1"/>
    </row>
    <row r="664" spans="4:5">
      <c r="D664" s="1"/>
      <c r="E664" s="1"/>
    </row>
    <row r="665" spans="4:5">
      <c r="D665" s="1"/>
      <c r="E665" s="1"/>
    </row>
    <row r="666" spans="4:5">
      <c r="D666" s="1"/>
      <c r="E666" s="1"/>
    </row>
    <row r="667" spans="4:5">
      <c r="D667" s="1"/>
      <c r="E667" s="1"/>
    </row>
    <row r="668" spans="4:5">
      <c r="D668" s="1"/>
      <c r="E668" s="1"/>
    </row>
    <row r="669" spans="4:5">
      <c r="D669" s="1"/>
      <c r="E669" s="1"/>
    </row>
    <row r="670" spans="4:5">
      <c r="D670" s="1"/>
      <c r="E670" s="1"/>
    </row>
    <row r="671" spans="4:5">
      <c r="D671" s="1"/>
      <c r="E671" s="1"/>
    </row>
    <row r="672" spans="4:5">
      <c r="D672" s="1"/>
      <c r="E672" s="1"/>
    </row>
    <row r="673" spans="4:5">
      <c r="D673" s="1"/>
      <c r="E673" s="1"/>
    </row>
    <row r="674" spans="4:5">
      <c r="D674" s="1"/>
      <c r="E674" s="1"/>
    </row>
    <row r="675" spans="4:5">
      <c r="D675" s="1"/>
      <c r="E675" s="1"/>
    </row>
    <row r="676" spans="4:5">
      <c r="D676" s="1"/>
      <c r="E676" s="1"/>
    </row>
    <row r="677" spans="4:5">
      <c r="D677" s="1"/>
      <c r="E677" s="1"/>
    </row>
    <row r="678" spans="4:5">
      <c r="D678" s="1"/>
      <c r="E678" s="1"/>
    </row>
    <row r="679" spans="4:5">
      <c r="D679" s="1"/>
      <c r="E679" s="1"/>
    </row>
    <row r="680" spans="4:5">
      <c r="D680" s="1"/>
      <c r="E680" s="1"/>
    </row>
    <row r="681" spans="4:5">
      <c r="D681" s="1"/>
      <c r="E681" s="1"/>
    </row>
    <row r="682" spans="4:5">
      <c r="D682" s="1"/>
      <c r="E682" s="1"/>
    </row>
    <row r="683" spans="4:5">
      <c r="D683" s="1"/>
      <c r="E683" s="1"/>
    </row>
    <row r="684" spans="4:5">
      <c r="D684" s="1"/>
      <c r="E684" s="1"/>
    </row>
    <row r="685" spans="4:5">
      <c r="D685" s="1"/>
      <c r="E685" s="1"/>
    </row>
    <row r="686" spans="4:5">
      <c r="D686" s="1"/>
      <c r="E686" s="1"/>
    </row>
    <row r="687" spans="4:5">
      <c r="D687" s="1"/>
      <c r="E687" s="1"/>
    </row>
    <row r="688" spans="4:5">
      <c r="D688" s="1"/>
      <c r="E688" s="1"/>
    </row>
    <row r="689" spans="4:5">
      <c r="D689" s="1"/>
      <c r="E689" s="1"/>
    </row>
    <row r="690" spans="4:5">
      <c r="D690" s="1"/>
      <c r="E690" s="1"/>
    </row>
    <row r="691" spans="4:5">
      <c r="D691" s="1"/>
      <c r="E691" s="1"/>
    </row>
    <row r="692" spans="4:5">
      <c r="D692" s="1"/>
      <c r="E692" s="1"/>
    </row>
    <row r="693" spans="4:5">
      <c r="D693" s="1"/>
      <c r="E693" s="1"/>
    </row>
    <row r="694" spans="4:5">
      <c r="D694" s="1"/>
      <c r="E694" s="1"/>
    </row>
    <row r="695" spans="4:5">
      <c r="D695" s="1"/>
      <c r="E695" s="1"/>
    </row>
    <row r="696" spans="4:5">
      <c r="D696" s="1"/>
      <c r="E696" s="1"/>
    </row>
    <row r="697" spans="4:5">
      <c r="D697" s="1"/>
      <c r="E697" s="1"/>
    </row>
    <row r="698" spans="4:5">
      <c r="D698" s="1"/>
      <c r="E698" s="1"/>
    </row>
    <row r="699" spans="4:5">
      <c r="D699" s="1"/>
      <c r="E699" s="1"/>
    </row>
    <row r="700" spans="4:5">
      <c r="D700" s="1"/>
      <c r="E700" s="1"/>
    </row>
    <row r="701" spans="4:5">
      <c r="D701" s="1"/>
      <c r="E701" s="1"/>
    </row>
    <row r="702" spans="4:5">
      <c r="D702" s="1"/>
      <c r="E702" s="1"/>
    </row>
    <row r="703" spans="4:5">
      <c r="D703" s="1"/>
      <c r="E703" s="1"/>
    </row>
    <row r="704" spans="4:5">
      <c r="D704" s="1"/>
      <c r="E704" s="1"/>
    </row>
    <row r="705" spans="4:5">
      <c r="D705" s="1"/>
      <c r="E705" s="1"/>
    </row>
    <row r="706" spans="4:5">
      <c r="D706" s="1"/>
      <c r="E706" s="1"/>
    </row>
    <row r="707" spans="4:5">
      <c r="D707" s="1"/>
      <c r="E707" s="1"/>
    </row>
    <row r="708" spans="4:5">
      <c r="D708" s="1"/>
      <c r="E708" s="1"/>
    </row>
    <row r="709" spans="4:5">
      <c r="D709" s="1"/>
      <c r="E709" s="1"/>
    </row>
    <row r="710" spans="4:5">
      <c r="D710" s="1"/>
      <c r="E710" s="1"/>
    </row>
    <row r="711" spans="4:5">
      <c r="D711" s="1"/>
      <c r="E711" s="1"/>
    </row>
    <row r="712" spans="4:5">
      <c r="D712" s="1"/>
      <c r="E712" s="1"/>
    </row>
    <row r="713" spans="4:5">
      <c r="D713" s="1"/>
      <c r="E713" s="1"/>
    </row>
    <row r="714" spans="4:5">
      <c r="D714" s="1"/>
      <c r="E714" s="1"/>
    </row>
    <row r="715" spans="4:5">
      <c r="D715" s="1"/>
      <c r="E715" s="1"/>
    </row>
    <row r="716" spans="4:5">
      <c r="D716" s="1"/>
      <c r="E716" s="1"/>
    </row>
    <row r="717" spans="4:5">
      <c r="D717" s="1"/>
      <c r="E717" s="1"/>
    </row>
    <row r="718" spans="4:5">
      <c r="D718" s="1"/>
      <c r="E718" s="1"/>
    </row>
    <row r="719" spans="4:5">
      <c r="D719" s="1"/>
      <c r="E719" s="1"/>
    </row>
    <row r="720" spans="4:5">
      <c r="D720" s="1"/>
      <c r="E720" s="1"/>
    </row>
    <row r="721" spans="4:5">
      <c r="D721" s="1"/>
      <c r="E721" s="1"/>
    </row>
    <row r="722" spans="4:5">
      <c r="D722" s="1"/>
      <c r="E722" s="1"/>
    </row>
    <row r="723" spans="4:5">
      <c r="D723" s="1"/>
      <c r="E723" s="1"/>
    </row>
    <row r="724" spans="4:5">
      <c r="D724" s="1"/>
      <c r="E724" s="1"/>
    </row>
    <row r="725" spans="4:5">
      <c r="D725" s="1"/>
      <c r="E725" s="1"/>
    </row>
    <row r="726" spans="4:5">
      <c r="D726" s="1"/>
      <c r="E726" s="1"/>
    </row>
    <row r="727" spans="4:5">
      <c r="D727" s="1"/>
      <c r="E727" s="1"/>
    </row>
    <row r="728" spans="4:5">
      <c r="D728" s="1"/>
      <c r="E728" s="1"/>
    </row>
    <row r="729" spans="4:5">
      <c r="D729" s="1"/>
      <c r="E729" s="1"/>
    </row>
    <row r="730" spans="4:5">
      <c r="D730" s="1"/>
      <c r="E730" s="1"/>
    </row>
    <row r="731" spans="4:5">
      <c r="D731" s="1"/>
      <c r="E731" s="1"/>
    </row>
    <row r="732" spans="4:5">
      <c r="D732" s="1"/>
      <c r="E732" s="1"/>
    </row>
    <row r="733" spans="4:5">
      <c r="D733" s="1"/>
      <c r="E733" s="1"/>
    </row>
    <row r="734" spans="4:5">
      <c r="D734" s="1"/>
      <c r="E734" s="1"/>
    </row>
    <row r="735" spans="4:5">
      <c r="D735" s="1"/>
      <c r="E735" s="1"/>
    </row>
    <row r="736" spans="4:5">
      <c r="D736" s="1"/>
      <c r="E736" s="1"/>
    </row>
    <row r="737" spans="4:5">
      <c r="D737" s="1"/>
      <c r="E737" s="1"/>
    </row>
    <row r="738" spans="4:5">
      <c r="D738" s="1"/>
      <c r="E738" s="1"/>
    </row>
    <row r="739" spans="4:5">
      <c r="D739" s="1"/>
      <c r="E739" s="1"/>
    </row>
    <row r="740" spans="4:5">
      <c r="D740" s="1"/>
      <c r="E740" s="1"/>
    </row>
    <row r="741" spans="4:5">
      <c r="D741" s="1"/>
      <c r="E741" s="1"/>
    </row>
    <row r="742" spans="4:5">
      <c r="D742" s="1"/>
      <c r="E742" s="1"/>
    </row>
    <row r="743" spans="4:5">
      <c r="D743" s="1"/>
      <c r="E743" s="1"/>
    </row>
    <row r="744" spans="4:5">
      <c r="D744" s="1"/>
      <c r="E744" s="1"/>
    </row>
    <row r="745" spans="4:5">
      <c r="D745" s="1"/>
      <c r="E745" s="1"/>
    </row>
    <row r="746" spans="4:5">
      <c r="D746" s="1"/>
      <c r="E746" s="1"/>
    </row>
    <row r="747" spans="4:5">
      <c r="D747" s="1"/>
      <c r="E747" s="1"/>
    </row>
    <row r="748" spans="4:5">
      <c r="D748" s="1"/>
      <c r="E748" s="1"/>
    </row>
    <row r="749" spans="4:5">
      <c r="D749" s="1"/>
      <c r="E749" s="1"/>
    </row>
    <row r="750" spans="4:5">
      <c r="D750" s="1"/>
      <c r="E750" s="1"/>
    </row>
    <row r="751" spans="4:5">
      <c r="D751" s="1"/>
      <c r="E751" s="1"/>
    </row>
    <row r="752" spans="4:5">
      <c r="D752" s="1"/>
      <c r="E752" s="1"/>
    </row>
    <row r="753" spans="4:5">
      <c r="D753" s="1"/>
      <c r="E753" s="1"/>
    </row>
    <row r="754" spans="4:5">
      <c r="D754" s="1"/>
      <c r="E754" s="1"/>
    </row>
    <row r="755" spans="4:5">
      <c r="D755" s="1"/>
      <c r="E755" s="1"/>
    </row>
    <row r="756" spans="4:5">
      <c r="D756" s="1"/>
      <c r="E756" s="1"/>
    </row>
    <row r="757" spans="4:5">
      <c r="D757" s="1"/>
      <c r="E757" s="1"/>
    </row>
    <row r="758" spans="4:5">
      <c r="D758" s="1"/>
      <c r="E758" s="1"/>
    </row>
    <row r="759" spans="4:5">
      <c r="D759" s="1"/>
      <c r="E759" s="1"/>
    </row>
    <row r="760" spans="4:5">
      <c r="D760" s="1"/>
      <c r="E760" s="1"/>
    </row>
    <row r="761" spans="4:5">
      <c r="D761" s="1"/>
      <c r="E761" s="1"/>
    </row>
    <row r="762" spans="4:5">
      <c r="D762" s="1"/>
      <c r="E762" s="1"/>
    </row>
    <row r="763" spans="4:5">
      <c r="D763" s="1"/>
      <c r="E763" s="1"/>
    </row>
    <row r="764" spans="4:5">
      <c r="D764" s="1"/>
      <c r="E764" s="1"/>
    </row>
    <row r="765" spans="4:5">
      <c r="D765" s="1"/>
      <c r="E765" s="1"/>
    </row>
    <row r="766" spans="4:5">
      <c r="D766" s="1"/>
      <c r="E766" s="1"/>
    </row>
    <row r="767" spans="4:5">
      <c r="D767" s="1"/>
      <c r="E767" s="1"/>
    </row>
    <row r="768" spans="4:5">
      <c r="D768" s="1"/>
      <c r="E768" s="1"/>
    </row>
    <row r="769" spans="4:5">
      <c r="D769" s="1"/>
      <c r="E769" s="1"/>
    </row>
    <row r="770" spans="4:5">
      <c r="D770" s="1"/>
      <c r="E770" s="1"/>
    </row>
    <row r="771" spans="4:5">
      <c r="D771" s="1"/>
      <c r="E771" s="1"/>
    </row>
    <row r="772" spans="4:5">
      <c r="D772" s="1"/>
      <c r="E772" s="1"/>
    </row>
    <row r="773" spans="4:5">
      <c r="D773" s="1"/>
      <c r="E773" s="1"/>
    </row>
    <row r="774" spans="4:5">
      <c r="D774" s="1"/>
      <c r="E774" s="1"/>
    </row>
    <row r="775" spans="4:5">
      <c r="D775" s="1"/>
      <c r="E775" s="1"/>
    </row>
    <row r="776" spans="4:5">
      <c r="D776" s="1"/>
      <c r="E776" s="1"/>
    </row>
    <row r="777" spans="4:5">
      <c r="D777" s="1"/>
      <c r="E777" s="1"/>
    </row>
    <row r="778" spans="4:5">
      <c r="D778" s="1"/>
      <c r="E778" s="1"/>
    </row>
    <row r="779" spans="4:5">
      <c r="D779" s="1"/>
      <c r="E779" s="1"/>
    </row>
    <row r="780" spans="4:5">
      <c r="D780" s="1"/>
      <c r="E780" s="1"/>
    </row>
    <row r="781" spans="4:5">
      <c r="D781" s="1"/>
      <c r="E781" s="1"/>
    </row>
    <row r="782" spans="4:5">
      <c r="D782" s="1"/>
      <c r="E782" s="1"/>
    </row>
    <row r="783" spans="4:5">
      <c r="D783" s="1"/>
      <c r="E783" s="1"/>
    </row>
    <row r="784" spans="4:5">
      <c r="D784" s="1"/>
      <c r="E784" s="1"/>
    </row>
    <row r="785" spans="4:5">
      <c r="D785" s="1"/>
      <c r="E785" s="1"/>
    </row>
    <row r="786" spans="4:5">
      <c r="D786" s="1"/>
      <c r="E786" s="1"/>
    </row>
    <row r="787" spans="4:5">
      <c r="D787" s="1"/>
      <c r="E787" s="1"/>
    </row>
    <row r="788" spans="4:5">
      <c r="D788" s="1"/>
      <c r="E788" s="1"/>
    </row>
    <row r="789" spans="4:5">
      <c r="D789" s="1"/>
      <c r="E789" s="1"/>
    </row>
    <row r="790" spans="4:5">
      <c r="D790" s="1"/>
      <c r="E790" s="1"/>
    </row>
    <row r="791" spans="4:5">
      <c r="D791" s="1"/>
      <c r="E791" s="1"/>
    </row>
    <row r="792" spans="4:5">
      <c r="D792" s="1"/>
      <c r="E792" s="1"/>
    </row>
    <row r="793" spans="4:5">
      <c r="D793" s="1"/>
      <c r="E793" s="1"/>
    </row>
    <row r="794" spans="4:5">
      <c r="D794" s="1"/>
      <c r="E794" s="1"/>
    </row>
    <row r="795" spans="4:5">
      <c r="D795" s="1"/>
      <c r="E795" s="1"/>
    </row>
    <row r="796" spans="4:5">
      <c r="D796" s="1"/>
      <c r="E796" s="1"/>
    </row>
  </sheetData>
  <sheetProtection sheet="1" objects="1" scenarios="1"/>
  <mergeCells count="2">
    <mergeCell ref="B6:L6"/>
    <mergeCell ref="B7:L7"/>
  </mergeCells>
  <phoneticPr fontId="3" type="noConversion"/>
  <dataValidations count="1">
    <dataValidation allowBlank="1" showInputMessage="1" showErrorMessage="1" sqref="A1:A1048576 B1:B19 C5:C1048576 B21:B23 B25:B1048576 D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6656d4-8850-49b3-aebd-68bd05f7f43d"/>
    <kb4cc1381c4248d7a2dfa3f1be0c86c0 xmlns="a46656d4-8850-49b3-aebd-68bd05f7f43d">
      <Terms xmlns="http://schemas.microsoft.com/office/infopath/2007/PartnerControls"/>
    </kb4cc1381c4248d7a2dfa3f1be0c86c0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  <j92457fac7d145f98e698f5712f6a6a4 xmlns="a46656d4-8850-49b3-aebd-68bd05f7f43d">
      <Terms xmlns="http://schemas.microsoft.com/office/infopath/2007/PartnerControls"/>
    </j92457fac7d145f98e698f5712f6a6a4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o80fb9e8b9d445b0bb174fdcd68ee89c xmlns="a46656d4-8850-49b3-aebd-68bd05f7f43d">
      <Terms xmlns="http://schemas.microsoft.com/office/infopath/2007/PartnerControls"/>
    </o80fb9e8b9d445b0bb174fdcd68ee89c>
    <l34dc5595392493c8311535275827f74 xmlns="a46656d4-8850-49b3-aebd-68bd05f7f43d">
      <Terms xmlns="http://schemas.microsoft.com/office/infopath/2007/PartnerControls"/>
    </l34dc5595392493c8311535275827f74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F5F5CFC0ED2164DBE963B4B1571B22B" ma:contentTypeVersion="1" ma:contentTypeDescription="צור מסמך חדש." ma:contentTypeScope="" ma:versionID="68643beecda18b4e09cff41c83e0ce3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8146b315fa2ac31dd02d04e15b67ed9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43379C-934C-47E9-99BB-CCC19D05E2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C070A1-B1B4-443C-95AE-F1F3DD5ABB3F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sharepoint/v3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a46656d4-8850-49b3-aebd-68bd05f7f43d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12FD428-5E9A-4679-88D1-26C8D65AEF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29</vt:i4>
      </vt:variant>
    </vt:vector>
  </HeadingPairs>
  <TitlesOfParts>
    <vt:vector size="59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'תעודות התחייבות ממשלתיות'!adi_1212</vt:lpstr>
      <vt:lpstr>'לא סחיר - אופציות'!print_adi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Company>OZAR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דיווח ב- עמיתים או מבוטחים-תאריך עדכון 3.9.2017- החל מדיווח בגין רבעון רביעי 2017</dc:title>
  <dc:creator>גיא</dc:creator>
  <cp:lastModifiedBy>אולה קלוקוב</cp:lastModifiedBy>
  <cp:lastPrinted>2017-05-01T10:11:51Z</cp:lastPrinted>
  <dcterms:created xsi:type="dcterms:W3CDTF">2005-07-19T07:39:38Z</dcterms:created>
  <dcterms:modified xsi:type="dcterms:W3CDTF">2023-12-03T10:53:28Z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0x0101001F5F5CFC0ED2164DBE963B4B1571B22B</vt:lpwstr>
  </property>
  <property fmtid="{D5CDD505-2E9C-101B-9397-08002B2CF9AE}" pid="3" name="o80fb9e8b9d445b0bb174fdcd68ee89c">
    <vt:lpwstr/>
  </property>
  <property fmtid="{D5CDD505-2E9C-101B-9397-08002B2CF9AE}" pid="4" name="j92457fac7d145f98e698f5712f6a6a4">
    <vt:lpwstr/>
  </property>
  <property fmtid="{D5CDD505-2E9C-101B-9397-08002B2CF9AE}" pid="5" name="MMDUnitsName">
    <vt:lpwstr/>
  </property>
  <property fmtid="{D5CDD505-2E9C-101B-9397-08002B2CF9AE}" pid="6" name="l34dc5595392493c8311535275827f74">
    <vt:lpwstr/>
  </property>
  <property fmtid="{D5CDD505-2E9C-101B-9397-08002B2CF9AE}" pid="7" name="MMDResponsibleUnit">
    <vt:lpwstr/>
  </property>
  <property fmtid="{D5CDD505-2E9C-101B-9397-08002B2CF9AE}" pid="8" name="o68cd33f8d3a45abb273b6e406faee3d">
    <vt:lpwstr/>
  </property>
  <property fmtid="{D5CDD505-2E9C-101B-9397-08002B2CF9AE}" pid="9" name="MMDServiceLang">
    <vt:lpwstr/>
  </property>
  <property fmtid="{D5CDD505-2E9C-101B-9397-08002B2CF9AE}" pid="10" name="MMDJobDescription">
    <vt:lpwstr/>
  </property>
  <property fmtid="{D5CDD505-2E9C-101B-9397-08002B2CF9AE}" pid="11" name="MMDKeywords">
    <vt:lpwstr/>
  </property>
  <property fmtid="{D5CDD505-2E9C-101B-9397-08002B2CF9AE}" pid="12" name="MMDStatus">
    <vt:lpwstr/>
  </property>
  <property fmtid="{D5CDD505-2E9C-101B-9397-08002B2CF9AE}" pid="13" name="MMDAudience">
    <vt:lpwstr/>
  </property>
  <property fmtid="{D5CDD505-2E9C-101B-9397-08002B2CF9AE}" pid="14" name="e4b5484c9c824b148c38bfcb2bd74c0d">
    <vt:lpwstr/>
  </property>
  <property fmtid="{D5CDD505-2E9C-101B-9397-08002B2CF9AE}" pid="15" name="MMDLiveEvent">
    <vt:lpwstr/>
  </property>
  <property fmtid="{D5CDD505-2E9C-101B-9397-08002B2CF9AE}" pid="16" name="MMDSubjects">
    <vt:lpwstr/>
  </property>
  <property fmtid="{D5CDD505-2E9C-101B-9397-08002B2CF9AE}" pid="17" name="MMDTypes">
    <vt:lpwstr/>
  </property>
  <property fmtid="{D5CDD505-2E9C-101B-9397-08002B2CF9AE}" pid="18" name="MMDResponsibleOffice">
    <vt:lpwstr/>
  </property>
  <property fmtid="{D5CDD505-2E9C-101B-9397-08002B2CF9AE}" pid="19" name="RoutingRuleDescription">
    <vt:lpwstr>קובץ דיווח ב -עמיתים או מבוטחים</vt:lpwstr>
  </property>
</Properties>
</file>