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4-6.2023\רשימות נכסים- 30.6.23\רשימות נכסים- שידור שני- 30.6.23\"/>
    </mc:Choice>
  </mc:AlternateContent>
  <xr:revisionPtr revIDLastSave="0" documentId="13_ncr:1_{017B8D31-6D83-4EA3-AA80-F82035BF47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11" i="2"/>
  <c r="J22" i="2"/>
  <c r="J16" i="2"/>
  <c r="J14" i="2"/>
  <c r="J13" i="2"/>
  <c r="J12" i="2"/>
  <c r="J11" i="2"/>
  <c r="K36" i="2" l="1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1" i="2"/>
  <c r="K20" i="2"/>
  <c r="K19" i="2"/>
  <c r="K18" i="2"/>
  <c r="K17" i="2"/>
  <c r="K15" i="2"/>
  <c r="K11" i="2"/>
  <c r="K12" i="2"/>
  <c r="K13" i="2"/>
  <c r="K14" i="2"/>
  <c r="K16" i="2"/>
  <c r="K22" i="2"/>
</calcChain>
</file>

<file path=xl/sharedStrings.xml><?xml version="1.0" encoding="utf-8"?>
<sst xmlns="http://schemas.openxmlformats.org/spreadsheetml/2006/main" count="2873" uniqueCount="495">
  <si>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</si>
  <si>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</si>
  <si>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</si>
  <si>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</si>
  <si>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</si>
  <si>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</si>
  <si>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</si>
  <si>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</si>
  <si>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</si>
  <si>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</si>
  <si>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</si>
  <si>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</si>
  <si>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</si>
  <si>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</si>
  <si>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</si>
  <si>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</si>
  <si>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</si>
  <si>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</si>
  <si>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</si>
  <si>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</si>
  <si>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</si>
  <si>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</si>
  <si>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</si>
  <si>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</si>
  <si>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</si>
  <si>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</si>
  <si>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</si>
  <si>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</si>
  <si>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</si>
  <si>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</si>
  <si>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</si>
  <si>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</si>
  <si>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</si>
  <si>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</si>
  <si>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</si>
  <si>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</si>
  <si>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</si>
  <si>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</si>
  <si>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</si>
  <si>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</si>
  <si>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</si>
  <si>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</si>
  <si>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</si>
  <si>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</si>
  <si>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</si>
  <si>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</si>
  <si>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</si>
  <si>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</si>
  <si>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</si>
  <si>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</si>
  <si>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</si>
  <si>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</si>
  <si>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</si>
  <si>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</si>
  <si>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</si>
  <si>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</si>
  <si>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</si>
  <si>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</si>
  <si>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</si>
  <si>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</si>
  <si>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</si>
  <si>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</si>
  <si>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</si>
  <si>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</si>
  <si>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</si>
  <si>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</si>
  <si>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</si>
  <si>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</si>
  <si>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</si>
  <si>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</si>
  <si>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</si>
  <si>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</si>
  <si>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</si>
  <si>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</si>
  <si>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</si>
  <si>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</si>
  <si>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</si>
  <si>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</si>
  <si>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</si>
  <si>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</si>
  <si>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</si>
  <si>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</si>
  <si>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</si>
  <si>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</si>
  <si>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</si>
  <si>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</si>
  <si>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</si>
  <si>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</si>
  <si>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</si>
  <si>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</si>
  <si>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</si>
  <si>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</si>
  <si>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</si>
  <si>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</si>
  <si>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</si>
  <si>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</si>
  <si>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</si>
  <si>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</si>
  <si>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</si>
  <si>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</si>
  <si>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</si>
  <si>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</si>
  <si>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</si>
  <si>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</si>
  <si>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</si>
  <si>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</si>
  <si>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</si>
  <si>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</si>
  <si>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</si>
  <si>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</si>
  <si>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</si>
  <si>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</si>
  <si>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</si>
  <si>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</si>
  <si>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</si>
  <si>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</si>
  <si>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</si>
  <si>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</si>
  <si>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</si>
  <si>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</si>
  <si>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</si>
  <si>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</si>
  <si>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</si>
  <si>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</si>
  <si>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</si>
  <si>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</si>
  <si>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</si>
  <si>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</si>
  <si>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</si>
  <si>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</si>
  <si>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</si>
  <si>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</si>
  <si>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</si>
  <si>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</si>
  <si>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</si>
  <si>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</si>
  <si>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</si>
  <si>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</si>
  <si>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</si>
  <si>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</si>
  <si>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</si>
  <si>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</si>
  <si>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</si>
  <si>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</si>
  <si>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</si>
  <si>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</si>
  <si>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</si>
  <si>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</si>
  <si>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</si>
  <si>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</si>
  <si>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</si>
  <si>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</si>
  <si>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</si>
  <si>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</si>
  <si>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</si>
  <si>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</si>
  <si>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</si>
  <si>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</si>
  <si>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</si>
  <si>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</si>
  <si>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</si>
  <si>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</si>
  <si>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</si>
  <si>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</si>
  <si>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</si>
  <si>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</si>
  <si>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</si>
  <si>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</si>
  <si>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</si>
  <si>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</si>
  <si>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</si>
  <si>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</si>
  <si>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</si>
  <si>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</si>
  <si>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</si>
  <si>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</si>
  <si>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</si>
  <si>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</si>
  <si>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</si>
  <si>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</si>
  <si>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</si>
  <si>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</si>
  <si>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</si>
  <si>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</si>
  <si>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</si>
  <si>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</si>
  <si>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</si>
  <si>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</si>
  <si>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</si>
  <si>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</si>
  <si>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</si>
  <si>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</si>
  <si>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</si>
  <si>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</si>
  <si>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</si>
  <si>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</si>
  <si>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</si>
  <si>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9895</t>
  </si>
  <si>
    <t>בהתאם לשיטה שיושמה בדוח הכספי *</t>
  </si>
  <si>
    <t>יין יפני</t>
  </si>
  <si>
    <t>סה"כ בישראל</t>
  </si>
  <si>
    <t>סה"כ יתרת מזומנים ועו"ש בש"ח</t>
  </si>
  <si>
    <t>1111111111- 10- לאומי</t>
  </si>
  <si>
    <t>ilAAA</t>
  </si>
  <si>
    <t>S&amp;P מעלות</t>
  </si>
  <si>
    <t>סה"כ יתרת מזומנים ועו"ש נקובים במט"ח</t>
  </si>
  <si>
    <t>130018- 10- לאומי</t>
  </si>
  <si>
    <t>20001- 10- לאומי</t>
  </si>
  <si>
    <t>100006- 10- לאומי</t>
  </si>
  <si>
    <t>20003- 10- לאומי</t>
  </si>
  <si>
    <t>80031- 10- לאומי</t>
  </si>
  <si>
    <t>סה"כ פח"ק/פר"י</t>
  </si>
  <si>
    <t>0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</si>
  <si>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</si>
  <si>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</si>
  <si>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</si>
  <si>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</si>
  <si>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</si>
  <si>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</si>
  <si>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</si>
  <si>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</si>
  <si>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</si>
  <si>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</si>
  <si>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</si>
  <si>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</si>
  <si>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</si>
  <si>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0545- גליל</t>
  </si>
  <si>
    <t>1134865</t>
  </si>
  <si>
    <t>ממשל צמודה 0923- גליל</t>
  </si>
  <si>
    <t>1128081</t>
  </si>
  <si>
    <t>ממשל צמודה 1025- גליל</t>
  </si>
  <si>
    <t>1135912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</si>
  <si>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</si>
  <si>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</si>
  <si>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</si>
  <si>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</si>
  <si>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</si>
  <si>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</si>
  <si>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ממשלתית צמודה 0.5% 0529- גליל</t>
  </si>
  <si>
    <t>1157023</t>
  </si>
  <si>
    <t>ממשלתית צמודה 0726- גליל</t>
  </si>
  <si>
    <t>1169564</t>
  </si>
  <si>
    <t>סה"כ לא צמודות</t>
  </si>
  <si>
    <t>סה"כ מלווה קצר מועד</t>
  </si>
  <si>
    <t>מ.ק.מ. 414- בנק ישראל- מק"מ</t>
  </si>
  <si>
    <t>8240418</t>
  </si>
  <si>
    <t>מלווה קצר מועד 114- בנק ישראל- מק"מ</t>
  </si>
  <si>
    <t>8240111</t>
  </si>
  <si>
    <t>מלווה קצר מועד 214- בנק ישראל- מק"מ</t>
  </si>
  <si>
    <t>8240210</t>
  </si>
  <si>
    <t>מלווה קצר מועד 314- בנק ישראל- מק"מ</t>
  </si>
  <si>
    <t>8240319</t>
  </si>
  <si>
    <t>מקמ 1213- בנק ישראל- מק"מ</t>
  </si>
  <si>
    <t>8231219</t>
  </si>
  <si>
    <t>מקמ 524- בנק ישראל- מק"מ</t>
  </si>
  <si>
    <t>8240525</t>
  </si>
  <si>
    <t>סה"כ שחר</t>
  </si>
  <si>
    <t>ממשל שיקלית 0928- שחר</t>
  </si>
  <si>
    <t>1150879</t>
  </si>
  <si>
    <t>ממשל שקלית 0226- שחר</t>
  </si>
  <si>
    <t>1174697</t>
  </si>
  <si>
    <t>ממשל שקלית 0347- שחר</t>
  </si>
  <si>
    <t>1140193</t>
  </si>
  <si>
    <t>ממשל שקלית 0825- שחר</t>
  </si>
  <si>
    <t>1135557</t>
  </si>
  <si>
    <t>ממשל שקלית 11/52 2.8%- שחר</t>
  </si>
  <si>
    <t>1184076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</si>
  <si>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</si>
  <si>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</si>
  <si>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</si>
  <si>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</si>
  <si>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</si>
  <si>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</si>
  <si>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</si>
  <si>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</si>
  <si>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</si>
  <si>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</si>
  <si>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</si>
  <si>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</si>
  <si>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</si>
  <si>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</si>
  <si>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</si>
  <si>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</si>
  <si>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</si>
  <si>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</si>
  <si>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</si>
  <si>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</si>
  <si>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</si>
  <si>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</si>
  <si>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</si>
  <si>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</si>
  <si>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</si>
  <si>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</si>
  <si>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</si>
  <si>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</si>
  <si>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</si>
  <si>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</si>
  <si>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)4A( כשרה ת"א 125- הראל קרנות נאמנות בע"מ</t>
  </si>
  <si>
    <t>1155340</t>
  </si>
  <si>
    <t>511776783</t>
  </si>
  <si>
    <t>מניות</t>
  </si>
  <si>
    <t>הראל סל כשר תא 90- הראל קרנות נאמנות בע"מ</t>
  </si>
  <si>
    <t>1166172</t>
  </si>
  <si>
    <t>תכלית סל )40( כשרה ת"א 125- מיטב תכלית קרנות נאמנות בע"מ</t>
  </si>
  <si>
    <t>1155373</t>
  </si>
  <si>
    <t>513534974</t>
  </si>
  <si>
    <t>פסגות ETFי )4A( כשרה ת"א 125- פסגות קרנות נאמנות בע"מ</t>
  </si>
  <si>
    <t>1155324</t>
  </si>
  <si>
    <t>513765339</t>
  </si>
  <si>
    <t>קסם )4A) ETF כשרה ת"א 125- קסם קרנות נאמנות בע"מ</t>
  </si>
  <si>
    <t>1155365</t>
  </si>
  <si>
    <t>510938608</t>
  </si>
  <si>
    <t>סה"כ שמחקות מדדי מניות בחו"ל</t>
  </si>
  <si>
    <t>סה"כ שמחקות מדדים אחרים בישראל</t>
  </si>
  <si>
    <t>הראל סל )00( כשרה תל בונד 60- הראל קרנות נאמנות בע"מ</t>
  </si>
  <si>
    <t>1155092</t>
  </si>
  <si>
    <t>אג"ח</t>
  </si>
  <si>
    <t>הראל סל כש תלבונד שקלי- הראל קרנות נאמנות בע"מ</t>
  </si>
  <si>
    <t>1155191</t>
  </si>
  <si>
    <t>*MTF סל כשרה תל בונד 60- מגדל קרנות נאמנות בע"מ</t>
  </si>
  <si>
    <t>1159698</t>
  </si>
  <si>
    <t>511303661</t>
  </si>
  <si>
    <t>תכלית סל כש תלבונד שקלי- מיטב תכלית קרנות נאמנות בע"מ</t>
  </si>
  <si>
    <t>1155183</t>
  </si>
  <si>
    <t>תכלית סל כש תלבונד תשואות- מיטב תכלית קרנות נאמנות בע"מ</t>
  </si>
  <si>
    <t>1155100</t>
  </si>
  <si>
    <t>פסגות ETF )00( כשרה תל בונד 60- פסגות קרנות נאמנות בע"מ</t>
  </si>
  <si>
    <t>1155076</t>
  </si>
  <si>
    <t>פסגות ETF כש תלבונד שקלי- פסגות קרנות נאמנות בע"מ</t>
  </si>
  <si>
    <t>1155175</t>
  </si>
  <si>
    <t>קסם ETF )00( כשרה תל בונד 60- קסם קרנות נאמנות בע"מ</t>
  </si>
  <si>
    <t>1155126</t>
  </si>
  <si>
    <t>קסם ETF כשרה תלבונד שקלי- קסם קרנות נאמנות בע"מ</t>
  </si>
  <si>
    <t>1155159</t>
  </si>
  <si>
    <t>סה"כ שמחקות מדדים אחרים בחו"ל</t>
  </si>
  <si>
    <t>סה"כ short</t>
  </si>
  <si>
    <t>סה"כ שמחקות מדדי מניות</t>
  </si>
  <si>
    <t>Ishares S&amp;P500 Swap Ucits- BlackRock  Asset Managment</t>
  </si>
  <si>
    <t>IE00BMTX1Y45</t>
  </si>
  <si>
    <t>27796</t>
  </si>
  <si>
    <t>ISHR MSCI EUR-I- BlackRock  Asset Managment</t>
  </si>
  <si>
    <t>IE00B1YZSC51</t>
  </si>
  <si>
    <t>DAIWA EXCHANGE TRAD- Daiwa ETF</t>
  </si>
  <si>
    <t>JP3027620008</t>
  </si>
  <si>
    <t>TSE</t>
  </si>
  <si>
    <t>11121</t>
  </si>
  <si>
    <t>UBS EM MKT A-USD- EMMUSA</t>
  </si>
  <si>
    <t>LU0480132876</t>
  </si>
  <si>
    <t>SIX</t>
  </si>
  <si>
    <t>28321</t>
  </si>
  <si>
    <t>HORIZONS S&amp;P/TSX- HORIZON</t>
  </si>
  <si>
    <t>CA44056G1054</t>
  </si>
  <si>
    <t>89871</t>
  </si>
  <si>
    <t>INVESCO S&amp;P 500 UCITS ETF- Invesco investment management limited</t>
  </si>
  <si>
    <t>IE00B3YCGJ38</t>
  </si>
  <si>
    <t>LSE</t>
  </si>
  <si>
    <t>21100</t>
  </si>
  <si>
    <t>Lyxor Etf S&amp;P 500- LYXOR ETF</t>
  </si>
  <si>
    <t>LU0496786657</t>
  </si>
  <si>
    <t>10267</t>
  </si>
  <si>
    <t>Vanguard aust share- Vanguard Group</t>
  </si>
  <si>
    <t>AU000000VAS1</t>
  </si>
  <si>
    <t>12517</t>
  </si>
  <si>
    <t>סה"כ שמחקות מדדים אחרים</t>
  </si>
  <si>
    <t>ISHARES EMER MKTS- BlackRock  Asset Managment</t>
  </si>
  <si>
    <t>IE00B6TLBW47</t>
  </si>
  <si>
    <t>Ishares markit iboxx $ hy- BlackRock  Asset Managment</t>
  </si>
  <si>
    <t>IE00B4PY7Y77</t>
  </si>
  <si>
    <t>ISHARES MARKIT IBOXX- BlackRock  Asset Managment</t>
  </si>
  <si>
    <t>IE0032895942</t>
  </si>
  <si>
    <t>Ishares markit iboxx eur HY- BlackRock  Asset Managment</t>
  </si>
  <si>
    <t>IE00B66F4759</t>
  </si>
  <si>
    <t>AMUNDI EURO HIGH- CREDIT AGRICOLE SA</t>
  </si>
  <si>
    <t>FR0011494822</t>
  </si>
  <si>
    <t>EURONEXT</t>
  </si>
  <si>
    <t>10886</t>
  </si>
  <si>
    <t>Pimco inv grade bond- PIMCO</t>
  </si>
  <si>
    <t>US72201R8170</t>
  </si>
  <si>
    <t>NYSE</t>
  </si>
  <si>
    <t>11186</t>
  </si>
  <si>
    <t>spdr barclays high yield- State Street Corp</t>
  </si>
  <si>
    <t>US78468R6229</t>
  </si>
  <si>
    <t>22041</t>
  </si>
  <si>
    <t>Spdr Corporate bond- State Street Corp</t>
  </si>
  <si>
    <t>US78464A3757</t>
  </si>
  <si>
    <t>Vanguard shortterm bnd etf- Vanguard Group</t>
  </si>
  <si>
    <t>US92206C4096</t>
  </si>
  <si>
    <t>NASDAQ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</si>
  <si>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</si>
  <si>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</si>
  <si>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</si>
  <si>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</si>
  <si>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</si>
  <si>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</si>
  <si>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</si>
  <si>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</si>
  <si>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</si>
  <si>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</si>
  <si>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</si>
  <si>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</si>
  <si>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</si>
  <si>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</si>
  <si>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</si>
  <si>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</si>
  <si>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</si>
  <si>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</si>
  <si>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</si>
  <si>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</si>
  <si>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</si>
  <si>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</si>
  <si>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</si>
  <si>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</si>
  <si>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</si>
  <si>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</si>
  <si>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</si>
  <si>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</si>
  <si>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</si>
  <si>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</si>
  <si>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</si>
  <si>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</si>
  <si>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</si>
  <si>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</si>
  <si>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</si>
  <si>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20230424 USD\ILS 3.6223000 20231204- בנק לאומי לישראל בע"מ</t>
  </si>
  <si>
    <t>90017809</t>
  </si>
  <si>
    <t>24/04/23</t>
  </si>
  <si>
    <t>FWD CCY\ILS 20230427 USD\ILS 3.6024000 20231204- בנק לאומי לישראל בע"מ</t>
  </si>
  <si>
    <t>90017822</t>
  </si>
  <si>
    <t>27/04/23</t>
  </si>
  <si>
    <t>FWD CCY\ILS 20230502 USD\ILS 3.5836000 20231204- בנק לאומי לישראל בע"מ</t>
  </si>
  <si>
    <t>90017860</t>
  </si>
  <si>
    <t>02/05/23</t>
  </si>
  <si>
    <t>FWD CCY\ILS 20230504 USD\ILS 3.6055000 20231204- בנק לאומי לישראל בע"מ</t>
  </si>
  <si>
    <t>90017885</t>
  </si>
  <si>
    <t>04/05/23</t>
  </si>
  <si>
    <t>FWD CCY\ILS 20230608 USD\ILS 3.6340000 20231204- בנק לאומי לישראל בע"מ</t>
  </si>
  <si>
    <t>90018189</t>
  </si>
  <si>
    <t>08/06/23</t>
  </si>
  <si>
    <t>FWD CCY\ILS 20230615 USD\ILS 3.5692000 20231204- בנק לאומי לישראל בע"מ</t>
  </si>
  <si>
    <t>90018253</t>
  </si>
  <si>
    <t>15/06/23</t>
  </si>
  <si>
    <t>FWD CCY\ILS 20230622 USD\ILS 3.6020000 20231204- בנק לאומי לישראל בע"מ</t>
  </si>
  <si>
    <t>90018300</t>
  </si>
  <si>
    <t>22/06/23</t>
  </si>
  <si>
    <t>FWD CCY\CCY 20230209 GBP\USD 1.2169700 20230710- בנק לאומי לישראל בע"מ</t>
  </si>
  <si>
    <t>90017195</t>
  </si>
  <si>
    <t>09/02/23</t>
  </si>
  <si>
    <t>FWD CCY\CCY 20230213 USD\CAD 1.3307000 20230724- בנק לאומי לישראל בע"מ</t>
  </si>
  <si>
    <t>90017220</t>
  </si>
  <si>
    <t>13/02/23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</si>
  <si>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</si>
  <si>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</si>
  <si>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</si>
  <si>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</si>
  <si>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90017475</t>
  </si>
  <si>
    <t>09/03/23</t>
  </si>
  <si>
    <t>FWD CCY\CCY 20230607 USD\JPY 138.3700000 20230724- בנק לאומי לישראל בע"מ</t>
  </si>
  <si>
    <t>90018168</t>
  </si>
  <si>
    <t>07/06/23</t>
  </si>
  <si>
    <t>FWD CCY\CCY 20230613 USD\CAD 1.3332000 20230724- בנק לאומי לישראל בע"מ</t>
  </si>
  <si>
    <t>90018228</t>
  </si>
  <si>
    <t>13/06/23</t>
  </si>
  <si>
    <t>FWD CCY\CCY 20230615 USD\JPY 140.3300000 20230724- בנק לאומי לישראל בע"מ</t>
  </si>
  <si>
    <t>90018254</t>
  </si>
  <si>
    <t>FWD CCY\CCY 20230628 USD\JPY 143.6470000 20230724- בנק לאומי לישראל בע"מ</t>
  </si>
  <si>
    <t>90018360</t>
  </si>
  <si>
    <t>28/06/23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</si>
  <si>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</si>
  <si>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</si>
  <si>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</si>
  <si>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</si>
  <si>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</si>
  <si>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</si>
  <si>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</si>
  <si>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</si>
  <si>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</si>
  <si>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</si>
  <si>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</si>
  <si>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</si>
  <si>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</si>
  <si>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</si>
  <si>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</si>
  <si>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</si>
  <si>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זכאים</t>
  </si>
  <si>
    <t>זכאים מס עמיתים</t>
  </si>
  <si>
    <t>חייבים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</si>
  <si>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</si>
  <si>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</si>
  <si>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</si>
  <si>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</si>
  <si>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</si>
  <si>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חסכון לילד מסלול הלכתי</t>
  </si>
  <si>
    <t>בנק לאומי לישראל בע"מ</t>
  </si>
  <si>
    <t>בנק מזרחי טפחות בע"מ</t>
  </si>
  <si>
    <t>1111111111- 20- בנק מזרחי-טפחות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</si>
</sst>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70" formatCode="_ * #,##0.000000_ ;_ * \-#,##0.00000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0" fontId="0" fillId="0" borderId="0" xfId="11" applyNumberFormat="1" applyFont="1"/>
    <xf numFmtId="4" fontId="9" fillId="0" borderId="0" xfId="0" applyNumberFormat="1" applyFont="1" applyAlignment="1">
      <alignment horizontal="center" wrapText="1"/>
    </xf>
    <xf numFmtId="0" fontId="1" fillId="0" borderId="0" xfId="0" applyFont="1"/>
    <xf numFmtId="166" fontId="0" fillId="0" borderId="0" xfId="0" applyNumberFormat="1"/>
    <xf numFmtId="4" fontId="0" fillId="0" borderId="0" xfId="0" applyNumberFormat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45106</v>
      </c>
    </row>
    <row r="2" spans="1:36">
      <c r="B2" s="2" t="s">
        <v>1</v>
      </c>
      <c r="C2" s="12" t="s">
        <v>490</v>
      </c>
    </row>
    <row r="3" spans="1:36">
      <c r="B3" s="2" t="s">
        <v>2</v>
      </c>
      <c r="C3" s="26" t="s">
        <v>491</v>
      </c>
    </row>
    <row r="4" spans="1:36">
      <c r="B4" s="2" t="s">
        <v>3</v>
      </c>
      <c r="C4" s="99" t="s">
        <v>197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3884.2045154771199</v>
      </c>
      <c r="D11" s="76">
        <v>4.0599999999999997E-2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18350.959518309999</v>
      </c>
      <c r="D13" s="78">
        <v>0.19170000000000001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73548.262780146717</v>
      </c>
      <c r="D17" s="78">
        <v>0.76839999999999997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-77.177619780860326</v>
      </c>
      <c r="D31" s="78">
        <v>-8.0000000000000004E-4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7.7309700000000001</v>
      </c>
      <c r="D37" s="78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95713.980164152978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 s="100">
        <v>4.0334000000000003</v>
      </c>
    </row>
    <row r="48" spans="1:4">
      <c r="C48" t="s">
        <v>120</v>
      </c>
      <c r="D48" s="100">
        <v>2.4485999999999999</v>
      </c>
    </row>
    <row r="49" spans="3:4">
      <c r="C49" t="s">
        <v>106</v>
      </c>
      <c r="D49" s="100">
        <v>3.6920000000000002</v>
      </c>
    </row>
    <row r="50" spans="3:4">
      <c r="C50" t="s">
        <v>116</v>
      </c>
      <c r="D50" s="100">
        <v>2.7841999999999998</v>
      </c>
    </row>
    <row r="51" spans="3:4">
      <c r="C51" t="s">
        <v>199</v>
      </c>
      <c r="D51" s="100">
        <v>2.5600999999999999E-2</v>
      </c>
    </row>
    <row r="52" spans="3:4">
      <c r="C52" t="s">
        <v>113</v>
      </c>
      <c r="D52" s="100">
        <v>4.6717000000000004</v>
      </c>
    </row>
  </sheetData>
  <sortState xmlns:xlrd2="http://schemas.microsoft.com/office/spreadsheetml/2017/richdata2" ref="A47:BI52">
    <sortCondition ref="C47:C52"/>
  </sortState>
  <mergeCells count="1">
    <mergeCell ref="B6:D6"/>
  </mergeCells>
  <dataValidations count="1">
    <dataValidation allowBlank="1" showInputMessage="1" showErrorMessage="1" sqref="C1:C4" xr:uid="{30B38D08-1018-4907-9015-4D883FBBD481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45106</v>
      </c>
    </row>
    <row r="2" spans="2:61" s="1" customFormat="1">
      <c r="B2" s="2" t="s">
        <v>1</v>
      </c>
      <c r="C2" s="12" t="s">
        <v>490</v>
      </c>
    </row>
    <row r="3" spans="2:61" s="1" customFormat="1">
      <c r="B3" s="2" t="s">
        <v>2</v>
      </c>
      <c r="C3" s="26" t="s">
        <v>491</v>
      </c>
    </row>
    <row r="4" spans="2:61" s="1" customFormat="1">
      <c r="B4" s="2" t="s">
        <v>3</v>
      </c>
      <c r="C4" s="99" t="s">
        <v>197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291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212</v>
      </c>
      <c r="C23" t="s">
        <v>212</v>
      </c>
      <c r="D23" s="16"/>
      <c r="E23" t="s">
        <v>212</v>
      </c>
      <c r="F23" t="s">
        <v>212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212</v>
      </c>
      <c r="C25" t="s">
        <v>212</v>
      </c>
      <c r="D25" s="16"/>
      <c r="E25" t="s">
        <v>212</v>
      </c>
      <c r="F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212</v>
      </c>
      <c r="C27" t="s">
        <v>212</v>
      </c>
      <c r="D27" s="16"/>
      <c r="E27" t="s">
        <v>212</v>
      </c>
      <c r="F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212</v>
      </c>
      <c r="C29" t="s">
        <v>212</v>
      </c>
      <c r="D29" s="16"/>
      <c r="E29" t="s">
        <v>212</v>
      </c>
      <c r="F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291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212</v>
      </c>
      <c r="C31" t="s">
        <v>212</v>
      </c>
      <c r="D31" s="16"/>
      <c r="E31" t="s">
        <v>212</v>
      </c>
      <c r="F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45106</v>
      </c>
    </row>
    <row r="2" spans="1:60" s="1" customFormat="1">
      <c r="B2" s="2" t="s">
        <v>1</v>
      </c>
      <c r="C2" s="12" t="s">
        <v>490</v>
      </c>
    </row>
    <row r="3" spans="1:60" s="1" customFormat="1">
      <c r="B3" s="2" t="s">
        <v>2</v>
      </c>
      <c r="C3" s="26" t="s">
        <v>491</v>
      </c>
    </row>
    <row r="4" spans="1:60" s="1" customFormat="1">
      <c r="B4" s="2" t="s">
        <v>3</v>
      </c>
      <c r="C4" s="99" t="s">
        <v>197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212</v>
      </c>
      <c r="C15" t="s">
        <v>212</v>
      </c>
      <c r="D15" s="19"/>
      <c r="E15" t="s">
        <v>212</v>
      </c>
      <c r="F15" t="s">
        <v>212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45106</v>
      </c>
    </row>
    <row r="2" spans="2:81" s="1" customFormat="1">
      <c r="B2" s="2" t="s">
        <v>1</v>
      </c>
      <c r="C2" s="12" t="s">
        <v>490</v>
      </c>
    </row>
    <row r="3" spans="2:81" s="1" customFormat="1">
      <c r="B3" s="2" t="s">
        <v>2</v>
      </c>
      <c r="C3" s="26" t="s">
        <v>491</v>
      </c>
    </row>
    <row r="4" spans="2:81" s="1" customFormat="1">
      <c r="B4" s="2" t="s">
        <v>3</v>
      </c>
      <c r="C4" s="99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212</v>
      </c>
      <c r="C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212</v>
      </c>
      <c r="C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212</v>
      </c>
      <c r="C19" t="s">
        <v>212</v>
      </c>
      <c r="E19" t="s">
        <v>212</v>
      </c>
      <c r="H19" s="77">
        <v>0</v>
      </c>
      <c r="I19" t="s">
        <v>212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212</v>
      </c>
      <c r="C21" t="s">
        <v>212</v>
      </c>
      <c r="E21" t="s">
        <v>212</v>
      </c>
      <c r="H21" s="77">
        <v>0</v>
      </c>
      <c r="I21" t="s">
        <v>212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212</v>
      </c>
      <c r="C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212</v>
      </c>
      <c r="C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212</v>
      </c>
      <c r="C28" t="s">
        <v>212</v>
      </c>
      <c r="E28" t="s">
        <v>212</v>
      </c>
      <c r="H28" s="77">
        <v>0</v>
      </c>
      <c r="I28" t="s">
        <v>212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212</v>
      </c>
      <c r="C30" t="s">
        <v>212</v>
      </c>
      <c r="E30" t="s">
        <v>212</v>
      </c>
      <c r="H30" s="77">
        <v>0</v>
      </c>
      <c r="I30" t="s">
        <v>212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212</v>
      </c>
      <c r="C33" t="s">
        <v>212</v>
      </c>
      <c r="E33" t="s">
        <v>212</v>
      </c>
      <c r="H33" s="77">
        <v>0</v>
      </c>
      <c r="I33" t="s">
        <v>212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212</v>
      </c>
      <c r="C35" t="s">
        <v>212</v>
      </c>
      <c r="E35" t="s">
        <v>212</v>
      </c>
      <c r="H35" s="77">
        <v>0</v>
      </c>
      <c r="I35" t="s">
        <v>212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212</v>
      </c>
      <c r="C37" t="s">
        <v>212</v>
      </c>
      <c r="E37" t="s">
        <v>212</v>
      </c>
      <c r="H37" s="77">
        <v>0</v>
      </c>
      <c r="I37" t="s">
        <v>212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212</v>
      </c>
      <c r="C39" t="s">
        <v>212</v>
      </c>
      <c r="E39" t="s">
        <v>212</v>
      </c>
      <c r="H39" s="77">
        <v>0</v>
      </c>
      <c r="I39" t="s">
        <v>212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</row>
    <row r="41" spans="2:17">
      <c r="B41" t="s">
        <v>283</v>
      </c>
    </row>
    <row r="42" spans="2:17">
      <c r="B42" t="s">
        <v>284</v>
      </c>
    </row>
    <row r="43" spans="2:17">
      <c r="B43" t="s">
        <v>285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45106</v>
      </c>
    </row>
    <row r="2" spans="2:72" s="1" customFormat="1">
      <c r="B2" s="2" t="s">
        <v>1</v>
      </c>
      <c r="C2" s="12" t="s">
        <v>490</v>
      </c>
    </row>
    <row r="3" spans="2:72" s="1" customFormat="1">
      <c r="B3" s="2" t="s">
        <v>2</v>
      </c>
      <c r="C3" s="26" t="s">
        <v>491</v>
      </c>
    </row>
    <row r="4" spans="2:72" s="1" customFormat="1">
      <c r="B4" s="2" t="s">
        <v>3</v>
      </c>
      <c r="C4" s="99" t="s">
        <v>197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212</v>
      </c>
      <c r="C14" t="s">
        <v>212</v>
      </c>
      <c r="D14" t="s">
        <v>212</v>
      </c>
      <c r="G14" s="77">
        <v>0</v>
      </c>
      <c r="H14" t="s">
        <v>212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212</v>
      </c>
      <c r="C16" t="s">
        <v>212</v>
      </c>
      <c r="D16" t="s">
        <v>212</v>
      </c>
      <c r="G16" s="77">
        <v>0</v>
      </c>
      <c r="H16" t="s">
        <v>212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G18" s="77">
        <v>0</v>
      </c>
      <c r="H18" t="s">
        <v>212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G20" s="77">
        <v>0</v>
      </c>
      <c r="H20" t="s">
        <v>212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291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212</v>
      </c>
      <c r="C22" t="s">
        <v>212</v>
      </c>
      <c r="D22" t="s">
        <v>212</v>
      </c>
      <c r="G22" s="77">
        <v>0</v>
      </c>
      <c r="H22" t="s">
        <v>212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G25" s="77">
        <v>0</v>
      </c>
      <c r="H25" t="s">
        <v>212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212</v>
      </c>
      <c r="C27" t="s">
        <v>212</v>
      </c>
      <c r="D27" t="s">
        <v>212</v>
      </c>
      <c r="G27" s="77">
        <v>0</v>
      </c>
      <c r="H27" t="s">
        <v>212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283</v>
      </c>
    </row>
    <row r="29" spans="2:16">
      <c r="B29" t="s">
        <v>284</v>
      </c>
    </row>
    <row r="30" spans="2:16">
      <c r="B30" t="s">
        <v>285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45106</v>
      </c>
    </row>
    <row r="2" spans="2:65" s="1" customFormat="1">
      <c r="B2" s="2" t="s">
        <v>1</v>
      </c>
      <c r="C2" s="12" t="s">
        <v>490</v>
      </c>
    </row>
    <row r="3" spans="2:65" s="1" customFormat="1">
      <c r="B3" s="2" t="s">
        <v>2</v>
      </c>
      <c r="C3" s="26" t="s">
        <v>491</v>
      </c>
    </row>
    <row r="4" spans="2:65" s="1" customFormat="1">
      <c r="B4" s="2" t="s">
        <v>3</v>
      </c>
      <c r="C4" s="99" t="s">
        <v>197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410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291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283</v>
      </c>
      <c r="D27" s="16"/>
      <c r="E27" s="16"/>
      <c r="F27" s="16"/>
    </row>
    <row r="28" spans="2:19">
      <c r="B28" t="s">
        <v>284</v>
      </c>
      <c r="D28" s="16"/>
      <c r="E28" s="16"/>
      <c r="F28" s="16"/>
    </row>
    <row r="29" spans="2:19">
      <c r="B29" t="s">
        <v>285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45106</v>
      </c>
    </row>
    <row r="2" spans="2:81" s="1" customFormat="1">
      <c r="B2" s="2" t="s">
        <v>1</v>
      </c>
      <c r="C2" s="12" t="s">
        <v>490</v>
      </c>
    </row>
    <row r="3" spans="2:81" s="1" customFormat="1">
      <c r="B3" s="2" t="s">
        <v>2</v>
      </c>
      <c r="C3" s="26" t="s">
        <v>491</v>
      </c>
    </row>
    <row r="4" spans="2:81" s="1" customFormat="1">
      <c r="B4" s="2" t="s">
        <v>3</v>
      </c>
      <c r="C4" s="99" t="s">
        <v>197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410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291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283</v>
      </c>
      <c r="C27" s="16"/>
      <c r="D27" s="16"/>
      <c r="E27" s="16"/>
    </row>
    <row r="28" spans="2:19">
      <c r="B28" t="s">
        <v>284</v>
      </c>
      <c r="C28" s="16"/>
      <c r="D28" s="16"/>
      <c r="E28" s="16"/>
    </row>
    <row r="29" spans="2:19">
      <c r="B29" t="s">
        <v>285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45106</v>
      </c>
    </row>
    <row r="2" spans="2:98" s="1" customFormat="1">
      <c r="B2" s="2" t="s">
        <v>1</v>
      </c>
      <c r="C2" s="12" t="s">
        <v>490</v>
      </c>
    </row>
    <row r="3" spans="2:98" s="1" customFormat="1">
      <c r="B3" s="2" t="s">
        <v>2</v>
      </c>
      <c r="C3" s="26" t="s">
        <v>491</v>
      </c>
    </row>
    <row r="4" spans="2:98" s="1" customFormat="1">
      <c r="B4" s="2" t="s">
        <v>3</v>
      </c>
      <c r="C4" s="99" t="s">
        <v>197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212</v>
      </c>
      <c r="C13" t="s">
        <v>212</v>
      </c>
      <c r="D13" s="16"/>
      <c r="E13" s="16"/>
      <c r="F13" t="s">
        <v>212</v>
      </c>
      <c r="G13" t="s">
        <v>212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283</v>
      </c>
      <c r="C20" s="16"/>
      <c r="D20" s="16"/>
      <c r="E20" s="16"/>
    </row>
    <row r="21" spans="2:13">
      <c r="B21" t="s">
        <v>284</v>
      </c>
      <c r="C21" s="16"/>
      <c r="D21" s="16"/>
      <c r="E21" s="16"/>
    </row>
    <row r="22" spans="2:13">
      <c r="B22" t="s">
        <v>285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45106</v>
      </c>
    </row>
    <row r="2" spans="2:55" s="1" customFormat="1">
      <c r="B2" s="2" t="s">
        <v>1</v>
      </c>
      <c r="C2" s="12" t="s">
        <v>490</v>
      </c>
    </row>
    <row r="3" spans="2:55" s="1" customFormat="1">
      <c r="B3" s="2" t="s">
        <v>2</v>
      </c>
      <c r="C3" s="26" t="s">
        <v>491</v>
      </c>
    </row>
    <row r="4" spans="2:55" s="1" customFormat="1">
      <c r="B4" s="2" t="s">
        <v>3</v>
      </c>
      <c r="C4" s="99" t="s">
        <v>197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212</v>
      </c>
      <c r="C14" t="s">
        <v>212</v>
      </c>
      <c r="D14" t="s">
        <v>212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212</v>
      </c>
      <c r="C16" t="s">
        <v>212</v>
      </c>
      <c r="D16" t="s">
        <v>212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212</v>
      </c>
      <c r="C18" t="s">
        <v>212</v>
      </c>
      <c r="D18" t="s">
        <v>212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212</v>
      </c>
      <c r="C20" t="s">
        <v>212</v>
      </c>
      <c r="D20" t="s">
        <v>212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218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212</v>
      </c>
      <c r="C23" t="s">
        <v>212</v>
      </c>
      <c r="D23" t="s">
        <v>212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212</v>
      </c>
      <c r="C25" t="s">
        <v>212</v>
      </c>
      <c r="D25" t="s">
        <v>212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212</v>
      </c>
      <c r="C27" t="s">
        <v>212</v>
      </c>
      <c r="D27" t="s">
        <v>212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420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212</v>
      </c>
      <c r="C29" t="s">
        <v>212</v>
      </c>
      <c r="D29" t="s">
        <v>212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220</v>
      </c>
      <c r="C30" s="16"/>
    </row>
    <row r="31" spans="2:11">
      <c r="B31" t="s">
        <v>283</v>
      </c>
      <c r="C31" s="16"/>
    </row>
    <row r="32" spans="2:11">
      <c r="B32" t="s">
        <v>284</v>
      </c>
      <c r="C32" s="16"/>
    </row>
    <row r="33" spans="2:3">
      <c r="B33" t="s">
        <v>285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45106</v>
      </c>
    </row>
    <row r="2" spans="2:59" s="1" customFormat="1">
      <c r="B2" s="2" t="s">
        <v>1</v>
      </c>
      <c r="C2" s="12" t="s">
        <v>490</v>
      </c>
    </row>
    <row r="3" spans="2:59" s="1" customFormat="1">
      <c r="B3" s="2" t="s">
        <v>2</v>
      </c>
      <c r="C3" s="26" t="s">
        <v>491</v>
      </c>
    </row>
    <row r="4" spans="2:59" s="1" customFormat="1">
      <c r="B4" s="2" t="s">
        <v>3</v>
      </c>
      <c r="C4" s="99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212</v>
      </c>
      <c r="C13" t="s">
        <v>212</v>
      </c>
      <c r="D13" t="s">
        <v>212</v>
      </c>
      <c r="E13" t="s">
        <v>212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212</v>
      </c>
      <c r="C15" t="s">
        <v>212</v>
      </c>
      <c r="D15" t="s">
        <v>212</v>
      </c>
      <c r="E15" t="s">
        <v>212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220</v>
      </c>
      <c r="C16" s="16"/>
      <c r="D16" s="16"/>
    </row>
    <row r="17" spans="2:4">
      <c r="B17" t="s">
        <v>283</v>
      </c>
      <c r="C17" s="16"/>
      <c r="D17" s="16"/>
    </row>
    <row r="18" spans="2:4">
      <c r="B18" t="s">
        <v>284</v>
      </c>
      <c r="C18" s="16"/>
      <c r="D18" s="16"/>
    </row>
    <row r="19" spans="2:4">
      <c r="B19" t="s">
        <v>285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45106</v>
      </c>
    </row>
    <row r="2" spans="2:52" s="1" customFormat="1">
      <c r="B2" s="2" t="s">
        <v>1</v>
      </c>
      <c r="C2" s="12" t="s">
        <v>490</v>
      </c>
    </row>
    <row r="3" spans="2:52" s="1" customFormat="1">
      <c r="B3" s="2" t="s">
        <v>2</v>
      </c>
      <c r="C3" s="26" t="s">
        <v>491</v>
      </c>
    </row>
    <row r="4" spans="2:52" s="1" customFormat="1">
      <c r="B4" s="2" t="s">
        <v>3</v>
      </c>
      <c r="C4" s="99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291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291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220</v>
      </c>
      <c r="C34" s="16"/>
      <c r="D34" s="16"/>
    </row>
    <row r="35" spans="2:12">
      <c r="B35" t="s">
        <v>283</v>
      </c>
      <c r="C35" s="16"/>
      <c r="D35" s="16"/>
    </row>
    <row r="36" spans="2:12">
      <c r="B36" t="s">
        <v>284</v>
      </c>
      <c r="C36" s="16"/>
      <c r="D36" s="16"/>
    </row>
    <row r="37" spans="2:12">
      <c r="B37" t="s">
        <v>285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8"/>
  <sheetViews>
    <sheetView rightToLeft="1" topLeftCell="A9" workbookViewId="0">
      <selection activeCell="I26" sqref="I2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20" s="1" customFormat="1">
      <c r="B1" s="2" t="s">
        <v>0</v>
      </c>
      <c r="C1" s="98">
        <v>45106</v>
      </c>
    </row>
    <row r="2" spans="2:20" s="1" customFormat="1">
      <c r="B2" s="2" t="s">
        <v>1</v>
      </c>
      <c r="C2" s="12" t="s">
        <v>490</v>
      </c>
    </row>
    <row r="3" spans="2:20" s="1" customFormat="1">
      <c r="B3" s="2" t="s">
        <v>2</v>
      </c>
      <c r="C3" s="26" t="s">
        <v>491</v>
      </c>
    </row>
    <row r="4" spans="2:20" s="1" customFormat="1">
      <c r="B4" s="2" t="s">
        <v>3</v>
      </c>
      <c r="C4" s="99" t="s">
        <v>197</v>
      </c>
    </row>
    <row r="5" spans="2:20">
      <c r="B5" s="2"/>
    </row>
    <row r="7" spans="2:20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20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20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2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20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J12+J32</f>
        <v>3884.2045154771199</v>
      </c>
      <c r="K11" s="76">
        <f>J11/$J$11</f>
        <v>1</v>
      </c>
      <c r="L11" s="76">
        <f>J11/'סכום נכסי הקרן'!$C$42</f>
        <v>4.0581370754988633E-2</v>
      </c>
      <c r="T11" s="101"/>
    </row>
    <row r="12" spans="2:20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J13+J16+J22+J24+J26+J28+J30</f>
        <v>3884.2045154771199</v>
      </c>
      <c r="K12" s="80">
        <f t="shared" ref="K12:K36" si="0">J12/$J$11</f>
        <v>1</v>
      </c>
      <c r="L12" s="80">
        <f>J12/'סכום נכסי הקרן'!$C$42</f>
        <v>4.0581370754988633E-2</v>
      </c>
    </row>
    <row r="13" spans="2:20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SUM(J14:J15)</f>
        <v>2309.2114000000001</v>
      </c>
      <c r="K13" s="80">
        <f t="shared" si="0"/>
        <v>0.59451334006709633</v>
      </c>
      <c r="L13" s="80">
        <f>J13/'סכום נכסי הקרן'!$C$42</f>
        <v>2.4126166272049478E-2</v>
      </c>
    </row>
    <row r="14" spans="2:20">
      <c r="B14" s="102" t="s">
        <v>492</v>
      </c>
      <c r="C14" t="s">
        <v>202</v>
      </c>
      <c r="D14">
        <v>10</v>
      </c>
      <c r="E14" t="s">
        <v>203</v>
      </c>
      <c r="F14" t="s">
        <v>204</v>
      </c>
      <c r="G14" t="s">
        <v>102</v>
      </c>
      <c r="H14" s="103">
        <v>4.3900000000000002E-2</v>
      </c>
      <c r="I14" s="103">
        <v>4.3900000000000002E-2</v>
      </c>
      <c r="J14" s="104">
        <f>2300.86902+8.29813</f>
        <v>2309.1671500000002</v>
      </c>
      <c r="K14" s="103">
        <f t="shared" si="0"/>
        <v>0.59450194777304399</v>
      </c>
      <c r="L14" s="103">
        <f>J14/'סכום נכסי הקרן'!$C$42</f>
        <v>2.4125703957140785E-2</v>
      </c>
    </row>
    <row r="15" spans="2:20">
      <c r="B15" s="102" t="s">
        <v>493</v>
      </c>
      <c r="C15" s="102" t="s">
        <v>494</v>
      </c>
      <c r="D15">
        <v>20</v>
      </c>
      <c r="E15" t="s">
        <v>203</v>
      </c>
      <c r="F15" t="s">
        <v>204</v>
      </c>
      <c r="G15" t="s">
        <v>102</v>
      </c>
      <c r="H15" s="103">
        <v>4.2700000000000002E-2</v>
      </c>
      <c r="I15" s="103">
        <v>4.2700000000000002E-2</v>
      </c>
      <c r="J15" s="104">
        <v>4.4249999999999998E-2</v>
      </c>
      <c r="K15" s="103">
        <f t="shared" si="0"/>
        <v>1.139229405240638E-5</v>
      </c>
      <c r="L15" s="103">
        <f>J15/'סכום נכסי הקרן'!$C$42</f>
        <v>4.6231490869055524E-7</v>
      </c>
    </row>
    <row r="16" spans="2:20">
      <c r="B16" s="79" t="s">
        <v>205</v>
      </c>
      <c r="C16" s="26"/>
      <c r="D16" s="27"/>
      <c r="E16" s="27"/>
      <c r="F16" s="27"/>
      <c r="G16" s="27"/>
      <c r="H16" s="27"/>
      <c r="I16" s="80">
        <v>0</v>
      </c>
      <c r="J16" s="81">
        <f>SUM(J17:J21)</f>
        <v>1574.9931154771198</v>
      </c>
      <c r="K16" s="80">
        <f t="shared" si="0"/>
        <v>0.40548665993290367</v>
      </c>
      <c r="L16" s="80">
        <f>J16/'סכום נכסי הקרן'!$C$42</f>
        <v>1.6455204482939158E-2</v>
      </c>
    </row>
    <row r="17" spans="2:12">
      <c r="B17" s="102" t="s">
        <v>492</v>
      </c>
      <c r="C17" t="s">
        <v>209</v>
      </c>
      <c r="D17">
        <v>10</v>
      </c>
      <c r="E17" t="s">
        <v>203</v>
      </c>
      <c r="F17" t="s">
        <v>204</v>
      </c>
      <c r="G17" t="s">
        <v>110</v>
      </c>
      <c r="H17" s="103">
        <v>2.8500000000000001E-2</v>
      </c>
      <c r="I17" s="103">
        <v>2.8500000000000001E-2</v>
      </c>
      <c r="J17" s="104">
        <v>204.77640367800001</v>
      </c>
      <c r="K17" s="103">
        <f t="shared" si="0"/>
        <v>5.2720293913989774E-2</v>
      </c>
      <c r="L17" s="103">
        <f>J17/'סכום נכסי הקרן'!$C$42</f>
        <v>2.13946179363559E-3</v>
      </c>
    </row>
    <row r="18" spans="2:12">
      <c r="B18" s="102" t="s">
        <v>492</v>
      </c>
      <c r="C18" t="s">
        <v>206</v>
      </c>
      <c r="D18">
        <v>10</v>
      </c>
      <c r="E18" t="s">
        <v>203</v>
      </c>
      <c r="F18" t="s">
        <v>204</v>
      </c>
      <c r="G18" t="s">
        <v>120</v>
      </c>
      <c r="H18" s="103">
        <v>0</v>
      </c>
      <c r="I18" s="103">
        <v>0</v>
      </c>
      <c r="J18" s="104">
        <v>77.368046910000004</v>
      </c>
      <c r="K18" s="103">
        <f t="shared" si="0"/>
        <v>1.9918633687211095E-2</v>
      </c>
      <c r="L18" s="103">
        <f>J18/'סכום נכסי הקרן'!$C$42</f>
        <v>8.0832545859351975E-4</v>
      </c>
    </row>
    <row r="19" spans="2:12">
      <c r="B19" s="102" t="s">
        <v>492</v>
      </c>
      <c r="C19" t="s">
        <v>207</v>
      </c>
      <c r="D19">
        <v>10</v>
      </c>
      <c r="E19" t="s">
        <v>203</v>
      </c>
      <c r="F19" t="s">
        <v>204</v>
      </c>
      <c r="G19" t="s">
        <v>106</v>
      </c>
      <c r="H19" s="103">
        <v>4.5100000000000001E-2</v>
      </c>
      <c r="I19" s="103">
        <v>4.5100000000000001E-2</v>
      </c>
      <c r="J19" s="104">
        <v>1265.40830052</v>
      </c>
      <c r="K19" s="103">
        <f t="shared" si="0"/>
        <v>0.32578312894643302</v>
      </c>
      <c r="L19" s="103">
        <f>J19/'סכום נכסי הקרן'!$C$42</f>
        <v>1.3220725941495469E-2</v>
      </c>
    </row>
    <row r="20" spans="2:12">
      <c r="B20" s="102" t="s">
        <v>492</v>
      </c>
      <c r="C20" t="s">
        <v>208</v>
      </c>
      <c r="D20">
        <v>10</v>
      </c>
      <c r="E20" t="s">
        <v>203</v>
      </c>
      <c r="F20" t="s">
        <v>204</v>
      </c>
      <c r="G20" t="s">
        <v>116</v>
      </c>
      <c r="H20" s="103">
        <v>0</v>
      </c>
      <c r="I20" s="103">
        <v>0</v>
      </c>
      <c r="J20" s="104">
        <v>27.38385989</v>
      </c>
      <c r="K20" s="103">
        <f t="shared" si="0"/>
        <v>7.0500561391361955E-3</v>
      </c>
      <c r="L20" s="103">
        <f>J20/'סכום נכסי הקרן'!$C$42</f>
        <v>2.8610094202576969E-4</v>
      </c>
    </row>
    <row r="21" spans="2:12">
      <c r="B21" s="102" t="s">
        <v>492</v>
      </c>
      <c r="C21" t="s">
        <v>210</v>
      </c>
      <c r="D21">
        <v>10</v>
      </c>
      <c r="E21" t="s">
        <v>203</v>
      </c>
      <c r="F21" t="s">
        <v>204</v>
      </c>
      <c r="G21" t="s">
        <v>199</v>
      </c>
      <c r="H21" s="103">
        <v>0</v>
      </c>
      <c r="I21" s="103">
        <v>0</v>
      </c>
      <c r="J21" s="104">
        <v>5.6504479119999999E-2</v>
      </c>
      <c r="K21" s="103">
        <f t="shared" si="0"/>
        <v>1.45472461336293E-5</v>
      </c>
      <c r="L21" s="103">
        <f>J21/'סכום נכסי הקרן'!$C$42</f>
        <v>5.9034718881288551E-7</v>
      </c>
    </row>
    <row r="22" spans="2:12">
      <c r="B22" s="79" t="s">
        <v>211</v>
      </c>
      <c r="D22" s="16"/>
      <c r="I22" s="80">
        <v>0</v>
      </c>
      <c r="J22" s="81">
        <f>SUM(J23)</f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212</v>
      </c>
      <c r="C23" t="s">
        <v>212</v>
      </c>
      <c r="D23" s="16"/>
      <c r="E23" t="s">
        <v>212</v>
      </c>
      <c r="G23" t="s">
        <v>212</v>
      </c>
      <c r="H23" s="103">
        <v>0</v>
      </c>
      <c r="I23" s="103">
        <v>0</v>
      </c>
      <c r="J23" s="104">
        <v>0</v>
      </c>
      <c r="K23" s="103">
        <f t="shared" si="0"/>
        <v>0</v>
      </c>
      <c r="L23" s="103">
        <f>J23/'סכום נכסי הקרן'!$C$42</f>
        <v>0</v>
      </c>
    </row>
    <row r="24" spans="2:12">
      <c r="B24" s="79" t="s">
        <v>214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212</v>
      </c>
      <c r="C25" t="s">
        <v>212</v>
      </c>
      <c r="D25" s="16"/>
      <c r="E25" t="s">
        <v>212</v>
      </c>
      <c r="G25" t="s">
        <v>212</v>
      </c>
      <c r="H25" s="103">
        <v>0</v>
      </c>
      <c r="I25" s="103">
        <v>0</v>
      </c>
      <c r="J25" s="104">
        <v>0</v>
      </c>
      <c r="K25" s="103">
        <f t="shared" si="0"/>
        <v>0</v>
      </c>
      <c r="L25" s="103">
        <f>J25/'סכום נכסי הקרן'!$C$42</f>
        <v>0</v>
      </c>
    </row>
    <row r="26" spans="2:12">
      <c r="B26" s="79" t="s">
        <v>215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212</v>
      </c>
      <c r="C27" t="s">
        <v>212</v>
      </c>
      <c r="D27" s="16"/>
      <c r="E27" t="s">
        <v>212</v>
      </c>
      <c r="G27" t="s">
        <v>212</v>
      </c>
      <c r="H27" s="103">
        <v>0</v>
      </c>
      <c r="I27" s="103">
        <v>0</v>
      </c>
      <c r="J27" s="104">
        <v>0</v>
      </c>
      <c r="K27" s="103">
        <f t="shared" si="0"/>
        <v>0</v>
      </c>
      <c r="L27" s="103">
        <f>J27/'סכום נכסי הקרן'!$C$42</f>
        <v>0</v>
      </c>
    </row>
    <row r="28" spans="2:12">
      <c r="B28" s="79" t="s">
        <v>216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212</v>
      </c>
      <c r="C29" t="s">
        <v>212</v>
      </c>
      <c r="D29" s="16"/>
      <c r="E29" t="s">
        <v>212</v>
      </c>
      <c r="G29" t="s">
        <v>212</v>
      </c>
      <c r="H29" s="103">
        <v>0</v>
      </c>
      <c r="I29" s="103">
        <v>0</v>
      </c>
      <c r="J29" s="104">
        <v>0</v>
      </c>
      <c r="K29" s="103">
        <f t="shared" si="0"/>
        <v>0</v>
      </c>
      <c r="L29" s="103">
        <f>J29/'סכום נכסי הקרן'!$C$42</f>
        <v>0</v>
      </c>
    </row>
    <row r="30" spans="2:12">
      <c r="B30" s="79" t="s">
        <v>217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212</v>
      </c>
      <c r="C31" t="s">
        <v>212</v>
      </c>
      <c r="D31" s="16"/>
      <c r="E31" t="s">
        <v>212</v>
      </c>
      <c r="G31" t="s">
        <v>212</v>
      </c>
      <c r="H31" s="103">
        <v>0</v>
      </c>
      <c r="I31" s="103">
        <v>0</v>
      </c>
      <c r="J31" s="104">
        <v>0</v>
      </c>
      <c r="K31" s="103">
        <f t="shared" si="0"/>
        <v>0</v>
      </c>
      <c r="L31" s="103">
        <f>J31/'סכום נכסי הקרן'!$C$42</f>
        <v>0</v>
      </c>
    </row>
    <row r="32" spans="2:12">
      <c r="B32" s="79" t="s">
        <v>218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s="79" t="s">
        <v>219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212</v>
      </c>
      <c r="C34" t="s">
        <v>212</v>
      </c>
      <c r="D34" s="16"/>
      <c r="E34" t="s">
        <v>212</v>
      </c>
      <c r="G34" t="s">
        <v>212</v>
      </c>
      <c r="H34" s="103">
        <v>0</v>
      </c>
      <c r="I34" s="103">
        <v>0</v>
      </c>
      <c r="J34" s="104">
        <v>0</v>
      </c>
      <c r="K34" s="103">
        <f t="shared" si="0"/>
        <v>0</v>
      </c>
      <c r="L34" s="103">
        <f>J34/'סכום נכסי הקרן'!$C$42</f>
        <v>0</v>
      </c>
    </row>
    <row r="35" spans="2:12">
      <c r="B35" s="79" t="s">
        <v>217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212</v>
      </c>
      <c r="C36" t="s">
        <v>212</v>
      </c>
      <c r="D36" s="16"/>
      <c r="E36" t="s">
        <v>212</v>
      </c>
      <c r="G36" t="s">
        <v>212</v>
      </c>
      <c r="H36" s="103">
        <v>0</v>
      </c>
      <c r="I36" s="103">
        <v>0</v>
      </c>
      <c r="J36" s="104">
        <v>0</v>
      </c>
      <c r="K36" s="103">
        <f t="shared" si="0"/>
        <v>0</v>
      </c>
      <c r="L36" s="103">
        <f>J36/'סכום נכסי הקרן'!$C$42</f>
        <v>0</v>
      </c>
    </row>
    <row r="37" spans="2:12">
      <c r="B37" t="s">
        <v>220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E488" s="15"/>
    </row>
  </sheetData>
  <mergeCells count="1">
    <mergeCell ref="B7:L7"/>
  </mergeCells>
  <dataValidations count="1">
    <dataValidation allowBlank="1" showInputMessage="1" showErrorMessage="1" sqref="E11 C1:C4" xr:uid="{ABD81B4D-A4A1-4A08-A814-298BF9ECE0EA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45106</v>
      </c>
    </row>
    <row r="2" spans="2:49" s="1" customFormat="1">
      <c r="B2" s="2" t="s">
        <v>1</v>
      </c>
      <c r="C2" s="12" t="s">
        <v>490</v>
      </c>
    </row>
    <row r="3" spans="2:49" s="1" customFormat="1">
      <c r="B3" s="2" t="s">
        <v>2</v>
      </c>
      <c r="C3" s="26" t="s">
        <v>491</v>
      </c>
    </row>
    <row r="4" spans="2:49" s="1" customFormat="1">
      <c r="B4" s="2" t="s">
        <v>3</v>
      </c>
      <c r="C4" s="99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-2785891.47</v>
      </c>
      <c r="H11" s="7"/>
      <c r="I11" s="75">
        <v>-77.177619780860326</v>
      </c>
      <c r="J11" s="76">
        <v>1</v>
      </c>
      <c r="K11" s="76">
        <v>-8.0000000000000004E-4</v>
      </c>
      <c r="AW11" s="16"/>
    </row>
    <row r="12" spans="2:49">
      <c r="B12" s="79" t="s">
        <v>200</v>
      </c>
      <c r="C12" s="16"/>
      <c r="D12" s="16"/>
      <c r="G12" s="81">
        <v>-2785891.47</v>
      </c>
      <c r="I12" s="81">
        <v>-77.177619780860326</v>
      </c>
      <c r="J12" s="80">
        <v>1</v>
      </c>
      <c r="K12" s="80">
        <v>-8.0000000000000004E-4</v>
      </c>
    </row>
    <row r="13" spans="2:49">
      <c r="B13" s="79" t="s">
        <v>392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393</v>
      </c>
      <c r="C15" s="16"/>
      <c r="D15" s="16"/>
      <c r="G15" s="81">
        <v>-2998390</v>
      </c>
      <c r="I15" s="81">
        <v>-108.980144952063</v>
      </c>
      <c r="J15" s="80">
        <v>1.4120999999999999</v>
      </c>
      <c r="K15" s="80">
        <v>-1.1000000000000001E-3</v>
      </c>
    </row>
    <row r="16" spans="2:49">
      <c r="B16" t="s">
        <v>423</v>
      </c>
      <c r="C16" t="s">
        <v>424</v>
      </c>
      <c r="D16" t="s">
        <v>123</v>
      </c>
      <c r="E16" t="s">
        <v>106</v>
      </c>
      <c r="F16" t="s">
        <v>425</v>
      </c>
      <c r="G16" s="77">
        <v>-3678390</v>
      </c>
      <c r="H16" s="77">
        <v>4.3500625260525121</v>
      </c>
      <c r="I16" s="77">
        <v>-160.01226495206299</v>
      </c>
      <c r="J16" s="78">
        <v>2.0733000000000001</v>
      </c>
      <c r="K16" s="78">
        <v>-1.6999999999999999E-3</v>
      </c>
    </row>
    <row r="17" spans="2:11">
      <c r="B17" t="s">
        <v>426</v>
      </c>
      <c r="C17" t="s">
        <v>427</v>
      </c>
      <c r="D17" t="s">
        <v>123</v>
      </c>
      <c r="E17" t="s">
        <v>106</v>
      </c>
      <c r="F17" t="s">
        <v>428</v>
      </c>
      <c r="G17" s="77">
        <v>25000</v>
      </c>
      <c r="H17" s="77">
        <v>6.3049999999999997</v>
      </c>
      <c r="I17" s="77">
        <v>1.5762499999999999</v>
      </c>
      <c r="J17" s="78">
        <v>-2.0400000000000001E-2</v>
      </c>
      <c r="K17" s="78">
        <v>0</v>
      </c>
    </row>
    <row r="18" spans="2:11">
      <c r="B18" t="s">
        <v>429</v>
      </c>
      <c r="C18" t="s">
        <v>430</v>
      </c>
      <c r="D18" t="s">
        <v>123</v>
      </c>
      <c r="E18" t="s">
        <v>106</v>
      </c>
      <c r="F18" t="s">
        <v>431</v>
      </c>
      <c r="G18" s="77">
        <v>100000</v>
      </c>
      <c r="H18" s="77">
        <v>8.1576599999999999</v>
      </c>
      <c r="I18" s="77">
        <v>8.1576599999999999</v>
      </c>
      <c r="J18" s="78">
        <v>-0.1057</v>
      </c>
      <c r="K18" s="78">
        <v>1E-4</v>
      </c>
    </row>
    <row r="19" spans="2:11">
      <c r="B19" t="s">
        <v>432</v>
      </c>
      <c r="C19" t="s">
        <v>433</v>
      </c>
      <c r="D19" t="s">
        <v>123</v>
      </c>
      <c r="E19" t="s">
        <v>106</v>
      </c>
      <c r="F19" t="s">
        <v>434</v>
      </c>
      <c r="G19" s="77">
        <v>40000</v>
      </c>
      <c r="H19" s="77">
        <v>6.0029750000000002</v>
      </c>
      <c r="I19" s="77">
        <v>2.4011900000000002</v>
      </c>
      <c r="J19" s="78">
        <v>-3.1099999999999999E-2</v>
      </c>
      <c r="K19" s="78">
        <v>0</v>
      </c>
    </row>
    <row r="20" spans="2:11">
      <c r="B20" t="s">
        <v>435</v>
      </c>
      <c r="C20" t="s">
        <v>436</v>
      </c>
      <c r="D20" t="s">
        <v>123</v>
      </c>
      <c r="E20" t="s">
        <v>106</v>
      </c>
      <c r="F20" t="s">
        <v>437</v>
      </c>
      <c r="G20" s="77">
        <v>110000</v>
      </c>
      <c r="H20" s="77">
        <v>3.19</v>
      </c>
      <c r="I20" s="77">
        <v>3.5089999999999999</v>
      </c>
      <c r="J20" s="78">
        <v>-4.5499999999999999E-2</v>
      </c>
      <c r="K20" s="78">
        <v>0</v>
      </c>
    </row>
    <row r="21" spans="2:11">
      <c r="B21" t="s">
        <v>438</v>
      </c>
      <c r="C21" t="s">
        <v>439</v>
      </c>
      <c r="D21" t="s">
        <v>123</v>
      </c>
      <c r="E21" t="s">
        <v>106</v>
      </c>
      <c r="F21" t="s">
        <v>440</v>
      </c>
      <c r="G21" s="77">
        <v>300000</v>
      </c>
      <c r="H21" s="77">
        <v>9.5744399999999992</v>
      </c>
      <c r="I21" s="77">
        <v>28.723320000000001</v>
      </c>
      <c r="J21" s="78">
        <v>-0.37219999999999998</v>
      </c>
      <c r="K21" s="78">
        <v>2.9999999999999997E-4</v>
      </c>
    </row>
    <row r="22" spans="2:11">
      <c r="B22" t="s">
        <v>441</v>
      </c>
      <c r="C22" t="s">
        <v>442</v>
      </c>
      <c r="D22" t="s">
        <v>123</v>
      </c>
      <c r="E22" t="s">
        <v>106</v>
      </c>
      <c r="F22" t="s">
        <v>443</v>
      </c>
      <c r="G22" s="77">
        <v>105000</v>
      </c>
      <c r="H22" s="77">
        <v>6.3473333333333333</v>
      </c>
      <c r="I22" s="77">
        <v>6.6646999999999998</v>
      </c>
      <c r="J22" s="78">
        <v>-8.6400000000000005E-2</v>
      </c>
      <c r="K22" s="78">
        <v>1E-4</v>
      </c>
    </row>
    <row r="23" spans="2:11">
      <c r="B23" s="79" t="s">
        <v>422</v>
      </c>
      <c r="C23" s="16"/>
      <c r="D23" s="16"/>
      <c r="G23" s="81">
        <v>212498.53</v>
      </c>
      <c r="I23" s="81">
        <v>31.802525171202682</v>
      </c>
      <c r="J23" s="80">
        <v>-0.41210000000000002</v>
      </c>
      <c r="K23" s="80">
        <v>2.9999999999999997E-4</v>
      </c>
    </row>
    <row r="24" spans="2:11">
      <c r="B24" t="s">
        <v>444</v>
      </c>
      <c r="C24" t="s">
        <v>445</v>
      </c>
      <c r="D24" t="s">
        <v>123</v>
      </c>
      <c r="E24" t="s">
        <v>113</v>
      </c>
      <c r="F24" t="s">
        <v>446</v>
      </c>
      <c r="G24" s="77">
        <v>-45000</v>
      </c>
      <c r="H24" s="77">
        <v>17.857022222222199</v>
      </c>
      <c r="I24" s="77">
        <v>-8.0356599999999894</v>
      </c>
      <c r="J24" s="78">
        <v>0.1041</v>
      </c>
      <c r="K24" s="78">
        <v>-1E-4</v>
      </c>
    </row>
    <row r="25" spans="2:11">
      <c r="B25" t="s">
        <v>447</v>
      </c>
      <c r="C25" t="s">
        <v>448</v>
      </c>
      <c r="D25" t="s">
        <v>123</v>
      </c>
      <c r="E25" t="s">
        <v>106</v>
      </c>
      <c r="F25" t="s">
        <v>449</v>
      </c>
      <c r="G25" s="77">
        <v>109511.54</v>
      </c>
      <c r="H25" s="77">
        <v>-1.4066828025612643</v>
      </c>
      <c r="I25" s="77">
        <v>-1.5404800000000001</v>
      </c>
      <c r="J25" s="78">
        <v>0.02</v>
      </c>
      <c r="K25" s="78">
        <v>0</v>
      </c>
    </row>
    <row r="26" spans="2:11">
      <c r="B26" t="s">
        <v>450</v>
      </c>
      <c r="C26" t="s">
        <v>451</v>
      </c>
      <c r="D26" t="s">
        <v>123</v>
      </c>
      <c r="E26" t="s">
        <v>106</v>
      </c>
      <c r="F26" t="s">
        <v>452</v>
      </c>
      <c r="G26" s="77">
        <v>99836.55</v>
      </c>
      <c r="H26" s="77">
        <v>36.448054344826616</v>
      </c>
      <c r="I26" s="77">
        <v>36.388480000000001</v>
      </c>
      <c r="J26" s="78">
        <v>-0.47149999999999997</v>
      </c>
      <c r="K26" s="78">
        <v>4.0000000000000002E-4</v>
      </c>
    </row>
    <row r="27" spans="2:11">
      <c r="B27" t="s">
        <v>453</v>
      </c>
      <c r="C27" t="s">
        <v>454</v>
      </c>
      <c r="D27" t="s">
        <v>123</v>
      </c>
      <c r="E27" t="s">
        <v>110</v>
      </c>
      <c r="F27" t="s">
        <v>455</v>
      </c>
      <c r="G27" s="77">
        <v>-40350</v>
      </c>
      <c r="H27" s="77">
        <v>10.8</v>
      </c>
      <c r="I27" s="77">
        <v>-4.3578000000000001</v>
      </c>
      <c r="J27" s="78">
        <v>5.6500000000000002E-2</v>
      </c>
      <c r="K27" s="78">
        <v>0</v>
      </c>
    </row>
    <row r="28" spans="2:11">
      <c r="B28" t="s">
        <v>456</v>
      </c>
      <c r="C28" t="s">
        <v>457</v>
      </c>
      <c r="D28" t="s">
        <v>123</v>
      </c>
      <c r="E28" t="s">
        <v>106</v>
      </c>
      <c r="F28" t="s">
        <v>458</v>
      </c>
      <c r="G28" s="77">
        <v>12105.23</v>
      </c>
      <c r="H28" s="77">
        <v>13.749842010436812</v>
      </c>
      <c r="I28" s="77">
        <v>1.66445</v>
      </c>
      <c r="J28" s="78">
        <v>-2.1600000000000001E-2</v>
      </c>
      <c r="K28" s="78">
        <v>0</v>
      </c>
    </row>
    <row r="29" spans="2:11">
      <c r="B29" t="s">
        <v>459</v>
      </c>
      <c r="C29" t="s">
        <v>460</v>
      </c>
      <c r="D29" t="s">
        <v>123</v>
      </c>
      <c r="E29" t="s">
        <v>106</v>
      </c>
      <c r="F29" t="s">
        <v>461</v>
      </c>
      <c r="G29" s="77">
        <v>-22502.25</v>
      </c>
      <c r="H29" s="77">
        <v>-2.1005455010054597</v>
      </c>
      <c r="I29" s="77">
        <v>0.47267000000000098</v>
      </c>
      <c r="J29" s="78">
        <v>-6.1000000000000004E-3</v>
      </c>
      <c r="K29" s="78">
        <v>0</v>
      </c>
    </row>
    <row r="30" spans="2:11">
      <c r="B30" t="s">
        <v>462</v>
      </c>
      <c r="C30" t="s">
        <v>463</v>
      </c>
      <c r="D30" t="s">
        <v>123</v>
      </c>
      <c r="E30" t="s">
        <v>106</v>
      </c>
      <c r="F30" t="s">
        <v>440</v>
      </c>
      <c r="G30" s="77">
        <v>82099.34</v>
      </c>
      <c r="H30" s="77">
        <v>8.7333408176030041</v>
      </c>
      <c r="I30" s="77">
        <v>7.1700151712026701</v>
      </c>
      <c r="J30" s="78">
        <v>-9.2899999999999996E-2</v>
      </c>
      <c r="K30" s="78">
        <v>1E-4</v>
      </c>
    </row>
    <row r="31" spans="2:11">
      <c r="B31" t="s">
        <v>464</v>
      </c>
      <c r="C31" t="s">
        <v>465</v>
      </c>
      <c r="D31" t="s">
        <v>123</v>
      </c>
      <c r="E31" t="s">
        <v>106</v>
      </c>
      <c r="F31" t="s">
        <v>466</v>
      </c>
      <c r="G31" s="77">
        <v>16798.12</v>
      </c>
      <c r="H31" s="77">
        <v>0.24318197512578787</v>
      </c>
      <c r="I31" s="77">
        <v>4.0849999999999997E-2</v>
      </c>
      <c r="J31" s="78">
        <v>-5.0000000000000001E-4</v>
      </c>
      <c r="K31" s="78">
        <v>0</v>
      </c>
    </row>
    <row r="32" spans="2:11">
      <c r="B32" s="79" t="s">
        <v>394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212</v>
      </c>
      <c r="C33" t="s">
        <v>212</v>
      </c>
      <c r="D33" t="s">
        <v>212</v>
      </c>
      <c r="E33" t="s">
        <v>212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291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212</v>
      </c>
      <c r="C35" t="s">
        <v>212</v>
      </c>
      <c r="D35" t="s">
        <v>212</v>
      </c>
      <c r="E35" t="s">
        <v>212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218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s="79" t="s">
        <v>392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212</v>
      </c>
      <c r="C38" t="s">
        <v>212</v>
      </c>
      <c r="D38" t="s">
        <v>212</v>
      </c>
      <c r="E38" t="s">
        <v>212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s="79" t="s">
        <v>395</v>
      </c>
      <c r="C39" s="16"/>
      <c r="D39" s="16"/>
      <c r="G39" s="81">
        <v>0</v>
      </c>
      <c r="I39" s="81">
        <v>0</v>
      </c>
      <c r="J39" s="80">
        <v>0</v>
      </c>
      <c r="K39" s="80">
        <v>0</v>
      </c>
    </row>
    <row r="40" spans="2:11">
      <c r="B40" t="s">
        <v>212</v>
      </c>
      <c r="C40" t="s">
        <v>212</v>
      </c>
      <c r="D40" t="s">
        <v>212</v>
      </c>
      <c r="E40" t="s">
        <v>212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394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t="s">
        <v>212</v>
      </c>
      <c r="C42" t="s">
        <v>212</v>
      </c>
      <c r="D42" t="s">
        <v>212</v>
      </c>
      <c r="E42" t="s">
        <v>212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s="79" t="s">
        <v>291</v>
      </c>
      <c r="C43" s="16"/>
      <c r="D43" s="16"/>
      <c r="G43" s="81">
        <v>0</v>
      </c>
      <c r="I43" s="81">
        <v>0</v>
      </c>
      <c r="J43" s="80">
        <v>0</v>
      </c>
      <c r="K43" s="80">
        <v>0</v>
      </c>
    </row>
    <row r="44" spans="2:11">
      <c r="B44" t="s">
        <v>212</v>
      </c>
      <c r="C44" t="s">
        <v>212</v>
      </c>
      <c r="D44" t="s">
        <v>212</v>
      </c>
      <c r="E44" t="s">
        <v>212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</row>
    <row r="45" spans="2:11">
      <c r="B45" t="s">
        <v>220</v>
      </c>
      <c r="C45" s="16"/>
      <c r="D45" s="16"/>
    </row>
    <row r="46" spans="2:11">
      <c r="B46" t="s">
        <v>283</v>
      </c>
      <c r="C46" s="16"/>
      <c r="D46" s="16"/>
    </row>
    <row r="47" spans="2:11">
      <c r="B47" t="s">
        <v>284</v>
      </c>
      <c r="C47" s="16"/>
      <c r="D47" s="16"/>
    </row>
    <row r="48" spans="2:11">
      <c r="B48" t="s">
        <v>285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45106</v>
      </c>
    </row>
    <row r="2" spans="2:78" s="1" customFormat="1">
      <c r="B2" s="2" t="s">
        <v>1</v>
      </c>
      <c r="C2" s="12" t="s">
        <v>490</v>
      </c>
    </row>
    <row r="3" spans="2:78" s="1" customFormat="1">
      <c r="B3" s="2" t="s">
        <v>2</v>
      </c>
      <c r="C3" s="26" t="s">
        <v>491</v>
      </c>
    </row>
    <row r="4" spans="2:78" s="1" customFormat="1">
      <c r="B4" s="2" t="s">
        <v>3</v>
      </c>
      <c r="C4" s="99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7">
        <v>0</v>
      </c>
      <c r="I19" t="s">
        <v>212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7">
        <v>0</v>
      </c>
      <c r="I21" t="s">
        <v>212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212</v>
      </c>
      <c r="C23" t="s">
        <v>212</v>
      </c>
      <c r="D23" s="16"/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212</v>
      </c>
      <c r="C25" t="s">
        <v>212</v>
      </c>
      <c r="D25" s="16"/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7">
        <v>0</v>
      </c>
      <c r="I28" t="s">
        <v>212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7">
        <v>0</v>
      </c>
      <c r="I30" t="s">
        <v>212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212</v>
      </c>
      <c r="C33" t="s">
        <v>212</v>
      </c>
      <c r="D33" s="16"/>
      <c r="E33" t="s">
        <v>212</v>
      </c>
      <c r="H33" s="77">
        <v>0</v>
      </c>
      <c r="I33" t="s">
        <v>212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212</v>
      </c>
      <c r="C35" t="s">
        <v>212</v>
      </c>
      <c r="D35" s="16"/>
      <c r="E35" t="s">
        <v>212</v>
      </c>
      <c r="H35" s="77">
        <v>0</v>
      </c>
      <c r="I35" t="s">
        <v>212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212</v>
      </c>
      <c r="C37" t="s">
        <v>212</v>
      </c>
      <c r="D37" s="16"/>
      <c r="E37" t="s">
        <v>212</v>
      </c>
      <c r="H37" s="77">
        <v>0</v>
      </c>
      <c r="I37" t="s">
        <v>212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212</v>
      </c>
      <c r="C39" t="s">
        <v>212</v>
      </c>
      <c r="D39" s="16"/>
      <c r="E39" t="s">
        <v>212</v>
      </c>
      <c r="H39" s="77">
        <v>0</v>
      </c>
      <c r="I39" t="s">
        <v>212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  <c r="D40" s="16"/>
    </row>
    <row r="41" spans="2:17">
      <c r="B41" t="s">
        <v>283</v>
      </c>
      <c r="D41" s="16"/>
    </row>
    <row r="42" spans="2:17">
      <c r="B42" t="s">
        <v>284</v>
      </c>
      <c r="D42" s="16"/>
    </row>
    <row r="43" spans="2:17">
      <c r="B43" t="s">
        <v>285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opLeftCell="A13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45106</v>
      </c>
    </row>
    <row r="2" spans="2:60" s="1" customFormat="1">
      <c r="B2" s="2" t="s">
        <v>1</v>
      </c>
      <c r="C2" s="12" t="s">
        <v>490</v>
      </c>
    </row>
    <row r="3" spans="2:60" s="1" customFormat="1">
      <c r="B3" s="2" t="s">
        <v>2</v>
      </c>
      <c r="C3" s="26" t="s">
        <v>491</v>
      </c>
    </row>
    <row r="4" spans="2:60" s="1" customFormat="1">
      <c r="B4" s="2" t="s">
        <v>3</v>
      </c>
      <c r="C4" s="99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467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212</v>
      </c>
      <c r="D14" t="s">
        <v>212</v>
      </c>
      <c r="F14" t="s">
        <v>212</v>
      </c>
      <c r="I14" s="77">
        <v>0</v>
      </c>
      <c r="J14" t="s">
        <v>212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468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212</v>
      </c>
      <c r="D16" t="s">
        <v>212</v>
      </c>
      <c r="F16" t="s">
        <v>212</v>
      </c>
      <c r="I16" s="77">
        <v>0</v>
      </c>
      <c r="J16" t="s">
        <v>212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469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212</v>
      </c>
      <c r="D18" t="s">
        <v>212</v>
      </c>
      <c r="F18" t="s">
        <v>212</v>
      </c>
      <c r="I18" s="77">
        <v>0</v>
      </c>
      <c r="J18" t="s">
        <v>212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470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212</v>
      </c>
      <c r="D20" t="s">
        <v>212</v>
      </c>
      <c r="F20" t="s">
        <v>212</v>
      </c>
      <c r="I20" s="77">
        <v>0</v>
      </c>
      <c r="J20" t="s">
        <v>212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471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212</v>
      </c>
      <c r="D22" t="s">
        <v>212</v>
      </c>
      <c r="F22" t="s">
        <v>212</v>
      </c>
      <c r="I22" s="77">
        <v>0</v>
      </c>
      <c r="J22" t="s">
        <v>212</v>
      </c>
      <c r="K22" t="s">
        <v>212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472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473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212</v>
      </c>
      <c r="D25" t="s">
        <v>212</v>
      </c>
      <c r="F25" t="s">
        <v>212</v>
      </c>
      <c r="I25" s="77">
        <v>0</v>
      </c>
      <c r="J25" t="s">
        <v>212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474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212</v>
      </c>
      <c r="D27" t="s">
        <v>212</v>
      </c>
      <c r="F27" t="s">
        <v>212</v>
      </c>
      <c r="I27" s="77">
        <v>0</v>
      </c>
      <c r="J27" t="s">
        <v>212</v>
      </c>
      <c r="K27" t="s">
        <v>212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475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212</v>
      </c>
      <c r="D29" t="s">
        <v>212</v>
      </c>
      <c r="F29" t="s">
        <v>212</v>
      </c>
      <c r="I29" s="77">
        <v>0</v>
      </c>
      <c r="J29" t="s">
        <v>212</v>
      </c>
      <c r="K29" t="s">
        <v>212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476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212</v>
      </c>
      <c r="D31" t="s">
        <v>212</v>
      </c>
      <c r="F31" t="s">
        <v>212</v>
      </c>
      <c r="I31" s="77">
        <v>0</v>
      </c>
      <c r="J31" t="s">
        <v>212</v>
      </c>
      <c r="K31" t="s">
        <v>212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477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212</v>
      </c>
      <c r="D34" t="s">
        <v>212</v>
      </c>
      <c r="F34" t="s">
        <v>212</v>
      </c>
      <c r="I34" s="77">
        <v>0</v>
      </c>
      <c r="J34" t="s">
        <v>212</v>
      </c>
      <c r="K34" t="s">
        <v>212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469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212</v>
      </c>
      <c r="D36" t="s">
        <v>212</v>
      </c>
      <c r="F36" t="s">
        <v>212</v>
      </c>
      <c r="I36" s="77">
        <v>0</v>
      </c>
      <c r="J36" t="s">
        <v>212</v>
      </c>
      <c r="K36" t="s">
        <v>212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470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212</v>
      </c>
      <c r="D38" t="s">
        <v>212</v>
      </c>
      <c r="F38" t="s">
        <v>212</v>
      </c>
      <c r="I38" s="77">
        <v>0</v>
      </c>
      <c r="J38" t="s">
        <v>212</v>
      </c>
      <c r="K38" t="s">
        <v>212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476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212</v>
      </c>
      <c r="D40" t="s">
        <v>212</v>
      </c>
      <c r="F40" t="s">
        <v>212</v>
      </c>
      <c r="I40" s="77">
        <v>0</v>
      </c>
      <c r="J40" t="s">
        <v>212</v>
      </c>
      <c r="K40" t="s">
        <v>212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220</v>
      </c>
    </row>
    <row r="42" spans="2:18">
      <c r="B42" t="s">
        <v>283</v>
      </c>
    </row>
    <row r="43" spans="2:18">
      <c r="B43" t="s">
        <v>284</v>
      </c>
    </row>
    <row r="44" spans="2:18">
      <c r="B44" t="s">
        <v>285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45106</v>
      </c>
    </row>
    <row r="2" spans="2:64" s="1" customFormat="1">
      <c r="B2" s="2" t="s">
        <v>1</v>
      </c>
      <c r="C2" s="12" t="s">
        <v>490</v>
      </c>
    </row>
    <row r="3" spans="2:64" s="1" customFormat="1">
      <c r="B3" s="2" t="s">
        <v>2</v>
      </c>
      <c r="C3" s="26" t="s">
        <v>491</v>
      </c>
    </row>
    <row r="4" spans="2:64" s="1" customFormat="1">
      <c r="B4" s="2" t="s">
        <v>3</v>
      </c>
      <c r="C4" s="99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212</v>
      </c>
      <c r="C14" t="s">
        <v>212</v>
      </c>
      <c r="E14" t="s">
        <v>212</v>
      </c>
      <c r="G14" s="77">
        <v>0</v>
      </c>
      <c r="H14" t="s">
        <v>212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410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212</v>
      </c>
      <c r="C16" t="s">
        <v>212</v>
      </c>
      <c r="E16" t="s">
        <v>212</v>
      </c>
      <c r="G16" s="77">
        <v>0</v>
      </c>
      <c r="H16" t="s">
        <v>212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478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E18" t="s">
        <v>212</v>
      </c>
      <c r="G18" s="77">
        <v>0</v>
      </c>
      <c r="H18" t="s">
        <v>212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479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E20" t="s">
        <v>212</v>
      </c>
      <c r="G20" s="77">
        <v>0</v>
      </c>
      <c r="H20" t="s">
        <v>212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291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212</v>
      </c>
      <c r="C22" t="s">
        <v>212</v>
      </c>
      <c r="E22" t="s">
        <v>212</v>
      </c>
      <c r="G22" s="77">
        <v>0</v>
      </c>
      <c r="H22" t="s">
        <v>212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212</v>
      </c>
      <c r="C24" t="s">
        <v>212</v>
      </c>
      <c r="E24" t="s">
        <v>212</v>
      </c>
      <c r="G24" s="77">
        <v>0</v>
      </c>
      <c r="H24" t="s">
        <v>212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220</v>
      </c>
    </row>
    <row r="26" spans="2:15">
      <c r="B26" t="s">
        <v>283</v>
      </c>
    </row>
    <row r="27" spans="2:15">
      <c r="B27" t="s">
        <v>284</v>
      </c>
    </row>
    <row r="28" spans="2:15">
      <c r="B28" t="s">
        <v>285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45106</v>
      </c>
    </row>
    <row r="2" spans="2:55" s="1" customFormat="1">
      <c r="B2" s="2" t="s">
        <v>1</v>
      </c>
      <c r="C2" s="12" t="s">
        <v>490</v>
      </c>
    </row>
    <row r="3" spans="2:55" s="1" customFormat="1">
      <c r="B3" s="2" t="s">
        <v>2</v>
      </c>
      <c r="C3" s="26" t="s">
        <v>491</v>
      </c>
    </row>
    <row r="4" spans="2:55" s="1" customFormat="1">
      <c r="B4" s="2" t="s">
        <v>3</v>
      </c>
      <c r="C4" s="99" t="s">
        <v>197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480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212</v>
      </c>
      <c r="E14" s="78">
        <v>0</v>
      </c>
      <c r="F14" t="s">
        <v>212</v>
      </c>
      <c r="G14" s="77">
        <v>0</v>
      </c>
      <c r="H14" s="78">
        <v>0</v>
      </c>
      <c r="I14" s="78">
        <v>0</v>
      </c>
    </row>
    <row r="15" spans="2:55">
      <c r="B15" s="79" t="s">
        <v>481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212</v>
      </c>
      <c r="E16" s="78">
        <v>0</v>
      </c>
      <c r="F16" t="s">
        <v>212</v>
      </c>
      <c r="G16" s="77">
        <v>0</v>
      </c>
      <c r="H16" s="78">
        <v>0</v>
      </c>
      <c r="I16" s="78">
        <v>0</v>
      </c>
    </row>
    <row r="17" spans="2:9">
      <c r="B17" s="79" t="s">
        <v>218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480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212</v>
      </c>
      <c r="E19" s="78">
        <v>0</v>
      </c>
      <c r="F19" t="s">
        <v>212</v>
      </c>
      <c r="G19" s="77">
        <v>0</v>
      </c>
      <c r="H19" s="78">
        <v>0</v>
      </c>
      <c r="I19" s="78">
        <v>0</v>
      </c>
    </row>
    <row r="20" spans="2:9">
      <c r="B20" s="79" t="s">
        <v>481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212</v>
      </c>
      <c r="E21" s="78">
        <v>0</v>
      </c>
      <c r="F21" t="s">
        <v>212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45106</v>
      </c>
    </row>
    <row r="2" spans="2:60" s="1" customFormat="1">
      <c r="B2" s="2" t="s">
        <v>1</v>
      </c>
      <c r="C2" s="12" t="s">
        <v>490</v>
      </c>
    </row>
    <row r="3" spans="2:60" s="1" customFormat="1">
      <c r="B3" s="2" t="s">
        <v>2</v>
      </c>
      <c r="C3" s="26" t="s">
        <v>491</v>
      </c>
    </row>
    <row r="4" spans="2:60" s="1" customFormat="1">
      <c r="B4" s="2" t="s">
        <v>3</v>
      </c>
      <c r="C4" s="99" t="s">
        <v>197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212</v>
      </c>
      <c r="D13" t="s">
        <v>212</v>
      </c>
      <c r="E13" s="19"/>
      <c r="F13" s="78">
        <v>0</v>
      </c>
      <c r="G13" t="s">
        <v>212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212</v>
      </c>
      <c r="D15" t="s">
        <v>212</v>
      </c>
      <c r="E15" s="19"/>
      <c r="F15" s="78">
        <v>0</v>
      </c>
      <c r="G15" t="s">
        <v>212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45106</v>
      </c>
    </row>
    <row r="2" spans="2:60" s="1" customFormat="1">
      <c r="B2" s="2" t="s">
        <v>1</v>
      </c>
      <c r="C2" s="12" t="s">
        <v>490</v>
      </c>
    </row>
    <row r="3" spans="2:60" s="1" customFormat="1">
      <c r="B3" s="2" t="s">
        <v>2</v>
      </c>
      <c r="C3" s="26" t="s">
        <v>491</v>
      </c>
    </row>
    <row r="4" spans="2:60" s="1" customFormat="1">
      <c r="B4" s="2" t="s">
        <v>3</v>
      </c>
      <c r="C4" s="99" t="s">
        <v>197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7.7309700000000001</v>
      </c>
      <c r="J11" s="76">
        <v>1</v>
      </c>
      <c r="K11" s="76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482</v>
      </c>
      <c r="C12" s="15"/>
      <c r="D12" s="15"/>
      <c r="E12" s="15"/>
      <c r="F12" s="15"/>
      <c r="G12" s="15"/>
      <c r="H12" s="80">
        <v>0</v>
      </c>
      <c r="I12" s="81">
        <v>7.7309700000000001</v>
      </c>
      <c r="J12" s="80">
        <v>1</v>
      </c>
      <c r="K12" s="80">
        <v>1E-4</v>
      </c>
    </row>
    <row r="13" spans="2:60">
      <c r="B13" t="s">
        <v>483</v>
      </c>
      <c r="C13" t="s">
        <v>212</v>
      </c>
      <c r="D13" t="s">
        <v>212</v>
      </c>
      <c r="E13" t="s">
        <v>213</v>
      </c>
      <c r="F13" s="78">
        <v>0</v>
      </c>
      <c r="G13" t="s">
        <v>212</v>
      </c>
      <c r="H13" s="78">
        <v>0</v>
      </c>
      <c r="I13" s="77">
        <v>-0.43</v>
      </c>
      <c r="J13" s="78">
        <v>-5.5599999999999997E-2</v>
      </c>
      <c r="K13" s="78">
        <v>0</v>
      </c>
    </row>
    <row r="14" spans="2:60">
      <c r="B14" t="s">
        <v>484</v>
      </c>
      <c r="C14" t="s">
        <v>212</v>
      </c>
      <c r="D14" t="s">
        <v>212</v>
      </c>
      <c r="E14" t="s">
        <v>213</v>
      </c>
      <c r="F14" s="78">
        <v>0</v>
      </c>
      <c r="G14" t="s">
        <v>212</v>
      </c>
      <c r="H14" s="78">
        <v>0</v>
      </c>
      <c r="I14" s="77">
        <v>-1.73</v>
      </c>
      <c r="J14" s="78">
        <v>-0.2238</v>
      </c>
      <c r="K14" s="78">
        <v>0</v>
      </c>
    </row>
    <row r="15" spans="2:60">
      <c r="B15" t="s">
        <v>485</v>
      </c>
      <c r="C15" t="s">
        <v>212</v>
      </c>
      <c r="D15" t="s">
        <v>212</v>
      </c>
      <c r="E15" t="s">
        <v>213</v>
      </c>
      <c r="F15" s="78">
        <v>0</v>
      </c>
      <c r="G15" t="s">
        <v>212</v>
      </c>
      <c r="H15" s="78">
        <v>0</v>
      </c>
      <c r="I15" s="77">
        <v>-0.43</v>
      </c>
      <c r="J15" s="78">
        <v>-5.5599999999999997E-2</v>
      </c>
      <c r="K15" s="78">
        <v>0</v>
      </c>
    </row>
    <row r="16" spans="2:60">
      <c r="B16" t="s">
        <v>486</v>
      </c>
      <c r="C16" t="s">
        <v>487</v>
      </c>
      <c r="D16" t="s">
        <v>212</v>
      </c>
      <c r="E16" t="s">
        <v>213</v>
      </c>
      <c r="F16" s="78">
        <v>0</v>
      </c>
      <c r="G16" t="s">
        <v>102</v>
      </c>
      <c r="H16" s="78">
        <v>0</v>
      </c>
      <c r="I16" s="77">
        <v>-8.4000000000000003E-4</v>
      </c>
      <c r="J16" s="78">
        <v>-1E-4</v>
      </c>
      <c r="K16" s="78">
        <v>0</v>
      </c>
    </row>
    <row r="17" spans="2:11">
      <c r="B17" t="s">
        <v>488</v>
      </c>
      <c r="C17" t="s">
        <v>489</v>
      </c>
      <c r="D17" t="s">
        <v>203</v>
      </c>
      <c r="E17" t="s">
        <v>204</v>
      </c>
      <c r="F17" s="78">
        <v>0</v>
      </c>
      <c r="G17" t="s">
        <v>102</v>
      </c>
      <c r="H17" s="78">
        <v>0</v>
      </c>
      <c r="I17" s="77">
        <v>10.321809999999999</v>
      </c>
      <c r="J17" s="78">
        <v>1.3351</v>
      </c>
      <c r="K17" s="78">
        <v>1E-4</v>
      </c>
    </row>
    <row r="18" spans="2:11">
      <c r="B18" s="79" t="s">
        <v>218</v>
      </c>
      <c r="D18" s="19"/>
      <c r="E18" s="19"/>
      <c r="F18" s="19"/>
      <c r="G18" s="19"/>
      <c r="H18" s="80">
        <v>0</v>
      </c>
      <c r="I18" s="81">
        <v>0</v>
      </c>
      <c r="J18" s="80">
        <v>0</v>
      </c>
      <c r="K18" s="80">
        <v>0</v>
      </c>
    </row>
    <row r="19" spans="2:11">
      <c r="B19" t="s">
        <v>212</v>
      </c>
      <c r="C19" t="s">
        <v>212</v>
      </c>
      <c r="D19" t="s">
        <v>212</v>
      </c>
      <c r="E19" s="19"/>
      <c r="F19" s="78">
        <v>0</v>
      </c>
      <c r="G19" t="s">
        <v>212</v>
      </c>
      <c r="H19" s="78">
        <v>0</v>
      </c>
      <c r="I19" s="77">
        <v>0</v>
      </c>
      <c r="J19" s="78">
        <v>0</v>
      </c>
      <c r="K19" s="78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45106</v>
      </c>
    </row>
    <row r="2" spans="2:17" s="1" customFormat="1">
      <c r="B2" s="2" t="s">
        <v>1</v>
      </c>
      <c r="C2" s="12" t="s">
        <v>490</v>
      </c>
    </row>
    <row r="3" spans="2:17" s="1" customFormat="1">
      <c r="B3" s="2" t="s">
        <v>2</v>
      </c>
      <c r="C3" s="26" t="s">
        <v>491</v>
      </c>
    </row>
    <row r="4" spans="2:17" s="1" customFormat="1">
      <c r="B4" s="2" t="s">
        <v>3</v>
      </c>
      <c r="C4" s="99" t="s">
        <v>197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212</v>
      </c>
      <c r="C13" s="77">
        <v>0</v>
      </c>
    </row>
    <row r="14" spans="2:17">
      <c r="B14" s="79" t="s">
        <v>218</v>
      </c>
      <c r="C14" s="81">
        <v>0</v>
      </c>
    </row>
    <row r="15" spans="2:17">
      <c r="B15" t="s">
        <v>212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45106</v>
      </c>
    </row>
    <row r="2" spans="2:18" s="1" customFormat="1">
      <c r="B2" s="2" t="s">
        <v>1</v>
      </c>
      <c r="C2" s="12" t="s">
        <v>490</v>
      </c>
    </row>
    <row r="3" spans="2:18" s="1" customFormat="1">
      <c r="B3" s="2" t="s">
        <v>2</v>
      </c>
      <c r="C3" s="26" t="s">
        <v>491</v>
      </c>
    </row>
    <row r="4" spans="2:18" s="1" customFormat="1">
      <c r="B4" s="2" t="s">
        <v>3</v>
      </c>
      <c r="C4" s="99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45106</v>
      </c>
    </row>
    <row r="2" spans="2:18" s="1" customFormat="1">
      <c r="B2" s="2" t="s">
        <v>1</v>
      </c>
      <c r="C2" s="12" t="s">
        <v>490</v>
      </c>
    </row>
    <row r="3" spans="2:18" s="1" customFormat="1">
      <c r="B3" s="2" t="s">
        <v>2</v>
      </c>
      <c r="C3" s="26" t="s">
        <v>491</v>
      </c>
    </row>
    <row r="4" spans="2:18" s="1" customFormat="1">
      <c r="B4" s="2" t="s">
        <v>3</v>
      </c>
      <c r="C4" s="99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410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E26" sqref="E2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45106</v>
      </c>
    </row>
    <row r="2" spans="2:53" s="1" customFormat="1">
      <c r="B2" s="2" t="s">
        <v>1</v>
      </c>
      <c r="C2" s="12" t="s">
        <v>490</v>
      </c>
    </row>
    <row r="3" spans="2:53" s="1" customFormat="1">
      <c r="B3" s="2" t="s">
        <v>2</v>
      </c>
      <c r="C3" s="26" t="s">
        <v>491</v>
      </c>
    </row>
    <row r="4" spans="2:53" s="1" customFormat="1">
      <c r="B4" s="2" t="s">
        <v>3</v>
      </c>
      <c r="C4" s="99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5.79</v>
      </c>
      <c r="I11" s="7"/>
      <c r="J11" s="7"/>
      <c r="K11" s="76">
        <v>3.2199999999999999E-2</v>
      </c>
      <c r="L11" s="75">
        <v>19332584.489999998</v>
      </c>
      <c r="M11" s="7"/>
      <c r="N11" s="75">
        <v>0</v>
      </c>
      <c r="O11" s="75">
        <v>18350.959518309999</v>
      </c>
      <c r="P11" s="7"/>
      <c r="Q11" s="76">
        <v>1</v>
      </c>
      <c r="R11" s="76">
        <v>0.19170000000000001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5.79</v>
      </c>
      <c r="K12" s="80">
        <v>3.2199999999999999E-2</v>
      </c>
      <c r="L12" s="81">
        <v>19332584.489999998</v>
      </c>
      <c r="N12" s="81">
        <v>0</v>
      </c>
      <c r="O12" s="81">
        <v>18350.959518309999</v>
      </c>
      <c r="Q12" s="80">
        <v>1</v>
      </c>
      <c r="R12" s="80">
        <v>0.19170000000000001</v>
      </c>
    </row>
    <row r="13" spans="2:53">
      <c r="B13" s="79" t="s">
        <v>221</v>
      </c>
      <c r="C13" s="16"/>
      <c r="D13" s="16"/>
      <c r="H13" s="81">
        <v>5.05</v>
      </c>
      <c r="K13" s="80">
        <v>1.1900000000000001E-2</v>
      </c>
      <c r="L13" s="81">
        <v>5095173</v>
      </c>
      <c r="N13" s="81">
        <v>0</v>
      </c>
      <c r="O13" s="81">
        <v>5716.8927522000004</v>
      </c>
      <c r="Q13" s="80">
        <v>0.3115</v>
      </c>
      <c r="R13" s="80">
        <v>5.9700000000000003E-2</v>
      </c>
    </row>
    <row r="14" spans="2:53">
      <c r="B14" s="79" t="s">
        <v>222</v>
      </c>
      <c r="C14" s="16"/>
      <c r="D14" s="16"/>
      <c r="H14" s="81">
        <v>5.05</v>
      </c>
      <c r="K14" s="80">
        <v>1.1900000000000001E-2</v>
      </c>
      <c r="L14" s="81">
        <v>5095173</v>
      </c>
      <c r="N14" s="81">
        <v>0</v>
      </c>
      <c r="O14" s="81">
        <v>5716.8927522000004</v>
      </c>
      <c r="Q14" s="80">
        <v>0.3115</v>
      </c>
      <c r="R14" s="80">
        <v>5.9700000000000003E-2</v>
      </c>
    </row>
    <row r="15" spans="2:53">
      <c r="B15" t="s">
        <v>223</v>
      </c>
      <c r="C15" t="s">
        <v>224</v>
      </c>
      <c r="D15" t="s">
        <v>100</v>
      </c>
      <c r="E15" t="s">
        <v>225</v>
      </c>
      <c r="G15"/>
      <c r="H15" s="77">
        <v>1.05</v>
      </c>
      <c r="I15" t="s">
        <v>102</v>
      </c>
      <c r="J15" s="78">
        <v>0.04</v>
      </c>
      <c r="K15" s="78">
        <v>1.7299999999999999E-2</v>
      </c>
      <c r="L15" s="77">
        <v>683500</v>
      </c>
      <c r="M15" s="77">
        <v>144.80000000000001</v>
      </c>
      <c r="N15" s="77">
        <v>0</v>
      </c>
      <c r="O15" s="77">
        <v>989.70799999999997</v>
      </c>
      <c r="P15" s="78">
        <v>0</v>
      </c>
      <c r="Q15" s="78">
        <v>5.3900000000000003E-2</v>
      </c>
      <c r="R15" s="78">
        <v>1.03E-2</v>
      </c>
    </row>
    <row r="16" spans="2:53">
      <c r="B16" t="s">
        <v>226</v>
      </c>
      <c r="C16" t="s">
        <v>227</v>
      </c>
      <c r="D16" t="s">
        <v>100</v>
      </c>
      <c r="E16" t="s">
        <v>225</v>
      </c>
      <c r="G16"/>
      <c r="H16" s="77">
        <v>19.739999999999998</v>
      </c>
      <c r="I16" t="s">
        <v>102</v>
      </c>
      <c r="J16" s="78">
        <v>0.01</v>
      </c>
      <c r="K16" s="78">
        <v>1.2E-2</v>
      </c>
      <c r="L16" s="77">
        <v>45500</v>
      </c>
      <c r="M16" s="77">
        <v>107.34</v>
      </c>
      <c r="N16" s="77">
        <v>0</v>
      </c>
      <c r="O16" s="77">
        <v>48.839700000000001</v>
      </c>
      <c r="P16" s="78">
        <v>0</v>
      </c>
      <c r="Q16" s="78">
        <v>2.7000000000000001E-3</v>
      </c>
      <c r="R16" s="78">
        <v>5.0000000000000001E-4</v>
      </c>
    </row>
    <row r="17" spans="2:18">
      <c r="B17" t="s">
        <v>228</v>
      </c>
      <c r="C17" t="s">
        <v>229</v>
      </c>
      <c r="D17" t="s">
        <v>100</v>
      </c>
      <c r="E17" t="s">
        <v>225</v>
      </c>
      <c r="G17"/>
      <c r="H17" s="77">
        <v>0.25</v>
      </c>
      <c r="I17" t="s">
        <v>102</v>
      </c>
      <c r="J17" s="78">
        <v>1.7500000000000002E-2</v>
      </c>
      <c r="K17" s="78">
        <v>5.3E-3</v>
      </c>
      <c r="L17" s="77">
        <v>313000</v>
      </c>
      <c r="M17" s="77">
        <v>114.24</v>
      </c>
      <c r="N17" s="77">
        <v>0</v>
      </c>
      <c r="O17" s="77">
        <v>357.57119999999998</v>
      </c>
      <c r="P17" s="78">
        <v>0</v>
      </c>
      <c r="Q17" s="78">
        <v>1.95E-2</v>
      </c>
      <c r="R17" s="78">
        <v>3.7000000000000002E-3</v>
      </c>
    </row>
    <row r="18" spans="2:18">
      <c r="B18" t="s">
        <v>230</v>
      </c>
      <c r="C18" t="s">
        <v>231</v>
      </c>
      <c r="D18" t="s">
        <v>100</v>
      </c>
      <c r="E18" t="s">
        <v>225</v>
      </c>
      <c r="G18"/>
      <c r="H18" s="77">
        <v>2.3199999999999998</v>
      </c>
      <c r="I18" t="s">
        <v>102</v>
      </c>
      <c r="J18" s="78">
        <v>7.4999999999999997E-3</v>
      </c>
      <c r="K18" s="78">
        <v>1.3299999999999999E-2</v>
      </c>
      <c r="L18" s="77">
        <v>170000</v>
      </c>
      <c r="M18" s="77">
        <v>110.07</v>
      </c>
      <c r="N18" s="77">
        <v>0</v>
      </c>
      <c r="O18" s="77">
        <v>187.119</v>
      </c>
      <c r="P18" s="78">
        <v>0</v>
      </c>
      <c r="Q18" s="78">
        <v>1.0200000000000001E-2</v>
      </c>
      <c r="R18" s="78">
        <v>2E-3</v>
      </c>
    </row>
    <row r="19" spans="2:18">
      <c r="B19" t="s">
        <v>232</v>
      </c>
      <c r="C19" t="s">
        <v>233</v>
      </c>
      <c r="D19" t="s">
        <v>100</v>
      </c>
      <c r="E19" t="s">
        <v>225</v>
      </c>
      <c r="G19"/>
      <c r="H19" s="77">
        <v>8.39</v>
      </c>
      <c r="I19" t="s">
        <v>102</v>
      </c>
      <c r="J19" s="78">
        <v>1E-3</v>
      </c>
      <c r="K19" s="78">
        <v>1.06E-2</v>
      </c>
      <c r="L19" s="77">
        <v>1341000</v>
      </c>
      <c r="M19" s="77">
        <v>102.15</v>
      </c>
      <c r="N19" s="77">
        <v>0</v>
      </c>
      <c r="O19" s="77">
        <v>1369.8315</v>
      </c>
      <c r="P19" s="78">
        <v>1E-4</v>
      </c>
      <c r="Q19" s="78">
        <v>7.46E-2</v>
      </c>
      <c r="R19" s="78">
        <v>1.43E-2</v>
      </c>
    </row>
    <row r="20" spans="2:18">
      <c r="B20" t="s">
        <v>234</v>
      </c>
      <c r="C20" t="s">
        <v>235</v>
      </c>
      <c r="D20" t="s">
        <v>100</v>
      </c>
      <c r="E20" t="s">
        <v>225</v>
      </c>
      <c r="G20"/>
      <c r="H20" s="77">
        <v>26.24</v>
      </c>
      <c r="I20" t="s">
        <v>102</v>
      </c>
      <c r="J20" s="78">
        <v>5.0000000000000001E-3</v>
      </c>
      <c r="K20" s="78">
        <v>1.24E-2</v>
      </c>
      <c r="L20" s="77">
        <v>53000</v>
      </c>
      <c r="M20" s="77">
        <v>91.36</v>
      </c>
      <c r="N20" s="77">
        <v>0</v>
      </c>
      <c r="O20" s="77">
        <v>48.4208</v>
      </c>
      <c r="P20" s="78">
        <v>0</v>
      </c>
      <c r="Q20" s="78">
        <v>2.5999999999999999E-3</v>
      </c>
      <c r="R20" s="78">
        <v>5.0000000000000001E-4</v>
      </c>
    </row>
    <row r="21" spans="2:18">
      <c r="B21" t="s">
        <v>236</v>
      </c>
      <c r="C21" t="s">
        <v>237</v>
      </c>
      <c r="D21" t="s">
        <v>100</v>
      </c>
      <c r="E21" t="s">
        <v>225</v>
      </c>
      <c r="G21"/>
      <c r="H21" s="77">
        <v>14.76</v>
      </c>
      <c r="I21" t="s">
        <v>102</v>
      </c>
      <c r="J21" s="78">
        <v>2.75E-2</v>
      </c>
      <c r="K21" s="78">
        <v>1.11E-2</v>
      </c>
      <c r="L21" s="77">
        <v>110000</v>
      </c>
      <c r="M21" s="77">
        <v>152.87</v>
      </c>
      <c r="N21" s="77">
        <v>0</v>
      </c>
      <c r="O21" s="77">
        <v>168.15700000000001</v>
      </c>
      <c r="P21" s="78">
        <v>0</v>
      </c>
      <c r="Q21" s="78">
        <v>9.1999999999999998E-3</v>
      </c>
      <c r="R21" s="78">
        <v>1.8E-3</v>
      </c>
    </row>
    <row r="22" spans="2:18">
      <c r="B22" t="s">
        <v>238</v>
      </c>
      <c r="C22" t="s">
        <v>239</v>
      </c>
      <c r="D22" t="s">
        <v>100</v>
      </c>
      <c r="E22" t="s">
        <v>225</v>
      </c>
      <c r="G22"/>
      <c r="H22" s="77">
        <v>5.85</v>
      </c>
      <c r="I22" t="s">
        <v>102</v>
      </c>
      <c r="J22" s="78">
        <v>5.0000000000000001E-3</v>
      </c>
      <c r="K22" s="78">
        <v>1.0500000000000001E-2</v>
      </c>
      <c r="L22" s="77">
        <v>1093173</v>
      </c>
      <c r="M22" s="77">
        <v>107.14</v>
      </c>
      <c r="N22" s="77">
        <v>0</v>
      </c>
      <c r="O22" s="77">
        <v>1171.2255522</v>
      </c>
      <c r="P22" s="78">
        <v>1E-4</v>
      </c>
      <c r="Q22" s="78">
        <v>6.3799999999999996E-2</v>
      </c>
      <c r="R22" s="78">
        <v>1.2200000000000001E-2</v>
      </c>
    </row>
    <row r="23" spans="2:18">
      <c r="B23" t="s">
        <v>240</v>
      </c>
      <c r="C23" t="s">
        <v>241</v>
      </c>
      <c r="D23" t="s">
        <v>100</v>
      </c>
      <c r="E23" t="s">
        <v>225</v>
      </c>
      <c r="G23"/>
      <c r="H23" s="77">
        <v>3.08</v>
      </c>
      <c r="I23" t="s">
        <v>102</v>
      </c>
      <c r="J23" s="78">
        <v>1E-3</v>
      </c>
      <c r="K23" s="78">
        <v>1.2E-2</v>
      </c>
      <c r="L23" s="77">
        <v>1286000</v>
      </c>
      <c r="M23" s="77">
        <v>107</v>
      </c>
      <c r="N23" s="77">
        <v>0</v>
      </c>
      <c r="O23" s="77">
        <v>1376.02</v>
      </c>
      <c r="P23" s="78">
        <v>1E-4</v>
      </c>
      <c r="Q23" s="78">
        <v>7.4999999999999997E-2</v>
      </c>
      <c r="R23" s="78">
        <v>1.44E-2</v>
      </c>
    </row>
    <row r="24" spans="2:18">
      <c r="B24" s="79" t="s">
        <v>242</v>
      </c>
      <c r="C24" s="16"/>
      <c r="D24" s="16"/>
      <c r="H24" s="81">
        <v>6.12</v>
      </c>
      <c r="K24" s="80">
        <v>4.1399999999999999E-2</v>
      </c>
      <c r="L24" s="81">
        <v>14237411.49</v>
      </c>
      <c r="N24" s="81">
        <v>0</v>
      </c>
      <c r="O24" s="81">
        <v>12634.06676611</v>
      </c>
      <c r="Q24" s="80">
        <v>0.6885</v>
      </c>
      <c r="R24" s="80">
        <v>0.13200000000000001</v>
      </c>
    </row>
    <row r="25" spans="2:18">
      <c r="B25" s="79" t="s">
        <v>243</v>
      </c>
      <c r="C25" s="16"/>
      <c r="D25" s="16"/>
      <c r="H25" s="81">
        <v>0.68</v>
      </c>
      <c r="K25" s="80">
        <v>4.8099999999999997E-2</v>
      </c>
      <c r="L25" s="81">
        <v>3074303.43</v>
      </c>
      <c r="N25" s="81">
        <v>0</v>
      </c>
      <c r="O25" s="81">
        <v>2976.8260633499999</v>
      </c>
      <c r="Q25" s="80">
        <v>0.16220000000000001</v>
      </c>
      <c r="R25" s="80">
        <v>3.1099999999999999E-2</v>
      </c>
    </row>
    <row r="26" spans="2:18">
      <c r="B26" t="s">
        <v>244</v>
      </c>
      <c r="C26" t="s">
        <v>245</v>
      </c>
      <c r="D26" t="s">
        <v>100</v>
      </c>
      <c r="E26" t="s">
        <v>225</v>
      </c>
      <c r="G26"/>
      <c r="H26" s="77">
        <v>0.76</v>
      </c>
      <c r="I26" t="s">
        <v>102</v>
      </c>
      <c r="J26" s="78">
        <v>0</v>
      </c>
      <c r="K26" s="78">
        <v>4.82E-2</v>
      </c>
      <c r="L26" s="77">
        <v>1963512.91</v>
      </c>
      <c r="M26" s="77">
        <v>96.48</v>
      </c>
      <c r="N26" s="77">
        <v>0</v>
      </c>
      <c r="O26" s="77">
        <v>1894.397255568</v>
      </c>
      <c r="P26" s="78">
        <v>1E-4</v>
      </c>
      <c r="Q26" s="78">
        <v>0.1032</v>
      </c>
      <c r="R26" s="78">
        <v>1.9800000000000002E-2</v>
      </c>
    </row>
    <row r="27" spans="2:18">
      <c r="B27" t="s">
        <v>246</v>
      </c>
      <c r="C27" t="s">
        <v>247</v>
      </c>
      <c r="D27" t="s">
        <v>100</v>
      </c>
      <c r="E27" t="s">
        <v>225</v>
      </c>
      <c r="G27"/>
      <c r="H27" s="77">
        <v>0.51</v>
      </c>
      <c r="I27" t="s">
        <v>102</v>
      </c>
      <c r="J27" s="78">
        <v>0</v>
      </c>
      <c r="K27" s="78">
        <v>4.7899999999999998E-2</v>
      </c>
      <c r="L27" s="77">
        <v>678279.94</v>
      </c>
      <c r="M27" s="77">
        <v>97.63</v>
      </c>
      <c r="N27" s="77">
        <v>0</v>
      </c>
      <c r="O27" s="77">
        <v>662.20470542199996</v>
      </c>
      <c r="P27" s="78">
        <v>0</v>
      </c>
      <c r="Q27" s="78">
        <v>3.61E-2</v>
      </c>
      <c r="R27" s="78">
        <v>6.8999999999999999E-3</v>
      </c>
    </row>
    <row r="28" spans="2:18">
      <c r="B28" t="s">
        <v>248</v>
      </c>
      <c r="C28" t="s">
        <v>249</v>
      </c>
      <c r="D28" t="s">
        <v>100</v>
      </c>
      <c r="E28" t="s">
        <v>225</v>
      </c>
      <c r="G28"/>
      <c r="H28" s="77">
        <v>0.61</v>
      </c>
      <c r="I28" t="s">
        <v>102</v>
      </c>
      <c r="J28" s="78">
        <v>0</v>
      </c>
      <c r="K28" s="78">
        <v>4.8000000000000001E-2</v>
      </c>
      <c r="L28" s="77">
        <v>160850.89000000001</v>
      </c>
      <c r="M28" s="77">
        <v>97.19</v>
      </c>
      <c r="N28" s="77">
        <v>0</v>
      </c>
      <c r="O28" s="77">
        <v>156.33097999099999</v>
      </c>
      <c r="P28" s="78">
        <v>0</v>
      </c>
      <c r="Q28" s="78">
        <v>8.5000000000000006E-3</v>
      </c>
      <c r="R28" s="78">
        <v>1.6000000000000001E-3</v>
      </c>
    </row>
    <row r="29" spans="2:18">
      <c r="B29" t="s">
        <v>250</v>
      </c>
      <c r="C29" t="s">
        <v>251</v>
      </c>
      <c r="D29" t="s">
        <v>100</v>
      </c>
      <c r="E29" t="s">
        <v>225</v>
      </c>
      <c r="G29"/>
      <c r="H29" s="77">
        <v>0.68</v>
      </c>
      <c r="I29" t="s">
        <v>102</v>
      </c>
      <c r="J29" s="78">
        <v>0</v>
      </c>
      <c r="K29" s="78">
        <v>4.8500000000000001E-2</v>
      </c>
      <c r="L29" s="77">
        <v>188936.64</v>
      </c>
      <c r="M29" s="77">
        <v>96.81</v>
      </c>
      <c r="N29" s="77">
        <v>0</v>
      </c>
      <c r="O29" s="77">
        <v>182.90956118400001</v>
      </c>
      <c r="P29" s="78">
        <v>0</v>
      </c>
      <c r="Q29" s="78">
        <v>0.01</v>
      </c>
      <c r="R29" s="78">
        <v>1.9E-3</v>
      </c>
    </row>
    <row r="30" spans="2:18">
      <c r="B30" t="s">
        <v>252</v>
      </c>
      <c r="C30" t="s">
        <v>253</v>
      </c>
      <c r="D30" t="s">
        <v>100</v>
      </c>
      <c r="E30" t="s">
        <v>225</v>
      </c>
      <c r="G30"/>
      <c r="H30" s="77">
        <v>0.44</v>
      </c>
      <c r="I30" t="s">
        <v>102</v>
      </c>
      <c r="J30" s="78">
        <v>0</v>
      </c>
      <c r="K30" s="78">
        <v>4.7699999999999999E-2</v>
      </c>
      <c r="L30" s="77">
        <v>78786.87</v>
      </c>
      <c r="M30" s="77">
        <v>97.99</v>
      </c>
      <c r="N30" s="77">
        <v>0</v>
      </c>
      <c r="O30" s="77">
        <v>77.203253912999998</v>
      </c>
      <c r="P30" s="78">
        <v>0</v>
      </c>
      <c r="Q30" s="78">
        <v>4.1999999999999997E-3</v>
      </c>
      <c r="R30" s="78">
        <v>8.0000000000000004E-4</v>
      </c>
    </row>
    <row r="31" spans="2:18">
      <c r="B31" t="s">
        <v>254</v>
      </c>
      <c r="C31" t="s">
        <v>255</v>
      </c>
      <c r="D31" t="s">
        <v>100</v>
      </c>
      <c r="E31" t="s">
        <v>225</v>
      </c>
      <c r="G31"/>
      <c r="H31" s="77">
        <v>0.86</v>
      </c>
      <c r="I31" t="s">
        <v>102</v>
      </c>
      <c r="J31" s="78">
        <v>0</v>
      </c>
      <c r="K31" s="78">
        <v>4.82E-2</v>
      </c>
      <c r="L31" s="77">
        <v>3936.18</v>
      </c>
      <c r="M31" s="77">
        <v>96.04</v>
      </c>
      <c r="N31" s="77">
        <v>0</v>
      </c>
      <c r="O31" s="77">
        <v>3.7803072719999999</v>
      </c>
      <c r="P31" s="78">
        <v>0</v>
      </c>
      <c r="Q31" s="78">
        <v>2.0000000000000001E-4</v>
      </c>
      <c r="R31" s="78">
        <v>0</v>
      </c>
    </row>
    <row r="32" spans="2:18">
      <c r="B32" s="79" t="s">
        <v>256</v>
      </c>
      <c r="C32" s="16"/>
      <c r="D32" s="16"/>
      <c r="H32" s="81">
        <v>7.8</v>
      </c>
      <c r="K32" s="80">
        <v>3.9300000000000002E-2</v>
      </c>
      <c r="L32" s="81">
        <v>11163108.060000001</v>
      </c>
      <c r="N32" s="81">
        <v>0</v>
      </c>
      <c r="O32" s="81">
        <v>9657.2407027600002</v>
      </c>
      <c r="Q32" s="80">
        <v>0.52629999999999999</v>
      </c>
      <c r="R32" s="80">
        <v>0.1009</v>
      </c>
    </row>
    <row r="33" spans="2:18">
      <c r="B33" t="s">
        <v>257</v>
      </c>
      <c r="C33" t="s">
        <v>258</v>
      </c>
      <c r="D33" t="s">
        <v>100</v>
      </c>
      <c r="E33" t="s">
        <v>225</v>
      </c>
      <c r="G33"/>
      <c r="H33" s="77">
        <v>4.92</v>
      </c>
      <c r="I33" t="s">
        <v>102</v>
      </c>
      <c r="J33" s="78">
        <v>2.2499999999999999E-2</v>
      </c>
      <c r="K33" s="78">
        <v>3.78E-2</v>
      </c>
      <c r="L33" s="77">
        <v>1400000</v>
      </c>
      <c r="M33" s="77">
        <v>94.52</v>
      </c>
      <c r="N33" s="77">
        <v>0</v>
      </c>
      <c r="O33" s="77">
        <v>1323.28</v>
      </c>
      <c r="P33" s="78">
        <v>1E-4</v>
      </c>
      <c r="Q33" s="78">
        <v>7.2099999999999997E-2</v>
      </c>
      <c r="R33" s="78">
        <v>1.38E-2</v>
      </c>
    </row>
    <row r="34" spans="2:18">
      <c r="B34" t="s">
        <v>259</v>
      </c>
      <c r="C34" t="s">
        <v>260</v>
      </c>
      <c r="D34" t="s">
        <v>100</v>
      </c>
      <c r="E34" t="s">
        <v>225</v>
      </c>
      <c r="G34"/>
      <c r="H34" s="77">
        <v>2.65</v>
      </c>
      <c r="I34" t="s">
        <v>102</v>
      </c>
      <c r="J34" s="78">
        <v>5.0000000000000001E-3</v>
      </c>
      <c r="K34" s="78">
        <v>4.0800000000000003E-2</v>
      </c>
      <c r="L34" s="77">
        <v>587500</v>
      </c>
      <c r="M34" s="77">
        <v>91.3</v>
      </c>
      <c r="N34" s="77">
        <v>0</v>
      </c>
      <c r="O34" s="77">
        <v>536.38750000000005</v>
      </c>
      <c r="P34" s="78">
        <v>0</v>
      </c>
      <c r="Q34" s="78">
        <v>2.92E-2</v>
      </c>
      <c r="R34" s="78">
        <v>5.5999999999999999E-3</v>
      </c>
    </row>
    <row r="35" spans="2:18">
      <c r="B35" t="s">
        <v>261</v>
      </c>
      <c r="C35" t="s">
        <v>262</v>
      </c>
      <c r="D35" t="s">
        <v>100</v>
      </c>
      <c r="E35" t="s">
        <v>225</v>
      </c>
      <c r="G35"/>
      <c r="H35" s="77">
        <v>15.78</v>
      </c>
      <c r="I35" t="s">
        <v>102</v>
      </c>
      <c r="J35" s="78">
        <v>3.7499999999999999E-2</v>
      </c>
      <c r="K35" s="78">
        <v>4.0599999999999997E-2</v>
      </c>
      <c r="L35" s="77">
        <v>823000</v>
      </c>
      <c r="M35" s="77">
        <v>96.3</v>
      </c>
      <c r="N35" s="77">
        <v>0</v>
      </c>
      <c r="O35" s="77">
        <v>792.54899999999998</v>
      </c>
      <c r="P35" s="78">
        <v>0</v>
      </c>
      <c r="Q35" s="78">
        <v>4.3200000000000002E-2</v>
      </c>
      <c r="R35" s="78">
        <v>8.3000000000000001E-3</v>
      </c>
    </row>
    <row r="36" spans="2:18">
      <c r="B36" t="s">
        <v>263</v>
      </c>
      <c r="C36" t="s">
        <v>264</v>
      </c>
      <c r="D36" t="s">
        <v>100</v>
      </c>
      <c r="E36" t="s">
        <v>225</v>
      </c>
      <c r="G36"/>
      <c r="H36" s="77">
        <v>2.12</v>
      </c>
      <c r="I36" t="s">
        <v>102</v>
      </c>
      <c r="J36" s="78">
        <v>1.7500000000000002E-2</v>
      </c>
      <c r="K36" s="78">
        <v>4.2000000000000003E-2</v>
      </c>
      <c r="L36" s="77">
        <v>399000</v>
      </c>
      <c r="M36" s="77">
        <v>96.45</v>
      </c>
      <c r="N36" s="77">
        <v>0</v>
      </c>
      <c r="O36" s="77">
        <v>384.83550000000002</v>
      </c>
      <c r="P36" s="78">
        <v>0</v>
      </c>
      <c r="Q36" s="78">
        <v>2.1000000000000001E-2</v>
      </c>
      <c r="R36" s="78">
        <v>4.0000000000000001E-3</v>
      </c>
    </row>
    <row r="37" spans="2:18">
      <c r="B37" t="s">
        <v>265</v>
      </c>
      <c r="C37" t="s">
        <v>266</v>
      </c>
      <c r="D37" t="s">
        <v>100</v>
      </c>
      <c r="E37" t="s">
        <v>225</v>
      </c>
      <c r="G37"/>
      <c r="H37" s="77">
        <v>18.649999999999999</v>
      </c>
      <c r="I37" t="s">
        <v>102</v>
      </c>
      <c r="J37" s="78">
        <v>2.8000000000000001E-2</v>
      </c>
      <c r="K37" s="78">
        <v>4.1399999999999999E-2</v>
      </c>
      <c r="L37" s="77">
        <v>800000</v>
      </c>
      <c r="M37" s="77">
        <v>78.989999999999995</v>
      </c>
      <c r="N37" s="77">
        <v>0</v>
      </c>
      <c r="O37" s="77">
        <v>631.91999999999996</v>
      </c>
      <c r="P37" s="78">
        <v>1E-4</v>
      </c>
      <c r="Q37" s="78">
        <v>3.44E-2</v>
      </c>
      <c r="R37" s="78">
        <v>6.6E-3</v>
      </c>
    </row>
    <row r="38" spans="2:18">
      <c r="B38" t="s">
        <v>267</v>
      </c>
      <c r="C38" t="s">
        <v>268</v>
      </c>
      <c r="D38" t="s">
        <v>100</v>
      </c>
      <c r="E38" t="s">
        <v>225</v>
      </c>
      <c r="G38"/>
      <c r="H38" s="77">
        <v>1.34</v>
      </c>
      <c r="I38" t="s">
        <v>102</v>
      </c>
      <c r="J38" s="78">
        <v>4.0000000000000001E-3</v>
      </c>
      <c r="K38" s="78">
        <v>4.3900000000000002E-2</v>
      </c>
      <c r="L38" s="77">
        <v>772000</v>
      </c>
      <c r="M38" s="77">
        <v>95.18</v>
      </c>
      <c r="N38" s="77">
        <v>0</v>
      </c>
      <c r="O38" s="77">
        <v>734.78959999999995</v>
      </c>
      <c r="P38" s="78">
        <v>0</v>
      </c>
      <c r="Q38" s="78">
        <v>0.04</v>
      </c>
      <c r="R38" s="78">
        <v>7.7000000000000002E-3</v>
      </c>
    </row>
    <row r="39" spans="2:18">
      <c r="B39" t="s">
        <v>269</v>
      </c>
      <c r="C39" t="s">
        <v>270</v>
      </c>
      <c r="D39" t="s">
        <v>100</v>
      </c>
      <c r="E39" t="s">
        <v>225</v>
      </c>
      <c r="G39"/>
      <c r="H39" s="77">
        <v>1.83</v>
      </c>
      <c r="I39" t="s">
        <v>102</v>
      </c>
      <c r="J39" s="78">
        <v>5.0000000000000001E-3</v>
      </c>
      <c r="K39" s="78">
        <v>4.3099999999999999E-2</v>
      </c>
      <c r="L39" s="77">
        <v>500000</v>
      </c>
      <c r="M39" s="77">
        <v>93.5</v>
      </c>
      <c r="N39" s="77">
        <v>0</v>
      </c>
      <c r="O39" s="77">
        <v>467.5</v>
      </c>
      <c r="P39" s="78">
        <v>0</v>
      </c>
      <c r="Q39" s="78">
        <v>2.5499999999999998E-2</v>
      </c>
      <c r="R39" s="78">
        <v>4.8999999999999998E-3</v>
      </c>
    </row>
    <row r="40" spans="2:18">
      <c r="B40" t="s">
        <v>271</v>
      </c>
      <c r="C40" t="s">
        <v>272</v>
      </c>
      <c r="D40" t="s">
        <v>100</v>
      </c>
      <c r="E40" t="s">
        <v>225</v>
      </c>
      <c r="G40"/>
      <c r="H40" s="77">
        <v>6.53</v>
      </c>
      <c r="I40" t="s">
        <v>102</v>
      </c>
      <c r="J40" s="78">
        <v>0.01</v>
      </c>
      <c r="K40" s="78">
        <v>3.7499999999999999E-2</v>
      </c>
      <c r="L40" s="77">
        <v>1319250</v>
      </c>
      <c r="M40" s="77">
        <v>84.11</v>
      </c>
      <c r="N40" s="77">
        <v>0</v>
      </c>
      <c r="O40" s="77">
        <v>1109.621175</v>
      </c>
      <c r="P40" s="78">
        <v>1E-4</v>
      </c>
      <c r="Q40" s="78">
        <v>6.0499999999999998E-2</v>
      </c>
      <c r="R40" s="78">
        <v>1.1599999999999999E-2</v>
      </c>
    </row>
    <row r="41" spans="2:18">
      <c r="B41" t="s">
        <v>273</v>
      </c>
      <c r="C41" t="s">
        <v>274</v>
      </c>
      <c r="D41" t="s">
        <v>100</v>
      </c>
      <c r="E41" t="s">
        <v>225</v>
      </c>
      <c r="G41"/>
      <c r="H41" s="77">
        <v>8.33</v>
      </c>
      <c r="I41" t="s">
        <v>102</v>
      </c>
      <c r="J41" s="78">
        <v>1.2999999999999999E-2</v>
      </c>
      <c r="K41" s="78">
        <v>3.7699999999999997E-2</v>
      </c>
      <c r="L41" s="77">
        <v>3721000</v>
      </c>
      <c r="M41" s="77">
        <v>81.93</v>
      </c>
      <c r="N41" s="77">
        <v>0</v>
      </c>
      <c r="O41" s="77">
        <v>3048.6152999999999</v>
      </c>
      <c r="P41" s="78">
        <v>2.9999999999999997E-4</v>
      </c>
      <c r="Q41" s="78">
        <v>0.1661</v>
      </c>
      <c r="R41" s="78">
        <v>3.1899999999999998E-2</v>
      </c>
    </row>
    <row r="42" spans="2:18">
      <c r="B42" t="s">
        <v>275</v>
      </c>
      <c r="C42" t="s">
        <v>276</v>
      </c>
      <c r="D42" t="s">
        <v>100</v>
      </c>
      <c r="E42" t="s">
        <v>225</v>
      </c>
      <c r="G42"/>
      <c r="H42" s="77">
        <v>0.42</v>
      </c>
      <c r="I42" t="s">
        <v>102</v>
      </c>
      <c r="J42" s="78">
        <v>1.4999999999999999E-2</v>
      </c>
      <c r="K42" s="78">
        <v>4.6100000000000002E-2</v>
      </c>
      <c r="L42" s="77">
        <v>358.06</v>
      </c>
      <c r="M42" s="77">
        <v>99.6</v>
      </c>
      <c r="N42" s="77">
        <v>0</v>
      </c>
      <c r="O42" s="77">
        <v>0.35662776000000002</v>
      </c>
      <c r="P42" s="78">
        <v>0</v>
      </c>
      <c r="Q42" s="78">
        <v>0</v>
      </c>
      <c r="R42" s="78">
        <v>0</v>
      </c>
    </row>
    <row r="43" spans="2:18">
      <c r="B43" t="s">
        <v>277</v>
      </c>
      <c r="C43" t="s">
        <v>278</v>
      </c>
      <c r="D43" t="s">
        <v>100</v>
      </c>
      <c r="E43" t="s">
        <v>225</v>
      </c>
      <c r="G43"/>
      <c r="H43" s="77">
        <v>12.4</v>
      </c>
      <c r="I43" t="s">
        <v>102</v>
      </c>
      <c r="J43" s="78">
        <v>1.4999999999999999E-2</v>
      </c>
      <c r="K43" s="78">
        <v>3.9100000000000003E-2</v>
      </c>
      <c r="L43" s="77">
        <v>841000</v>
      </c>
      <c r="M43" s="77">
        <v>74.599999999999994</v>
      </c>
      <c r="N43" s="77">
        <v>0</v>
      </c>
      <c r="O43" s="77">
        <v>627.38599999999997</v>
      </c>
      <c r="P43" s="78">
        <v>0</v>
      </c>
      <c r="Q43" s="78">
        <v>3.4200000000000001E-2</v>
      </c>
      <c r="R43" s="78">
        <v>6.6E-3</v>
      </c>
    </row>
    <row r="44" spans="2:18">
      <c r="B44" s="79" t="s">
        <v>279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212</v>
      </c>
      <c r="C45" t="s">
        <v>212</v>
      </c>
      <c r="D45" s="16"/>
      <c r="E45" t="s">
        <v>212</v>
      </c>
      <c r="H45" s="77">
        <v>0</v>
      </c>
      <c r="I45" t="s">
        <v>212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280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212</v>
      </c>
      <c r="C47" t="s">
        <v>212</v>
      </c>
      <c r="D47" s="16"/>
      <c r="E47" t="s">
        <v>212</v>
      </c>
      <c r="H47" s="77">
        <v>0</v>
      </c>
      <c r="I47" t="s">
        <v>212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s="79" t="s">
        <v>218</v>
      </c>
      <c r="C48" s="16"/>
      <c r="D48" s="16"/>
      <c r="H48" s="81">
        <v>0</v>
      </c>
      <c r="K48" s="80">
        <v>0</v>
      </c>
      <c r="L48" s="81">
        <v>0</v>
      </c>
      <c r="N48" s="81">
        <v>0</v>
      </c>
      <c r="O48" s="81">
        <v>0</v>
      </c>
      <c r="Q48" s="80">
        <v>0</v>
      </c>
      <c r="R48" s="80">
        <v>0</v>
      </c>
    </row>
    <row r="49" spans="2:18">
      <c r="B49" s="79" t="s">
        <v>281</v>
      </c>
      <c r="C49" s="16"/>
      <c r="D49" s="16"/>
      <c r="H49" s="81">
        <v>0</v>
      </c>
      <c r="K49" s="80">
        <v>0</v>
      </c>
      <c r="L49" s="81">
        <v>0</v>
      </c>
      <c r="N49" s="81">
        <v>0</v>
      </c>
      <c r="O49" s="81">
        <v>0</v>
      </c>
      <c r="Q49" s="80">
        <v>0</v>
      </c>
      <c r="R49" s="80">
        <v>0</v>
      </c>
    </row>
    <row r="50" spans="2:18">
      <c r="B50" t="s">
        <v>212</v>
      </c>
      <c r="C50" t="s">
        <v>212</v>
      </c>
      <c r="D50" s="16"/>
      <c r="E50" t="s">
        <v>212</v>
      </c>
      <c r="H50" s="77">
        <v>0</v>
      </c>
      <c r="I50" t="s">
        <v>212</v>
      </c>
      <c r="J50" s="78">
        <v>0</v>
      </c>
      <c r="K50" s="78">
        <v>0</v>
      </c>
      <c r="L50" s="77">
        <v>0</v>
      </c>
      <c r="M50" s="77">
        <v>0</v>
      </c>
      <c r="O50" s="77">
        <v>0</v>
      </c>
      <c r="P50" s="78">
        <v>0</v>
      </c>
      <c r="Q50" s="78">
        <v>0</v>
      </c>
      <c r="R50" s="78">
        <v>0</v>
      </c>
    </row>
    <row r="51" spans="2:18">
      <c r="B51" s="79" t="s">
        <v>282</v>
      </c>
      <c r="C51" s="16"/>
      <c r="D51" s="16"/>
      <c r="H51" s="81">
        <v>0</v>
      </c>
      <c r="K51" s="80">
        <v>0</v>
      </c>
      <c r="L51" s="81">
        <v>0</v>
      </c>
      <c r="N51" s="81">
        <v>0</v>
      </c>
      <c r="O51" s="81">
        <v>0</v>
      </c>
      <c r="Q51" s="80">
        <v>0</v>
      </c>
      <c r="R51" s="80">
        <v>0</v>
      </c>
    </row>
    <row r="52" spans="2:18">
      <c r="B52" t="s">
        <v>212</v>
      </c>
      <c r="C52" t="s">
        <v>212</v>
      </c>
      <c r="D52" s="16"/>
      <c r="E52" t="s">
        <v>212</v>
      </c>
      <c r="H52" s="77">
        <v>0</v>
      </c>
      <c r="I52" t="s">
        <v>212</v>
      </c>
      <c r="J52" s="78">
        <v>0</v>
      </c>
      <c r="K52" s="78">
        <v>0</v>
      </c>
      <c r="L52" s="77">
        <v>0</v>
      </c>
      <c r="M52" s="77">
        <v>0</v>
      </c>
      <c r="O52" s="77">
        <v>0</v>
      </c>
      <c r="P52" s="78">
        <v>0</v>
      </c>
      <c r="Q52" s="78">
        <v>0</v>
      </c>
      <c r="R52" s="78">
        <v>0</v>
      </c>
    </row>
    <row r="53" spans="2:18">
      <c r="B53" t="s">
        <v>283</v>
      </c>
      <c r="C53" s="16"/>
      <c r="D53" s="16"/>
    </row>
    <row r="54" spans="2:18">
      <c r="B54" t="s">
        <v>284</v>
      </c>
      <c r="C54" s="16"/>
      <c r="D54" s="16"/>
    </row>
    <row r="55" spans="2:18">
      <c r="B55" t="s">
        <v>285</v>
      </c>
      <c r="C55" s="16"/>
      <c r="D55" s="16"/>
    </row>
    <row r="56" spans="2:18">
      <c r="B56" t="s">
        <v>286</v>
      </c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45106</v>
      </c>
    </row>
    <row r="2" spans="2:23" s="1" customFormat="1">
      <c r="B2" s="2" t="s">
        <v>1</v>
      </c>
      <c r="C2" s="12" t="s">
        <v>490</v>
      </c>
    </row>
    <row r="3" spans="2:23" s="1" customFormat="1">
      <c r="B3" s="2" t="s">
        <v>2</v>
      </c>
      <c r="C3" s="26" t="s">
        <v>491</v>
      </c>
    </row>
    <row r="4" spans="2:23" s="1" customFormat="1">
      <c r="B4" s="2" t="s">
        <v>3</v>
      </c>
      <c r="C4" s="99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410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291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220</v>
      </c>
      <c r="D26" s="16"/>
    </row>
    <row r="27" spans="2:23">
      <c r="B27" t="s">
        <v>283</v>
      </c>
      <c r="D27" s="16"/>
    </row>
    <row r="28" spans="2:23">
      <c r="B28" t="s">
        <v>284</v>
      </c>
      <c r="D28" s="16"/>
    </row>
    <row r="29" spans="2:23">
      <c r="B29" t="s">
        <v>285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45106</v>
      </c>
    </row>
    <row r="2" spans="2:68" s="1" customFormat="1">
      <c r="B2" s="2" t="s">
        <v>1</v>
      </c>
      <c r="C2" s="12" t="s">
        <v>490</v>
      </c>
    </row>
    <row r="3" spans="2:68" s="1" customFormat="1">
      <c r="B3" s="2" t="s">
        <v>2</v>
      </c>
      <c r="C3" s="26" t="s">
        <v>491</v>
      </c>
    </row>
    <row r="4" spans="2:68" s="1" customFormat="1">
      <c r="B4" s="2" t="s">
        <v>3</v>
      </c>
      <c r="C4" s="99" t="s">
        <v>197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7">
        <v>0</v>
      </c>
      <c r="L14" t="s">
        <v>212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7">
        <v>0</v>
      </c>
      <c r="L21" t="s">
        <v>212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220</v>
      </c>
      <c r="C24" s="16"/>
      <c r="D24" s="16"/>
      <c r="E24" s="16"/>
      <c r="F24" s="16"/>
      <c r="G24" s="16"/>
    </row>
    <row r="25" spans="2:21">
      <c r="B25" t="s">
        <v>283</v>
      </c>
      <c r="C25" s="16"/>
      <c r="D25" s="16"/>
      <c r="E25" s="16"/>
      <c r="F25" s="16"/>
      <c r="G25" s="16"/>
    </row>
    <row r="26" spans="2:21">
      <c r="B26" t="s">
        <v>284</v>
      </c>
      <c r="C26" s="16"/>
      <c r="D26" s="16"/>
      <c r="E26" s="16"/>
      <c r="F26" s="16"/>
      <c r="G26" s="16"/>
    </row>
    <row r="27" spans="2:21">
      <c r="B27" t="s">
        <v>285</v>
      </c>
      <c r="C27" s="16"/>
      <c r="D27" s="16"/>
      <c r="E27" s="16"/>
      <c r="F27" s="16"/>
      <c r="G27" s="16"/>
    </row>
    <row r="28" spans="2:21">
      <c r="B28" t="s">
        <v>286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45106</v>
      </c>
    </row>
    <row r="2" spans="2:66" s="1" customFormat="1">
      <c r="B2" s="2" t="s">
        <v>1</v>
      </c>
      <c r="C2" s="12" t="s">
        <v>490</v>
      </c>
    </row>
    <row r="3" spans="2:66" s="1" customFormat="1">
      <c r="B3" s="2" t="s">
        <v>2</v>
      </c>
      <c r="C3" s="26" t="s">
        <v>491</v>
      </c>
    </row>
    <row r="4" spans="2:66" s="1" customFormat="1">
      <c r="B4" s="2" t="s">
        <v>3</v>
      </c>
      <c r="C4" s="99" t="s">
        <v>197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287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7">
        <v>0</v>
      </c>
      <c r="L14" t="s">
        <v>212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242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288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291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212</v>
      </c>
      <c r="C20" t="s">
        <v>212</v>
      </c>
      <c r="D20" s="16"/>
      <c r="E20" s="16"/>
      <c r="F20" s="16"/>
      <c r="G20" t="s">
        <v>212</v>
      </c>
      <c r="H20" t="s">
        <v>212</v>
      </c>
      <c r="K20" s="77">
        <v>0</v>
      </c>
      <c r="L20" t="s">
        <v>212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218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289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290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212</v>
      </c>
      <c r="C25" t="s">
        <v>212</v>
      </c>
      <c r="D25" s="16"/>
      <c r="E25" s="16"/>
      <c r="F25" s="16"/>
      <c r="G25" t="s">
        <v>212</v>
      </c>
      <c r="H25" t="s">
        <v>212</v>
      </c>
      <c r="K25" s="77">
        <v>0</v>
      </c>
      <c r="L25" t="s">
        <v>212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220</v>
      </c>
      <c r="C26" s="16"/>
      <c r="D26" s="16"/>
      <c r="E26" s="16"/>
      <c r="F26" s="16"/>
    </row>
    <row r="27" spans="2:21">
      <c r="B27" t="s">
        <v>283</v>
      </c>
      <c r="C27" s="16"/>
      <c r="D27" s="16"/>
      <c r="E27" s="16"/>
      <c r="F27" s="16"/>
    </row>
    <row r="28" spans="2:21">
      <c r="B28" t="s">
        <v>284</v>
      </c>
      <c r="C28" s="16"/>
      <c r="D28" s="16"/>
      <c r="E28" s="16"/>
      <c r="F28" s="16"/>
    </row>
    <row r="29" spans="2:21">
      <c r="B29" t="s">
        <v>285</v>
      </c>
      <c r="C29" s="16"/>
      <c r="D29" s="16"/>
      <c r="E29" s="16"/>
      <c r="F29" s="16"/>
    </row>
    <row r="30" spans="2:21">
      <c r="B30" t="s">
        <v>286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45106</v>
      </c>
    </row>
    <row r="2" spans="2:62" s="1" customFormat="1">
      <c r="B2" s="2" t="s">
        <v>1</v>
      </c>
      <c r="C2" s="12" t="s">
        <v>490</v>
      </c>
    </row>
    <row r="3" spans="2:62" s="1" customFormat="1">
      <c r="B3" s="2" t="s">
        <v>2</v>
      </c>
      <c r="C3" s="26" t="s">
        <v>491</v>
      </c>
    </row>
    <row r="4" spans="2:62" s="1" customFormat="1">
      <c r="B4" s="2" t="s">
        <v>3</v>
      </c>
      <c r="C4" s="99" t="s">
        <v>197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292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212</v>
      </c>
      <c r="C14" t="s">
        <v>212</v>
      </c>
      <c r="E14" s="16"/>
      <c r="F14" s="16"/>
      <c r="G14" t="s">
        <v>212</v>
      </c>
      <c r="H14" t="s">
        <v>212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293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212</v>
      </c>
      <c r="C16" t="s">
        <v>212</v>
      </c>
      <c r="E16" s="16"/>
      <c r="F16" s="16"/>
      <c r="G16" t="s">
        <v>212</v>
      </c>
      <c r="H16" t="s">
        <v>212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294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E18" s="16"/>
      <c r="F18" s="16"/>
      <c r="G18" t="s">
        <v>212</v>
      </c>
      <c r="H18" t="s">
        <v>212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295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E20" s="16"/>
      <c r="F20" s="16"/>
      <c r="G20" t="s">
        <v>212</v>
      </c>
      <c r="H20" t="s">
        <v>212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218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289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212</v>
      </c>
      <c r="C23" t="s">
        <v>212</v>
      </c>
      <c r="E23" s="16"/>
      <c r="F23" s="16"/>
      <c r="G23" t="s">
        <v>212</v>
      </c>
      <c r="H23" t="s">
        <v>212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290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212</v>
      </c>
      <c r="C25" t="s">
        <v>212</v>
      </c>
      <c r="E25" s="16"/>
      <c r="F25" s="16"/>
      <c r="G25" t="s">
        <v>212</v>
      </c>
      <c r="H25" t="s">
        <v>212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220</v>
      </c>
      <c r="E26" s="16"/>
      <c r="F26" s="16"/>
      <c r="G26" s="16"/>
    </row>
    <row r="27" spans="2:15">
      <c r="B27" t="s">
        <v>283</v>
      </c>
      <c r="E27" s="16"/>
      <c r="F27" s="16"/>
      <c r="G27" s="16"/>
    </row>
    <row r="28" spans="2:15">
      <c r="B28" t="s">
        <v>284</v>
      </c>
      <c r="E28" s="16"/>
      <c r="F28" s="16"/>
      <c r="G28" s="16"/>
    </row>
    <row r="29" spans="2:15">
      <c r="B29" t="s">
        <v>285</v>
      </c>
      <c r="E29" s="16"/>
      <c r="F29" s="16"/>
      <c r="G29" s="16"/>
    </row>
    <row r="30" spans="2:15">
      <c r="B30" t="s">
        <v>286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45106</v>
      </c>
    </row>
    <row r="2" spans="2:63" s="1" customFormat="1">
      <c r="B2" s="2" t="s">
        <v>1</v>
      </c>
      <c r="C2" s="12" t="s">
        <v>490</v>
      </c>
    </row>
    <row r="3" spans="2:63" s="1" customFormat="1">
      <c r="B3" s="2" t="s">
        <v>2</v>
      </c>
      <c r="C3" s="26" t="s">
        <v>491</v>
      </c>
    </row>
    <row r="4" spans="2:63" s="1" customFormat="1">
      <c r="B4" s="2" t="s">
        <v>3</v>
      </c>
      <c r="C4" s="99" t="s">
        <v>197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8623085</v>
      </c>
      <c r="I11" s="7"/>
      <c r="J11" s="75">
        <v>0</v>
      </c>
      <c r="K11" s="75">
        <v>73548.262780146717</v>
      </c>
      <c r="L11" s="7"/>
      <c r="M11" s="76">
        <v>1</v>
      </c>
      <c r="N11" s="76">
        <v>0.76839999999999997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8342374</v>
      </c>
      <c r="J12" s="81">
        <v>0</v>
      </c>
      <c r="K12" s="81">
        <v>41475.344899700001</v>
      </c>
      <c r="M12" s="80">
        <v>0.56389999999999996</v>
      </c>
      <c r="N12" s="80">
        <v>0.43330000000000002</v>
      </c>
    </row>
    <row r="13" spans="2:63">
      <c r="B13" s="79" t="s">
        <v>296</v>
      </c>
      <c r="D13" s="16"/>
      <c r="E13" s="16"/>
      <c r="F13" s="16"/>
      <c r="G13" s="16"/>
      <c r="H13" s="81">
        <v>665719</v>
      </c>
      <c r="J13" s="81">
        <v>0</v>
      </c>
      <c r="K13" s="81">
        <v>14948.676170000001</v>
      </c>
      <c r="M13" s="80">
        <v>0.20319999999999999</v>
      </c>
      <c r="N13" s="80">
        <v>0.15620000000000001</v>
      </c>
    </row>
    <row r="14" spans="2:63">
      <c r="B14" t="s">
        <v>297</v>
      </c>
      <c r="C14" t="s">
        <v>298</v>
      </c>
      <c r="D14" t="s">
        <v>100</v>
      </c>
      <c r="E14" t="s">
        <v>299</v>
      </c>
      <c r="F14" t="s">
        <v>300</v>
      </c>
      <c r="G14" t="s">
        <v>102</v>
      </c>
      <c r="H14" s="77">
        <v>159756</v>
      </c>
      <c r="I14" s="77">
        <v>1747</v>
      </c>
      <c r="J14" s="77">
        <v>0</v>
      </c>
      <c r="K14" s="77">
        <v>2790.93732</v>
      </c>
      <c r="L14" s="78">
        <v>1.1900000000000001E-2</v>
      </c>
      <c r="M14" s="78">
        <v>3.7900000000000003E-2</v>
      </c>
      <c r="N14" s="78">
        <v>2.92E-2</v>
      </c>
    </row>
    <row r="15" spans="2:63">
      <c r="B15" t="s">
        <v>301</v>
      </c>
      <c r="C15" t="s">
        <v>302</v>
      </c>
      <c r="D15" t="s">
        <v>100</v>
      </c>
      <c r="E15" t="s">
        <v>299</v>
      </c>
      <c r="F15" t="s">
        <v>300</v>
      </c>
      <c r="G15" t="s">
        <v>102</v>
      </c>
      <c r="H15" s="77">
        <v>51267</v>
      </c>
      <c r="I15" s="77">
        <v>1780</v>
      </c>
      <c r="J15" s="77">
        <v>0</v>
      </c>
      <c r="K15" s="77">
        <v>912.55259999999998</v>
      </c>
      <c r="L15" s="78">
        <v>1.09E-2</v>
      </c>
      <c r="M15" s="78">
        <v>1.24E-2</v>
      </c>
      <c r="N15" s="78">
        <v>9.4999999999999998E-3</v>
      </c>
    </row>
    <row r="16" spans="2:63">
      <c r="B16" t="s">
        <v>303</v>
      </c>
      <c r="C16" t="s">
        <v>304</v>
      </c>
      <c r="D16" t="s">
        <v>100</v>
      </c>
      <c r="E16" t="s">
        <v>305</v>
      </c>
      <c r="F16" t="s">
        <v>300</v>
      </c>
      <c r="G16" t="s">
        <v>102</v>
      </c>
      <c r="H16" s="77">
        <v>220379</v>
      </c>
      <c r="I16" s="77">
        <v>1754</v>
      </c>
      <c r="J16" s="77">
        <v>0</v>
      </c>
      <c r="K16" s="77">
        <v>3865.4476599999998</v>
      </c>
      <c r="L16" s="78">
        <v>1.32E-2</v>
      </c>
      <c r="M16" s="78">
        <v>5.2600000000000001E-2</v>
      </c>
      <c r="N16" s="78">
        <v>4.0399999999999998E-2</v>
      </c>
    </row>
    <row r="17" spans="2:14">
      <c r="B17" t="s">
        <v>306</v>
      </c>
      <c r="C17" t="s">
        <v>307</v>
      </c>
      <c r="D17" t="s">
        <v>100</v>
      </c>
      <c r="E17" t="s">
        <v>308</v>
      </c>
      <c r="F17" t="s">
        <v>300</v>
      </c>
      <c r="G17" t="s">
        <v>102</v>
      </c>
      <c r="H17" s="77">
        <v>213281</v>
      </c>
      <c r="I17" s="77">
        <v>1739</v>
      </c>
      <c r="J17" s="77">
        <v>0</v>
      </c>
      <c r="K17" s="77">
        <v>3708.9565899999998</v>
      </c>
      <c r="L17" s="78">
        <v>1.7299999999999999E-2</v>
      </c>
      <c r="M17" s="78">
        <v>5.04E-2</v>
      </c>
      <c r="N17" s="78">
        <v>3.8800000000000001E-2</v>
      </c>
    </row>
    <row r="18" spans="2:14">
      <c r="B18" t="s">
        <v>309</v>
      </c>
      <c r="C18" t="s">
        <v>310</v>
      </c>
      <c r="D18" t="s">
        <v>100</v>
      </c>
      <c r="E18" t="s">
        <v>311</v>
      </c>
      <c r="F18" t="s">
        <v>300</v>
      </c>
      <c r="G18" t="s">
        <v>102</v>
      </c>
      <c r="H18" s="77">
        <v>21036</v>
      </c>
      <c r="I18" s="77">
        <v>17450</v>
      </c>
      <c r="J18" s="77">
        <v>0</v>
      </c>
      <c r="K18" s="77">
        <v>3670.7820000000002</v>
      </c>
      <c r="L18" s="78">
        <v>1.23E-2</v>
      </c>
      <c r="M18" s="78">
        <v>4.99E-2</v>
      </c>
      <c r="N18" s="78">
        <v>3.8399999999999997E-2</v>
      </c>
    </row>
    <row r="19" spans="2:14">
      <c r="B19" s="79" t="s">
        <v>312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313</v>
      </c>
      <c r="D21" s="16"/>
      <c r="E21" s="16"/>
      <c r="F21" s="16"/>
      <c r="G21" s="16"/>
      <c r="H21" s="81">
        <v>7676655</v>
      </c>
      <c r="J21" s="81">
        <v>0</v>
      </c>
      <c r="K21" s="81">
        <v>26526.668729699999</v>
      </c>
      <c r="M21" s="80">
        <v>0.36070000000000002</v>
      </c>
      <c r="N21" s="80">
        <v>0.27710000000000001</v>
      </c>
    </row>
    <row r="22" spans="2:14">
      <c r="B22" t="s">
        <v>314</v>
      </c>
      <c r="C22" t="s">
        <v>315</v>
      </c>
      <c r="D22" t="s">
        <v>100</v>
      </c>
      <c r="E22" t="s">
        <v>299</v>
      </c>
      <c r="F22" t="s">
        <v>316</v>
      </c>
      <c r="G22" t="s">
        <v>102</v>
      </c>
      <c r="H22" s="77">
        <v>2373209</v>
      </c>
      <c r="I22" s="77">
        <v>355.06</v>
      </c>
      <c r="J22" s="77">
        <v>0</v>
      </c>
      <c r="K22" s="77">
        <v>8426.3158753999996</v>
      </c>
      <c r="L22" s="78">
        <v>2.01E-2</v>
      </c>
      <c r="M22" s="78">
        <v>0.11459999999999999</v>
      </c>
      <c r="N22" s="78">
        <v>8.7999999999999995E-2</v>
      </c>
    </row>
    <row r="23" spans="2:14">
      <c r="B23" t="s">
        <v>317</v>
      </c>
      <c r="C23" t="s">
        <v>318</v>
      </c>
      <c r="D23" t="s">
        <v>100</v>
      </c>
      <c r="E23" t="s">
        <v>299</v>
      </c>
      <c r="F23" t="s">
        <v>316</v>
      </c>
      <c r="G23" t="s">
        <v>102</v>
      </c>
      <c r="H23" s="77">
        <v>412900</v>
      </c>
      <c r="I23" s="77">
        <v>367.3</v>
      </c>
      <c r="J23" s="77">
        <v>0</v>
      </c>
      <c r="K23" s="77">
        <v>1516.5817</v>
      </c>
      <c r="L23" s="78">
        <v>1.34E-2</v>
      </c>
      <c r="M23" s="78">
        <v>2.06E-2</v>
      </c>
      <c r="N23" s="78">
        <v>1.5800000000000002E-2</v>
      </c>
    </row>
    <row r="24" spans="2:14">
      <c r="B24" t="s">
        <v>319</v>
      </c>
      <c r="C24" t="s">
        <v>320</v>
      </c>
      <c r="D24" t="s">
        <v>100</v>
      </c>
      <c r="E24" t="s">
        <v>321</v>
      </c>
      <c r="F24" t="s">
        <v>316</v>
      </c>
      <c r="G24" t="s">
        <v>102</v>
      </c>
      <c r="H24" s="77">
        <v>240000</v>
      </c>
      <c r="I24" s="77">
        <v>440.29</v>
      </c>
      <c r="J24" s="77">
        <v>0</v>
      </c>
      <c r="K24" s="77">
        <v>1056.6959999999999</v>
      </c>
      <c r="L24" s="78">
        <v>8.3000000000000001E-3</v>
      </c>
      <c r="M24" s="78">
        <v>1.44E-2</v>
      </c>
      <c r="N24" s="78">
        <v>1.0999999999999999E-2</v>
      </c>
    </row>
    <row r="25" spans="2:14">
      <c r="B25" t="s">
        <v>322</v>
      </c>
      <c r="C25" t="s">
        <v>323</v>
      </c>
      <c r="D25" t="s">
        <v>100</v>
      </c>
      <c r="E25" t="s">
        <v>305</v>
      </c>
      <c r="F25" t="s">
        <v>316</v>
      </c>
      <c r="G25" t="s">
        <v>102</v>
      </c>
      <c r="H25" s="77">
        <v>953726</v>
      </c>
      <c r="I25" s="77">
        <v>369.27</v>
      </c>
      <c r="J25" s="77">
        <v>0</v>
      </c>
      <c r="K25" s="77">
        <v>3521.8240001999998</v>
      </c>
      <c r="L25" s="78">
        <v>2.4799999999999999E-2</v>
      </c>
      <c r="M25" s="78">
        <v>4.7899999999999998E-2</v>
      </c>
      <c r="N25" s="78">
        <v>3.6799999999999999E-2</v>
      </c>
    </row>
    <row r="26" spans="2:14">
      <c r="B26" t="s">
        <v>324</v>
      </c>
      <c r="C26" t="s">
        <v>325</v>
      </c>
      <c r="D26" t="s">
        <v>100</v>
      </c>
      <c r="E26" t="s">
        <v>305</v>
      </c>
      <c r="F26" t="s">
        <v>316</v>
      </c>
      <c r="G26" t="s">
        <v>102</v>
      </c>
      <c r="H26" s="77">
        <v>77935</v>
      </c>
      <c r="I26" s="77">
        <v>3632.52</v>
      </c>
      <c r="J26" s="77">
        <v>0</v>
      </c>
      <c r="K26" s="77">
        <v>2831.0044619999999</v>
      </c>
      <c r="L26" s="78">
        <v>2.5100000000000001E-2</v>
      </c>
      <c r="M26" s="78">
        <v>3.85E-2</v>
      </c>
      <c r="N26" s="78">
        <v>2.9600000000000001E-2</v>
      </c>
    </row>
    <row r="27" spans="2:14">
      <c r="B27" t="s">
        <v>326</v>
      </c>
      <c r="C27" t="s">
        <v>327</v>
      </c>
      <c r="D27" t="s">
        <v>100</v>
      </c>
      <c r="E27" t="s">
        <v>308</v>
      </c>
      <c r="F27" t="s">
        <v>316</v>
      </c>
      <c r="G27" t="s">
        <v>102</v>
      </c>
      <c r="H27" s="77">
        <v>1923038</v>
      </c>
      <c r="I27" s="77">
        <v>345.1</v>
      </c>
      <c r="J27" s="77">
        <v>0</v>
      </c>
      <c r="K27" s="77">
        <v>6636.4041379999999</v>
      </c>
      <c r="L27" s="78">
        <v>1.7299999999999999E-2</v>
      </c>
      <c r="M27" s="78">
        <v>9.0200000000000002E-2</v>
      </c>
      <c r="N27" s="78">
        <v>6.93E-2</v>
      </c>
    </row>
    <row r="28" spans="2:14">
      <c r="B28" t="s">
        <v>328</v>
      </c>
      <c r="C28" t="s">
        <v>329</v>
      </c>
      <c r="D28" t="s">
        <v>100</v>
      </c>
      <c r="E28" t="s">
        <v>308</v>
      </c>
      <c r="F28" t="s">
        <v>316</v>
      </c>
      <c r="G28" t="s">
        <v>102</v>
      </c>
      <c r="H28" s="77">
        <v>94828</v>
      </c>
      <c r="I28" s="77">
        <v>365.44</v>
      </c>
      <c r="J28" s="77">
        <v>0</v>
      </c>
      <c r="K28" s="77">
        <v>346.53944319999999</v>
      </c>
      <c r="L28" s="78">
        <v>5.1999999999999998E-3</v>
      </c>
      <c r="M28" s="78">
        <v>4.7000000000000002E-3</v>
      </c>
      <c r="N28" s="78">
        <v>3.5999999999999999E-3</v>
      </c>
    </row>
    <row r="29" spans="2:14">
      <c r="B29" t="s">
        <v>330</v>
      </c>
      <c r="C29" t="s">
        <v>331</v>
      </c>
      <c r="D29" t="s">
        <v>100</v>
      </c>
      <c r="E29" t="s">
        <v>311</v>
      </c>
      <c r="F29" t="s">
        <v>316</v>
      </c>
      <c r="G29" t="s">
        <v>102</v>
      </c>
      <c r="H29" s="77">
        <v>1586901</v>
      </c>
      <c r="I29" s="77">
        <v>105.45</v>
      </c>
      <c r="J29" s="77">
        <v>0</v>
      </c>
      <c r="K29" s="77">
        <v>1673.3871045000001</v>
      </c>
      <c r="L29" s="78">
        <v>6.4999999999999997E-3</v>
      </c>
      <c r="M29" s="78">
        <v>2.2800000000000001E-2</v>
      </c>
      <c r="N29" s="78">
        <v>1.7500000000000002E-2</v>
      </c>
    </row>
    <row r="30" spans="2:14">
      <c r="B30" t="s">
        <v>332</v>
      </c>
      <c r="C30" t="s">
        <v>333</v>
      </c>
      <c r="D30" t="s">
        <v>100</v>
      </c>
      <c r="E30" t="s">
        <v>311</v>
      </c>
      <c r="F30" t="s">
        <v>316</v>
      </c>
      <c r="G30" t="s">
        <v>102</v>
      </c>
      <c r="H30" s="77">
        <v>14118</v>
      </c>
      <c r="I30" s="77">
        <v>3668.48</v>
      </c>
      <c r="J30" s="77">
        <v>0</v>
      </c>
      <c r="K30" s="77">
        <v>517.91600640000001</v>
      </c>
      <c r="L30" s="78">
        <v>6.7999999999999996E-3</v>
      </c>
      <c r="M30" s="78">
        <v>7.0000000000000001E-3</v>
      </c>
      <c r="N30" s="78">
        <v>5.4000000000000003E-3</v>
      </c>
    </row>
    <row r="31" spans="2:14">
      <c r="B31" s="79" t="s">
        <v>334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212</v>
      </c>
      <c r="C32" t="s">
        <v>212</v>
      </c>
      <c r="D32" s="16"/>
      <c r="E32" s="16"/>
      <c r="F32" t="s">
        <v>212</v>
      </c>
      <c r="G32" t="s">
        <v>212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291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212</v>
      </c>
      <c r="C34" t="s">
        <v>212</v>
      </c>
      <c r="D34" s="16"/>
      <c r="E34" s="16"/>
      <c r="F34" t="s">
        <v>212</v>
      </c>
      <c r="G34" t="s">
        <v>212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335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212</v>
      </c>
      <c r="C36" t="s">
        <v>212</v>
      </c>
      <c r="D36" s="16"/>
      <c r="E36" s="16"/>
      <c r="F36" t="s">
        <v>212</v>
      </c>
      <c r="G36" t="s">
        <v>212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218</v>
      </c>
      <c r="D37" s="16"/>
      <c r="E37" s="16"/>
      <c r="F37" s="16"/>
      <c r="G37" s="16"/>
      <c r="H37" s="81">
        <v>280711</v>
      </c>
      <c r="J37" s="81">
        <v>0</v>
      </c>
      <c r="K37" s="81">
        <v>32072.917880446719</v>
      </c>
      <c r="M37" s="80">
        <v>0.43609999999999999</v>
      </c>
      <c r="N37" s="80">
        <v>0.33510000000000001</v>
      </c>
    </row>
    <row r="38" spans="2:14">
      <c r="B38" s="79" t="s">
        <v>336</v>
      </c>
      <c r="D38" s="16"/>
      <c r="E38" s="16"/>
      <c r="F38" s="16"/>
      <c r="G38" s="16"/>
      <c r="H38" s="81">
        <v>252748</v>
      </c>
      <c r="J38" s="81">
        <v>0</v>
      </c>
      <c r="K38" s="81">
        <v>24468.945833338381</v>
      </c>
      <c r="M38" s="80">
        <v>0.3327</v>
      </c>
      <c r="N38" s="80">
        <v>0.25559999999999999</v>
      </c>
    </row>
    <row r="39" spans="2:14">
      <c r="B39" t="s">
        <v>337</v>
      </c>
      <c r="C39" t="s">
        <v>338</v>
      </c>
      <c r="D39" t="s">
        <v>123</v>
      </c>
      <c r="E39" t="s">
        <v>339</v>
      </c>
      <c r="F39" t="s">
        <v>300</v>
      </c>
      <c r="G39" t="s">
        <v>106</v>
      </c>
      <c r="H39" s="77">
        <v>158942</v>
      </c>
      <c r="I39" s="77">
        <v>707.75</v>
      </c>
      <c r="J39" s="77">
        <v>0</v>
      </c>
      <c r="K39" s="77">
        <v>4153.1751224600002</v>
      </c>
      <c r="L39" s="78">
        <v>4.0000000000000002E-4</v>
      </c>
      <c r="M39" s="78">
        <v>5.6500000000000002E-2</v>
      </c>
      <c r="N39" s="78">
        <v>4.3400000000000001E-2</v>
      </c>
    </row>
    <row r="40" spans="2:14">
      <c r="B40" t="s">
        <v>340</v>
      </c>
      <c r="C40" t="s">
        <v>341</v>
      </c>
      <c r="D40" t="s">
        <v>123</v>
      </c>
      <c r="E40" t="s">
        <v>339</v>
      </c>
      <c r="F40" t="s">
        <v>300</v>
      </c>
      <c r="G40" t="s">
        <v>110</v>
      </c>
      <c r="H40" s="77">
        <v>31936</v>
      </c>
      <c r="I40" s="77">
        <v>2866.5</v>
      </c>
      <c r="J40" s="77">
        <v>0</v>
      </c>
      <c r="K40" s="77">
        <v>3692.357637696</v>
      </c>
      <c r="L40" s="78">
        <v>0</v>
      </c>
      <c r="M40" s="78">
        <v>5.0200000000000002E-2</v>
      </c>
      <c r="N40" s="78">
        <v>3.8600000000000002E-2</v>
      </c>
    </row>
    <row r="41" spans="2:14">
      <c r="B41" t="s">
        <v>342</v>
      </c>
      <c r="C41" t="s">
        <v>343</v>
      </c>
      <c r="D41" t="s">
        <v>344</v>
      </c>
      <c r="E41" t="s">
        <v>345</v>
      </c>
      <c r="F41" t="s">
        <v>300</v>
      </c>
      <c r="G41" t="s">
        <v>199</v>
      </c>
      <c r="H41" s="77">
        <v>25844</v>
      </c>
      <c r="I41" s="77">
        <v>245750</v>
      </c>
      <c r="J41" s="77">
        <v>0</v>
      </c>
      <c r="K41" s="77">
        <v>1625.9612396299999</v>
      </c>
      <c r="L41" s="78">
        <v>0</v>
      </c>
      <c r="M41" s="78">
        <v>2.2100000000000002E-2</v>
      </c>
      <c r="N41" s="78">
        <v>1.7000000000000001E-2</v>
      </c>
    </row>
    <row r="42" spans="2:14">
      <c r="B42" t="s">
        <v>346</v>
      </c>
      <c r="C42" t="s">
        <v>347</v>
      </c>
      <c r="D42" t="s">
        <v>348</v>
      </c>
      <c r="E42" t="s">
        <v>349</v>
      </c>
      <c r="F42" t="s">
        <v>300</v>
      </c>
      <c r="G42" t="s">
        <v>106</v>
      </c>
      <c r="H42" s="77">
        <v>7609</v>
      </c>
      <c r="I42" s="77">
        <v>9878</v>
      </c>
      <c r="J42" s="77">
        <v>0</v>
      </c>
      <c r="K42" s="77">
        <v>2774.9700378399998</v>
      </c>
      <c r="L42" s="78">
        <v>5.9999999999999995E-4</v>
      </c>
      <c r="M42" s="78">
        <v>3.7699999999999997E-2</v>
      </c>
      <c r="N42" s="78">
        <v>2.9000000000000001E-2</v>
      </c>
    </row>
    <row r="43" spans="2:14">
      <c r="B43" t="s">
        <v>350</v>
      </c>
      <c r="C43" t="s">
        <v>351</v>
      </c>
      <c r="D43" t="s">
        <v>123</v>
      </c>
      <c r="E43" t="s">
        <v>352</v>
      </c>
      <c r="F43" t="s">
        <v>300</v>
      </c>
      <c r="G43" t="s">
        <v>116</v>
      </c>
      <c r="H43" s="77">
        <v>3279</v>
      </c>
      <c r="I43" s="77">
        <v>4966.41</v>
      </c>
      <c r="J43" s="77">
        <v>0</v>
      </c>
      <c r="K43" s="77">
        <v>453.40302729438002</v>
      </c>
      <c r="L43" s="78">
        <v>0</v>
      </c>
      <c r="M43" s="78">
        <v>6.1999999999999998E-3</v>
      </c>
      <c r="N43" s="78">
        <v>4.7000000000000002E-3</v>
      </c>
    </row>
    <row r="44" spans="2:14">
      <c r="B44" t="s">
        <v>353</v>
      </c>
      <c r="C44" t="s">
        <v>354</v>
      </c>
      <c r="D44" t="s">
        <v>355</v>
      </c>
      <c r="E44" t="s">
        <v>356</v>
      </c>
      <c r="F44" t="s">
        <v>300</v>
      </c>
      <c r="G44" t="s">
        <v>106</v>
      </c>
      <c r="H44" s="77">
        <v>2543</v>
      </c>
      <c r="I44" s="77">
        <v>84783</v>
      </c>
      <c r="J44" s="77">
        <v>0</v>
      </c>
      <c r="K44" s="77">
        <v>7960.0689994799995</v>
      </c>
      <c r="L44" s="78">
        <v>4.0000000000000002E-4</v>
      </c>
      <c r="M44" s="78">
        <v>0.1082</v>
      </c>
      <c r="N44" s="78">
        <v>8.3199999999999996E-2</v>
      </c>
    </row>
    <row r="45" spans="2:14">
      <c r="B45" t="s">
        <v>357</v>
      </c>
      <c r="C45" t="s">
        <v>358</v>
      </c>
      <c r="D45" t="s">
        <v>355</v>
      </c>
      <c r="E45" t="s">
        <v>359</v>
      </c>
      <c r="F45" t="s">
        <v>300</v>
      </c>
      <c r="G45" t="s">
        <v>106</v>
      </c>
      <c r="H45" s="77">
        <v>21626</v>
      </c>
      <c r="I45" s="77">
        <v>4503.25</v>
      </c>
      <c r="J45" s="77">
        <v>0</v>
      </c>
      <c r="K45" s="77">
        <v>3595.53854374</v>
      </c>
      <c r="L45" s="78">
        <v>4.0000000000000002E-4</v>
      </c>
      <c r="M45" s="78">
        <v>4.8899999999999999E-2</v>
      </c>
      <c r="N45" s="78">
        <v>3.7600000000000001E-2</v>
      </c>
    </row>
    <row r="46" spans="2:14">
      <c r="B46" t="s">
        <v>360</v>
      </c>
      <c r="C46" t="s">
        <v>361</v>
      </c>
      <c r="D46" t="s">
        <v>107</v>
      </c>
      <c r="E46" t="s">
        <v>362</v>
      </c>
      <c r="F46" t="s">
        <v>300</v>
      </c>
      <c r="G46" t="s">
        <v>120</v>
      </c>
      <c r="H46" s="77">
        <v>969</v>
      </c>
      <c r="I46" s="77">
        <v>8997</v>
      </c>
      <c r="J46" s="77">
        <v>0</v>
      </c>
      <c r="K46" s="77">
        <v>213.47122519800001</v>
      </c>
      <c r="L46" s="78">
        <v>0</v>
      </c>
      <c r="M46" s="78">
        <v>2.8999999999999998E-3</v>
      </c>
      <c r="N46" s="78">
        <v>2.2000000000000001E-3</v>
      </c>
    </row>
    <row r="47" spans="2:14">
      <c r="B47" s="79" t="s">
        <v>363</v>
      </c>
      <c r="D47" s="16"/>
      <c r="E47" s="16"/>
      <c r="F47" s="16"/>
      <c r="G47" s="16"/>
      <c r="H47" s="81">
        <v>27963</v>
      </c>
      <c r="J47" s="81">
        <v>0</v>
      </c>
      <c r="K47" s="81">
        <v>7603.9720471083401</v>
      </c>
      <c r="M47" s="80">
        <v>0.10340000000000001</v>
      </c>
      <c r="N47" s="80">
        <v>7.9399999999999998E-2</v>
      </c>
    </row>
    <row r="48" spans="2:14">
      <c r="B48" t="s">
        <v>364</v>
      </c>
      <c r="C48" t="s">
        <v>365</v>
      </c>
      <c r="D48" t="s">
        <v>355</v>
      </c>
      <c r="E48" t="s">
        <v>339</v>
      </c>
      <c r="F48" t="s">
        <v>316</v>
      </c>
      <c r="G48" t="s">
        <v>106</v>
      </c>
      <c r="H48" s="77">
        <v>1417</v>
      </c>
      <c r="I48" s="77">
        <v>8578</v>
      </c>
      <c r="J48" s="77">
        <v>0</v>
      </c>
      <c r="K48" s="77">
        <v>448.76355991999998</v>
      </c>
      <c r="L48" s="78">
        <v>5.0000000000000001E-4</v>
      </c>
      <c r="M48" s="78">
        <v>6.1000000000000004E-3</v>
      </c>
      <c r="N48" s="78">
        <v>4.7000000000000002E-3</v>
      </c>
    </row>
    <row r="49" spans="2:14">
      <c r="B49" t="s">
        <v>366</v>
      </c>
      <c r="C49" t="s">
        <v>367</v>
      </c>
      <c r="D49" t="s">
        <v>355</v>
      </c>
      <c r="E49" t="s">
        <v>339</v>
      </c>
      <c r="F49" t="s">
        <v>316</v>
      </c>
      <c r="G49" t="s">
        <v>106</v>
      </c>
      <c r="H49" s="77">
        <v>4594</v>
      </c>
      <c r="I49" s="77">
        <v>8946</v>
      </c>
      <c r="J49" s="77">
        <v>0</v>
      </c>
      <c r="K49" s="77">
        <v>1517.3353540799999</v>
      </c>
      <c r="L49" s="78">
        <v>1E-4</v>
      </c>
      <c r="M49" s="78">
        <v>2.06E-2</v>
      </c>
      <c r="N49" s="78">
        <v>1.5900000000000001E-2</v>
      </c>
    </row>
    <row r="50" spans="2:14">
      <c r="B50" t="s">
        <v>368</v>
      </c>
      <c r="C50" t="s">
        <v>369</v>
      </c>
      <c r="D50" t="s">
        <v>355</v>
      </c>
      <c r="E50" t="s">
        <v>339</v>
      </c>
      <c r="F50" t="s">
        <v>316</v>
      </c>
      <c r="G50" t="s">
        <v>106</v>
      </c>
      <c r="H50" s="77">
        <v>2625</v>
      </c>
      <c r="I50" s="77">
        <v>10112</v>
      </c>
      <c r="J50" s="77">
        <v>0</v>
      </c>
      <c r="K50" s="77">
        <v>980.00447999999994</v>
      </c>
      <c r="L50" s="78">
        <v>1E-4</v>
      </c>
      <c r="M50" s="78">
        <v>1.3299999999999999E-2</v>
      </c>
      <c r="N50" s="78">
        <v>1.0200000000000001E-2</v>
      </c>
    </row>
    <row r="51" spans="2:14">
      <c r="B51" t="s">
        <v>370</v>
      </c>
      <c r="C51" t="s">
        <v>371</v>
      </c>
      <c r="D51" t="s">
        <v>355</v>
      </c>
      <c r="E51" t="s">
        <v>339</v>
      </c>
      <c r="F51" t="s">
        <v>316</v>
      </c>
      <c r="G51" t="s">
        <v>110</v>
      </c>
      <c r="H51" s="77">
        <v>798</v>
      </c>
      <c r="I51" s="77">
        <v>9073</v>
      </c>
      <c r="J51" s="77">
        <v>0</v>
      </c>
      <c r="K51" s="77">
        <v>292.02840483599999</v>
      </c>
      <c r="L51" s="78">
        <v>0</v>
      </c>
      <c r="M51" s="78">
        <v>4.0000000000000001E-3</v>
      </c>
      <c r="N51" s="78">
        <v>3.0999999999999999E-3</v>
      </c>
    </row>
    <row r="52" spans="2:14">
      <c r="B52" t="s">
        <v>372</v>
      </c>
      <c r="C52" t="s">
        <v>373</v>
      </c>
      <c r="D52" t="s">
        <v>374</v>
      </c>
      <c r="E52" t="s">
        <v>375</v>
      </c>
      <c r="F52" t="s">
        <v>316</v>
      </c>
      <c r="G52" t="s">
        <v>110</v>
      </c>
      <c r="H52" s="77">
        <v>569</v>
      </c>
      <c r="I52" s="77">
        <v>22276.79</v>
      </c>
      <c r="J52" s="77">
        <v>0</v>
      </c>
      <c r="K52" s="77">
        <v>511.25335523234003</v>
      </c>
      <c r="L52" s="78">
        <v>2.9999999999999997E-4</v>
      </c>
      <c r="M52" s="78">
        <v>7.0000000000000001E-3</v>
      </c>
      <c r="N52" s="78">
        <v>5.3E-3</v>
      </c>
    </row>
    <row r="53" spans="2:14">
      <c r="B53" t="s">
        <v>376</v>
      </c>
      <c r="C53" t="s">
        <v>377</v>
      </c>
      <c r="D53" t="s">
        <v>378</v>
      </c>
      <c r="E53" t="s">
        <v>379</v>
      </c>
      <c r="F53" t="s">
        <v>316</v>
      </c>
      <c r="G53" t="s">
        <v>106</v>
      </c>
      <c r="H53" s="77">
        <v>2662</v>
      </c>
      <c r="I53" s="77">
        <v>9469</v>
      </c>
      <c r="J53" s="77">
        <v>0</v>
      </c>
      <c r="K53" s="77">
        <v>930.62316776</v>
      </c>
      <c r="L53" s="78">
        <v>4.0000000000000002E-4</v>
      </c>
      <c r="M53" s="78">
        <v>1.2699999999999999E-2</v>
      </c>
      <c r="N53" s="78">
        <v>9.7000000000000003E-3</v>
      </c>
    </row>
    <row r="54" spans="2:14">
      <c r="B54" t="s">
        <v>380</v>
      </c>
      <c r="C54" t="s">
        <v>381</v>
      </c>
      <c r="D54" t="s">
        <v>378</v>
      </c>
      <c r="E54" t="s">
        <v>382</v>
      </c>
      <c r="F54" t="s">
        <v>316</v>
      </c>
      <c r="G54" t="s">
        <v>106</v>
      </c>
      <c r="H54" s="77">
        <v>3902</v>
      </c>
      <c r="I54" s="77">
        <v>9163</v>
      </c>
      <c r="J54" s="77">
        <v>0</v>
      </c>
      <c r="K54" s="77">
        <v>1320.0386399199999</v>
      </c>
      <c r="L54" s="78">
        <v>0</v>
      </c>
      <c r="M54" s="78">
        <v>1.7899999999999999E-2</v>
      </c>
      <c r="N54" s="78">
        <v>1.38E-2</v>
      </c>
    </row>
    <row r="55" spans="2:14">
      <c r="B55" t="s">
        <v>383</v>
      </c>
      <c r="C55" t="s">
        <v>384</v>
      </c>
      <c r="D55" t="s">
        <v>378</v>
      </c>
      <c r="E55" t="s">
        <v>382</v>
      </c>
      <c r="F55" t="s">
        <v>316</v>
      </c>
      <c r="G55" t="s">
        <v>106</v>
      </c>
      <c r="H55" s="77">
        <v>9802</v>
      </c>
      <c r="I55" s="77">
        <v>3203</v>
      </c>
      <c r="J55" s="77">
        <v>0</v>
      </c>
      <c r="K55" s="77">
        <v>1159.1331575199999</v>
      </c>
      <c r="L55" s="78">
        <v>2.0000000000000001E-4</v>
      </c>
      <c r="M55" s="78">
        <v>1.5800000000000002E-2</v>
      </c>
      <c r="N55" s="78">
        <v>1.21E-2</v>
      </c>
    </row>
    <row r="56" spans="2:14">
      <c r="B56" t="s">
        <v>385</v>
      </c>
      <c r="C56" t="s">
        <v>386</v>
      </c>
      <c r="D56" t="s">
        <v>387</v>
      </c>
      <c r="E56" t="s">
        <v>362</v>
      </c>
      <c r="F56" t="s">
        <v>316</v>
      </c>
      <c r="G56" t="s">
        <v>106</v>
      </c>
      <c r="H56" s="77">
        <v>1594</v>
      </c>
      <c r="I56" s="77">
        <v>7558</v>
      </c>
      <c r="J56" s="77">
        <v>0</v>
      </c>
      <c r="K56" s="77">
        <v>444.79192784000003</v>
      </c>
      <c r="L56" s="78">
        <v>0</v>
      </c>
      <c r="M56" s="78">
        <v>6.0000000000000001E-3</v>
      </c>
      <c r="N56" s="78">
        <v>4.5999999999999999E-3</v>
      </c>
    </row>
    <row r="57" spans="2:14">
      <c r="B57" s="79" t="s">
        <v>291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212</v>
      </c>
      <c r="C58" t="s">
        <v>212</v>
      </c>
      <c r="D58" s="16"/>
      <c r="E58" s="16"/>
      <c r="F58" t="s">
        <v>212</v>
      </c>
      <c r="G58" t="s">
        <v>212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335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212</v>
      </c>
      <c r="C60" t="s">
        <v>212</v>
      </c>
      <c r="D60" s="16"/>
      <c r="E60" s="16"/>
      <c r="F60" t="s">
        <v>212</v>
      </c>
      <c r="G60" t="s">
        <v>212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t="s">
        <v>220</v>
      </c>
      <c r="D61" s="16"/>
      <c r="E61" s="16"/>
      <c r="F61" s="16"/>
      <c r="G61" s="16"/>
    </row>
    <row r="62" spans="2:14">
      <c r="B62" t="s">
        <v>283</v>
      </c>
      <c r="D62" s="16"/>
      <c r="E62" s="16"/>
      <c r="F62" s="16"/>
      <c r="G62" s="16"/>
    </row>
    <row r="63" spans="2:14">
      <c r="B63" t="s">
        <v>284</v>
      </c>
      <c r="D63" s="16"/>
      <c r="E63" s="16"/>
      <c r="F63" s="16"/>
      <c r="G63" s="16"/>
    </row>
    <row r="64" spans="2:14">
      <c r="B64" t="s">
        <v>285</v>
      </c>
      <c r="D64" s="16"/>
      <c r="E64" s="16"/>
      <c r="F64" s="16"/>
      <c r="G64" s="16"/>
    </row>
    <row r="65" spans="2:7">
      <c r="B65" t="s">
        <v>286</v>
      </c>
      <c r="D65" s="16"/>
      <c r="E65" s="16"/>
      <c r="F65" s="16"/>
      <c r="G65" s="16"/>
    </row>
    <row r="66" spans="2:7"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45106</v>
      </c>
    </row>
    <row r="2" spans="2:65" s="1" customFormat="1">
      <c r="B2" s="2" t="s">
        <v>1</v>
      </c>
      <c r="C2" s="12" t="s">
        <v>490</v>
      </c>
    </row>
    <row r="3" spans="2:65" s="1" customFormat="1">
      <c r="B3" s="2" t="s">
        <v>2</v>
      </c>
      <c r="C3" s="26" t="s">
        <v>491</v>
      </c>
    </row>
    <row r="4" spans="2:65" s="1" customFormat="1">
      <c r="B4" s="2" t="s">
        <v>3</v>
      </c>
      <c r="C4" s="99" t="s">
        <v>197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I16" t="s">
        <v>212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I18" t="s">
        <v>212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291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I20" t="s">
        <v>212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I23" t="s">
        <v>212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I25" t="s">
        <v>212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212</v>
      </c>
      <c r="C27" t="s">
        <v>212</v>
      </c>
      <c r="D27" s="16"/>
      <c r="E27" s="16"/>
      <c r="F27" t="s">
        <v>212</v>
      </c>
      <c r="G27" t="s">
        <v>212</v>
      </c>
      <c r="I27" t="s">
        <v>212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291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212</v>
      </c>
      <c r="C29" t="s">
        <v>212</v>
      </c>
      <c r="D29" s="16"/>
      <c r="E29" s="16"/>
      <c r="F29" t="s">
        <v>212</v>
      </c>
      <c r="G29" t="s">
        <v>212</v>
      </c>
      <c r="I29" t="s">
        <v>212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220</v>
      </c>
      <c r="C30" s="16"/>
      <c r="D30" s="16"/>
      <c r="E30" s="16"/>
    </row>
    <row r="31" spans="2:15">
      <c r="B31" t="s">
        <v>283</v>
      </c>
      <c r="C31" s="16"/>
      <c r="D31" s="16"/>
      <c r="E31" s="16"/>
    </row>
    <row r="32" spans="2:15">
      <c r="B32" t="s">
        <v>284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45106</v>
      </c>
    </row>
    <row r="2" spans="2:60" s="1" customFormat="1">
      <c r="B2" s="2" t="s">
        <v>1</v>
      </c>
      <c r="C2" s="12" t="s">
        <v>490</v>
      </c>
    </row>
    <row r="3" spans="2:60" s="1" customFormat="1">
      <c r="B3" s="2" t="s">
        <v>2</v>
      </c>
      <c r="C3" s="26" t="s">
        <v>491</v>
      </c>
    </row>
    <row r="4" spans="2:60" s="1" customFormat="1">
      <c r="B4" s="2" t="s">
        <v>3</v>
      </c>
      <c r="C4" s="99" t="s">
        <v>197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390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212</v>
      </c>
      <c r="C17" t="s">
        <v>212</v>
      </c>
      <c r="D17" s="16"/>
      <c r="E17" t="s">
        <v>212</v>
      </c>
      <c r="F17" t="s">
        <v>212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220</v>
      </c>
      <c r="D18" s="16"/>
      <c r="E18" s="16"/>
    </row>
    <row r="19" spans="2:12">
      <c r="B19" t="s">
        <v>283</v>
      </c>
      <c r="D19" s="16"/>
      <c r="E19" s="16"/>
    </row>
    <row r="20" spans="2:12">
      <c r="B20" t="s">
        <v>284</v>
      </c>
      <c r="D20" s="16"/>
      <c r="E20" s="16"/>
    </row>
    <row r="21" spans="2:12">
      <c r="B21" t="s">
        <v>285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2023-09-07T09:17:50Z</dcterms:modified>
</cp:coreProperties>
</file>