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CAA76FE5-CF7E-4FF9-BB4C-226512358E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11" i="2"/>
  <c r="J20" i="2"/>
  <c r="J16" i="2"/>
  <c r="J13" i="2"/>
  <c r="J12" i="2" s="1"/>
  <c r="J11" i="2" l="1"/>
  <c r="K13" i="2"/>
  <c r="K16" i="2"/>
  <c r="K17" i="2" l="1"/>
  <c r="K34" i="2"/>
  <c r="K31" i="2"/>
  <c r="K28" i="2"/>
  <c r="K25" i="2"/>
  <c r="K22" i="2"/>
  <c r="K14" i="2"/>
  <c r="K19" i="2"/>
  <c r="K33" i="2"/>
  <c r="K30" i="2"/>
  <c r="K27" i="2"/>
  <c r="K24" i="2"/>
  <c r="K21" i="2"/>
  <c r="K18" i="2"/>
  <c r="K11" i="2"/>
  <c r="K32" i="2"/>
  <c r="K29" i="2"/>
  <c r="K26" i="2"/>
  <c r="K23" i="2"/>
  <c r="K20" i="2"/>
  <c r="K15" i="2"/>
  <c r="K12" i="2"/>
</calcChain>
</file>

<file path=xl/sharedStrings.xml><?xml version="1.0" encoding="utf-8"?>
<sst xmlns="http://schemas.openxmlformats.org/spreadsheetml/2006/main" count="2681" uniqueCount="394">
  <si>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</si>
  <si>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</si>
  <si>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</si>
  <si>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</si>
  <si>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</si>
  <si>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</si>
  <si>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</si>
  <si>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</si>
  <si>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</si>
  <si>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</si>
  <si>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</si>
  <si>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</si>
  <si>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</si>
  <si>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</si>
  <si>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</si>
  <si>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</si>
  <si>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</si>
  <si>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</si>
  <si>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</si>
  <si>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</si>
  <si>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</si>
  <si>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</si>
  <si>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</si>
  <si>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</si>
  <si>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</si>
  <si>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</si>
  <si>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</si>
  <si>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</si>
  <si>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</si>
  <si>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</si>
  <si>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</si>
  <si>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</si>
  <si>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</si>
  <si>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</si>
  <si>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</si>
  <si>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</si>
  <si>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</si>
  <si>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</si>
  <si>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</si>
  <si>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</si>
  <si>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</si>
  <si>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</si>
  <si>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</si>
  <si>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</si>
  <si>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</si>
  <si>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</si>
  <si>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</si>
  <si>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</si>
  <si>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</si>
  <si>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</si>
  <si>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</si>
  <si>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</si>
  <si>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</si>
  <si>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</si>
  <si>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</si>
  <si>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</si>
  <si>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</si>
  <si>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</si>
  <si>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</si>
  <si>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</si>
  <si>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</si>
  <si>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</si>
  <si>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</si>
  <si>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</si>
  <si>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</si>
  <si>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</si>
  <si>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</si>
  <si>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</si>
  <si>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</si>
  <si>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</si>
  <si>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</si>
  <si>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</si>
  <si>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</si>
  <si>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</si>
  <si>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</si>
  <si>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</si>
  <si>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</si>
  <si>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</si>
  <si>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</si>
  <si>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</si>
  <si>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</si>
  <si>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</si>
  <si>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</si>
  <si>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</si>
  <si>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</si>
  <si>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</si>
  <si>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</si>
  <si>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</si>
  <si>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</si>
  <si>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</si>
  <si>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</si>
  <si>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</si>
  <si>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</si>
  <si>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</si>
  <si>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</si>
  <si>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</si>
  <si>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</si>
  <si>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</si>
  <si>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</si>
  <si>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</si>
  <si>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</si>
  <si>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</si>
  <si>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</si>
  <si>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</si>
  <si>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</si>
  <si>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</si>
  <si>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</si>
  <si>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</si>
  <si>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</si>
  <si>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</si>
  <si>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</si>
  <si>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</si>
  <si>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</si>
  <si>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</si>
  <si>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</si>
  <si>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</si>
  <si>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</si>
  <si>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</si>
  <si>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</si>
  <si>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</si>
  <si>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</si>
  <si>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</si>
  <si>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</si>
  <si>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</si>
  <si>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</si>
  <si>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</si>
  <si>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</si>
  <si>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</si>
  <si>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</si>
  <si>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</si>
  <si>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</si>
  <si>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</si>
  <si>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</si>
  <si>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</si>
  <si>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</si>
  <si>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</si>
  <si>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</si>
  <si>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</si>
  <si>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</si>
  <si>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</si>
  <si>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</si>
  <si>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</si>
  <si>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</si>
  <si>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</si>
  <si>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</si>
  <si>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</si>
  <si>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</si>
  <si>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</si>
  <si>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</si>
  <si>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</si>
  <si>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</si>
  <si>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</si>
  <si>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</si>
  <si>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</si>
  <si>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</si>
  <si>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</si>
  <si>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</si>
  <si>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</si>
  <si>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</si>
  <si>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</si>
  <si>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</si>
  <si>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</si>
  <si>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</si>
  <si>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</si>
  <si>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</si>
  <si>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</si>
  <si>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</si>
  <si>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</si>
  <si>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</si>
  <si>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</si>
  <si>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</si>
  <si>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</si>
  <si>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</si>
  <si>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</si>
  <si>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</si>
  <si>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</si>
  <si>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</si>
  <si>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</si>
  <si>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</si>
  <si>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</si>
  <si>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</si>
  <si>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</si>
  <si>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</si>
  <si>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</si>
  <si>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</si>
  <si>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</si>
  <si>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</si>
  <si>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</si>
  <si>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</si>
  <si>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</si>
  <si>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</si>
  <si>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</si>
  <si>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</si>
  <si>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</si>
  <si>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</si>
  <si>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</si>
  <si>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</si>
  <si>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859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</si>
  <si>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</si>
  <si>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</si>
  <si>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</si>
  <si>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</si>
  <si>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</si>
  <si>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</si>
  <si>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</si>
  <si>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</si>
  <si>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סה"כ פח"ק/פר"י</t>
  </si>
  <si>
    <t>לא מדורג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</si>
  <si>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</si>
  <si>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</si>
  <si>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</si>
  <si>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</si>
  <si>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</si>
  <si>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</si>
  <si>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</si>
  <si>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</si>
  <si>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</si>
  <si>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</si>
  <si>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</si>
  <si>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</si>
  <si>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</si>
  <si>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</si>
  <si>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</si>
  <si>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</si>
  <si>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0923- גליל</t>
  </si>
  <si>
    <t>1128081</t>
  </si>
  <si>
    <t>ממשל צמודה 1025- גליל</t>
  </si>
  <si>
    <t>1135912</t>
  </si>
  <si>
    <t>ממשל צמודה 1131- גליל</t>
  </si>
  <si>
    <t>1172220</t>
  </si>
  <si>
    <t>ממשל צמודה 1151- גליל</t>
  </si>
  <si>
    <t>1168301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</si>
  <si>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</si>
  <si>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</si>
  <si>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</si>
  <si>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</si>
  <si>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</si>
  <si>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</si>
  <si>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ממשלתית צמודה 0726- גליל</t>
  </si>
  <si>
    <t>1169564</t>
  </si>
  <si>
    <t>סה"כ לא צמודות</t>
  </si>
  <si>
    <t>סה"כ מלווה קצר מועד</t>
  </si>
  <si>
    <t>מ.ק.מ. 414- בנק ישראל- מק"מ</t>
  </si>
  <si>
    <t>8240418</t>
  </si>
  <si>
    <t>מלווה קצר מועד 1023- בנק ישראל- מק"מ</t>
  </si>
  <si>
    <t>8231029</t>
  </si>
  <si>
    <t>מלווה קצר מועד 1123- בנק ישראל- מק"מ</t>
  </si>
  <si>
    <t>8231128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</si>
  <si>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</si>
  <si>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</si>
  <si>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</si>
  <si>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</si>
  <si>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</si>
  <si>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</si>
  <si>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מקמ 1213- בנק ישראל- מק"מ</t>
  </si>
  <si>
    <t>8231219</t>
  </si>
  <si>
    <t>מקמ 524- בנק ישראל- מק"מ</t>
  </si>
  <si>
    <t>8240525</t>
  </si>
  <si>
    <t>מקמ 614- בנק ישראל- מק"מ</t>
  </si>
  <si>
    <t>8240616</t>
  </si>
  <si>
    <t>29/06/23</t>
  </si>
  <si>
    <t>מקמ 813</t>
  </si>
  <si>
    <t>8230815</t>
  </si>
  <si>
    <t>מקמ 913- בנק ישראל- מק"מ</t>
  </si>
  <si>
    <t>8230914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</si>
  <si>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</si>
  <si>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</si>
  <si>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</si>
  <si>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</si>
  <si>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</si>
  <si>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</si>
  <si>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</si>
  <si>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</si>
  <si>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</si>
  <si>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</si>
  <si>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</si>
  <si>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0723- שחר</t>
  </si>
  <si>
    <t>1167105</t>
  </si>
  <si>
    <t>ממשל שקלית 0825- שחר</t>
  </si>
  <si>
    <t>1135557</t>
  </si>
  <si>
    <t>ממשל שקלית 11/52 2.8%- שחר</t>
  </si>
  <si>
    <t>1184076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</si>
  <si>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</si>
  <si>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</si>
  <si>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</si>
  <si>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</si>
  <si>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</si>
  <si>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</si>
  <si>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</si>
  <si>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</si>
  <si>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</si>
  <si>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</si>
  <si>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</si>
  <si>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</si>
  <si>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</si>
  <si>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</si>
  <si>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ממשלתית שקלית 1.5% 11/23- שחר</t>
  </si>
  <si>
    <t>1155068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</si>
  <si>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</si>
  <si>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</si>
  <si>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</si>
  <si>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</si>
  <si>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</si>
  <si>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</si>
  <si>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</si>
  <si>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</si>
  <si>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</si>
  <si>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</si>
  <si>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</si>
  <si>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</si>
  <si>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</si>
  <si>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</si>
  <si>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</si>
  <si>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</si>
  <si>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</si>
  <si>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</si>
  <si>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</si>
  <si>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</si>
  <si>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</si>
  <si>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</si>
  <si>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</si>
  <si>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</si>
  <si>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</si>
  <si>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</si>
  <si>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</si>
  <si>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</si>
  <si>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</si>
  <si>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</si>
  <si>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</si>
  <si>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</si>
  <si>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</si>
  <si>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</si>
  <si>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</si>
  <si>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</si>
  <si>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</si>
  <si>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</si>
  <si>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</si>
  <si>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</si>
  <si>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</si>
  <si>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</si>
  <si>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</si>
  <si>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</si>
  <si>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</si>
  <si>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</si>
  <si>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</si>
  <si>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</si>
  <si>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</si>
  <si>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</si>
  <si>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</si>
  <si>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</si>
  <si>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</si>
  <si>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</si>
  <si>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</si>
  <si>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</si>
  <si>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</si>
  <si>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</si>
  <si>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</si>
  <si>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</si>
  <si>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</si>
  <si>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</si>
  <si>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</si>
  <si>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IRS_ ILS-ILS28.02.2029</t>
  </si>
  <si>
    <t>708000031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</si>
  <si>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</si>
  <si>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</si>
  <si>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</si>
  <si>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</si>
  <si>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</si>
  <si>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</si>
  <si>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</si>
  <si>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</si>
  <si>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</si>
  <si>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</si>
  <si>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</si>
  <si>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</si>
  <si>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</si>
  <si>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</si>
  <si>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</si>
  <si>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</si>
  <si>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</si>
  <si>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</si>
  <si>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 וזכאים בגין שיקוף</t>
  </si>
  <si>
    <t>26630548</t>
  </si>
  <si>
    <t>רבית עוש לקבל</t>
  </si>
  <si>
    <t>1111110</t>
  </si>
  <si>
    <t>מגדל מקפת קרנות פנסיה וקופות גמל בע"מ</t>
  </si>
  <si>
    <t>מגדל לתגמולים ולפיצויים מסלול אג"ח ממשלתי ישראלי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</si>
  <si>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</si>
  <si>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</si>
  <si>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</si>
  <si>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</si>
  <si>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</si>
  <si>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בנק מזרחי טפחות בע"מ</t>
  </si>
  <si>
    <t>1111111111- 20- בנק מזרחי-טפחות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</si>
</sst>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6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 s="16" customFormat="1">
      <c r="B1" s="2" t="s">
        <v>0</v>
      </c>
      <c r="C1" s="98">
        <v>45106</v>
      </c>
      <c r="D1" s="15"/>
    </row>
    <row r="2" spans="1:36" s="16" customFormat="1">
      <c r="B2" s="2" t="s">
        <v>1</v>
      </c>
      <c r="C2" s="12" t="s">
        <v>385</v>
      </c>
      <c r="D2" s="15"/>
    </row>
    <row r="3" spans="1:36" s="16" customFormat="1">
      <c r="B3" s="2" t="s">
        <v>2</v>
      </c>
      <c r="C3" s="99" t="s">
        <v>386</v>
      </c>
      <c r="D3" s="15"/>
    </row>
    <row r="4" spans="1:36" s="16" customFormat="1">
      <c r="B4" s="2" t="s">
        <v>3</v>
      </c>
      <c r="C4" s="100" t="s">
        <v>197</v>
      </c>
      <c r="D4" s="15"/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3537.2116099999998</v>
      </c>
      <c r="D11" s="76">
        <v>4.5199999999999997E-2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74807.150296733002</v>
      </c>
      <c r="D13" s="78">
        <v>0.95520000000000005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0</v>
      </c>
      <c r="D17" s="78">
        <v>0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0.67137013990000005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-25.763850000000001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78319.269426872896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dataValidations count="1">
    <dataValidation allowBlank="1" showInputMessage="1" showErrorMessage="1" sqref="A1:XFD4" xr:uid="{45A8B5B2-2D1E-41D7-A1E5-CA40E63B6A32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90"/>
  <sheetViews>
    <sheetView rightToLeft="1" topLeftCell="A9" workbookViewId="0">
      <selection activeCell="L11" sqref="L11:L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20">
      <c r="B1" s="2" t="s">
        <v>0</v>
      </c>
      <c r="C1" s="98">
        <v>45106</v>
      </c>
    </row>
    <row r="2" spans="2:20">
      <c r="B2" s="2" t="s">
        <v>1</v>
      </c>
      <c r="C2" s="12" t="s">
        <v>385</v>
      </c>
    </row>
    <row r="3" spans="2:20">
      <c r="B3" s="2" t="s">
        <v>2</v>
      </c>
      <c r="C3" s="99" t="s">
        <v>386</v>
      </c>
    </row>
    <row r="4" spans="2:20">
      <c r="B4" s="2" t="s">
        <v>3</v>
      </c>
      <c r="C4" s="100" t="s">
        <v>197</v>
      </c>
    </row>
    <row r="5" spans="2:20">
      <c r="B5" s="2"/>
    </row>
    <row r="7" spans="2:20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20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20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2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20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J12+J30</f>
        <v>3537.2116099999998</v>
      </c>
      <c r="K11" s="76">
        <f>J11/$J$11</f>
        <v>1</v>
      </c>
      <c r="L11" s="76">
        <f>J11/'סכום נכסי הקרן'!$C$42</f>
        <v>4.5164001603752349E-2</v>
      </c>
      <c r="T11" s="101"/>
    </row>
    <row r="12" spans="2:20">
      <c r="B12" s="79" t="s">
        <v>199</v>
      </c>
      <c r="C12" s="26"/>
      <c r="D12" s="27"/>
      <c r="E12" s="27"/>
      <c r="F12" s="27"/>
      <c r="G12" s="27"/>
      <c r="H12" s="27"/>
      <c r="I12" s="80">
        <v>0</v>
      </c>
      <c r="J12" s="81">
        <f>J13+J18+J20+J22+J24+J26+J28</f>
        <v>3537.2116099999998</v>
      </c>
      <c r="K12" s="80">
        <f t="shared" ref="K12:K34" si="0">J12/$J$11</f>
        <v>1</v>
      </c>
      <c r="L12" s="80">
        <f>J12/'סכום נכסי הקרן'!$C$42</f>
        <v>4.5164001603752349E-2</v>
      </c>
    </row>
    <row r="13" spans="2:20">
      <c r="B13" s="79" t="s">
        <v>200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3537.2116099999998</v>
      </c>
      <c r="K13" s="80">
        <f t="shared" si="0"/>
        <v>1</v>
      </c>
      <c r="L13" s="80">
        <f>J13/'סכום נכסי הקרן'!$C$42</f>
        <v>4.5164001603752349E-2</v>
      </c>
    </row>
    <row r="14" spans="2:20">
      <c r="B14" s="99" t="s">
        <v>387</v>
      </c>
      <c r="C14" t="s">
        <v>388</v>
      </c>
      <c r="D14">
        <v>11</v>
      </c>
      <c r="E14" t="s">
        <v>202</v>
      </c>
      <c r="F14" t="s">
        <v>203</v>
      </c>
      <c r="G14" t="s">
        <v>102</v>
      </c>
      <c r="H14" s="102">
        <v>4.3799999999999999E-2</v>
      </c>
      <c r="I14" s="102">
        <v>4.3799999999999999E-2</v>
      </c>
      <c r="J14" s="103">
        <v>106.04661000000002</v>
      </c>
      <c r="K14" s="102">
        <f t="shared" si="0"/>
        <v>2.9980284385643534E-2</v>
      </c>
      <c r="L14" s="102">
        <f>J14/'סכום נכסי הקרן'!$C$42</f>
        <v>1.354029612074156E-3</v>
      </c>
    </row>
    <row r="15" spans="2:20">
      <c r="B15" s="99" t="s">
        <v>389</v>
      </c>
      <c r="C15" s="99" t="s">
        <v>390</v>
      </c>
      <c r="D15">
        <v>12</v>
      </c>
      <c r="E15" t="s">
        <v>202</v>
      </c>
      <c r="F15" t="s">
        <v>203</v>
      </c>
      <c r="G15" t="s">
        <v>102</v>
      </c>
      <c r="H15" s="102">
        <v>4.3700000000000003E-2</v>
      </c>
      <c r="I15" s="102">
        <v>4.3700000000000003E-2</v>
      </c>
      <c r="J15" s="103">
        <v>173.542</v>
      </c>
      <c r="K15" s="102">
        <f t="shared" si="0"/>
        <v>4.9061808886237374E-2</v>
      </c>
      <c r="L15" s="102">
        <f>J15/'סכום נכסי הקרן'!$C$42</f>
        <v>2.2158276152210161E-3</v>
      </c>
    </row>
    <row r="16" spans="2:20">
      <c r="B16" s="99" t="s">
        <v>391</v>
      </c>
      <c r="C16" t="s">
        <v>201</v>
      </c>
      <c r="D16">
        <v>10</v>
      </c>
      <c r="E16" t="s">
        <v>202</v>
      </c>
      <c r="F16" t="s">
        <v>203</v>
      </c>
      <c r="G16" t="s">
        <v>102</v>
      </c>
      <c r="H16" s="102">
        <v>4.3900000000000002E-2</v>
      </c>
      <c r="I16" s="102">
        <v>4.3900000000000002E-2</v>
      </c>
      <c r="J16" s="103">
        <f>2912.6099+235.19777</f>
        <v>3147.8076700000001</v>
      </c>
      <c r="K16" s="102">
        <f t="shared" si="0"/>
        <v>0.88991217293895519</v>
      </c>
      <c r="L16" s="102">
        <f>J16/'סכום נכסי הקרן'!$C$42</f>
        <v>4.0191994805813716E-2</v>
      </c>
    </row>
    <row r="17" spans="2:12">
      <c r="B17" s="99" t="s">
        <v>392</v>
      </c>
      <c r="C17" s="99" t="s">
        <v>393</v>
      </c>
      <c r="D17">
        <v>20</v>
      </c>
      <c r="E17" t="s">
        <v>202</v>
      </c>
      <c r="F17" t="s">
        <v>203</v>
      </c>
      <c r="G17" t="s">
        <v>102</v>
      </c>
      <c r="H17" s="102">
        <v>4.2700000000000002E-2</v>
      </c>
      <c r="I17" s="102">
        <v>4.2700000000000002E-2</v>
      </c>
      <c r="J17" s="103">
        <v>109.81533</v>
      </c>
      <c r="K17" s="102">
        <f t="shared" si="0"/>
        <v>3.1045733789163948E-2</v>
      </c>
      <c r="L17" s="102">
        <f>J17/'סכום נכסי הקרן'!$C$42</f>
        <v>1.402149570643469E-3</v>
      </c>
    </row>
    <row r="18" spans="2:12">
      <c r="B18" s="79" t="s">
        <v>204</v>
      </c>
      <c r="C18" s="26"/>
      <c r="D18" s="27"/>
      <c r="E18" s="27"/>
      <c r="F18" s="27"/>
      <c r="G18" s="27"/>
      <c r="H18" s="27"/>
      <c r="I18" s="80">
        <v>0</v>
      </c>
      <c r="J18" s="81"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205</v>
      </c>
      <c r="C19" t="s">
        <v>205</v>
      </c>
      <c r="D19" s="16"/>
      <c r="E19" t="s">
        <v>205</v>
      </c>
      <c r="G19" t="s">
        <v>205</v>
      </c>
      <c r="H19" s="102">
        <v>0</v>
      </c>
      <c r="I19" s="102">
        <v>0</v>
      </c>
      <c r="J19" s="103">
        <v>0</v>
      </c>
      <c r="K19" s="102">
        <f t="shared" si="0"/>
        <v>0</v>
      </c>
      <c r="L19" s="102">
        <f>J19/'סכום נכסי הקרן'!$C$42</f>
        <v>0</v>
      </c>
    </row>
    <row r="20" spans="2:12">
      <c r="B20" s="79" t="s">
        <v>206</v>
      </c>
      <c r="D20" s="16"/>
      <c r="I20" s="80">
        <v>0</v>
      </c>
      <c r="J20" s="81">
        <f>SUM(J21)</f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2">
        <v>0</v>
      </c>
      <c r="I21" s="102">
        <v>0</v>
      </c>
      <c r="J21" s="103">
        <v>0</v>
      </c>
      <c r="K21" s="102">
        <f t="shared" si="0"/>
        <v>0</v>
      </c>
      <c r="L21" s="102">
        <f>J21/'סכום נכסי הקרן'!$C$42</f>
        <v>0</v>
      </c>
    </row>
    <row r="22" spans="2:12">
      <c r="B22" s="79" t="s">
        <v>208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209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210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211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205</v>
      </c>
      <c r="C29" t="s">
        <v>205</v>
      </c>
      <c r="D29" s="16"/>
      <c r="E29" t="s">
        <v>205</v>
      </c>
      <c r="G29" t="s">
        <v>205</v>
      </c>
      <c r="H29" s="102">
        <v>0</v>
      </c>
      <c r="I29" s="102">
        <v>0</v>
      </c>
      <c r="J29" s="103">
        <v>0</v>
      </c>
      <c r="K29" s="102">
        <f t="shared" si="0"/>
        <v>0</v>
      </c>
      <c r="L29" s="102">
        <f>J29/'סכום נכסי הקרן'!$C$42</f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s="79" t="s">
        <v>213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12">
      <c r="B33" s="79" t="s">
        <v>211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205</v>
      </c>
      <c r="C34" t="s">
        <v>205</v>
      </c>
      <c r="D34" s="16"/>
      <c r="E34" t="s">
        <v>205</v>
      </c>
      <c r="G34" t="s">
        <v>205</v>
      </c>
      <c r="H34" s="102">
        <v>0</v>
      </c>
      <c r="I34" s="102">
        <v>0</v>
      </c>
      <c r="J34" s="103">
        <v>0</v>
      </c>
      <c r="K34" s="102">
        <f t="shared" si="0"/>
        <v>0</v>
      </c>
      <c r="L34" s="102">
        <f>J34/'סכום נכסי הקרן'!$C$42</f>
        <v>0</v>
      </c>
    </row>
    <row r="35" spans="2:12">
      <c r="B35" t="s">
        <v>214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D487" s="16"/>
    </row>
    <row r="488" spans="4:5">
      <c r="D488" s="16"/>
    </row>
    <row r="489" spans="4:5">
      <c r="D489" s="16"/>
    </row>
    <row r="490" spans="4:5">
      <c r="E490" s="15"/>
    </row>
  </sheetData>
  <mergeCells count="1">
    <mergeCell ref="B7:L7"/>
  </mergeCells>
  <dataValidations count="1">
    <dataValidation allowBlank="1" showInputMessage="1" showErrorMessage="1" sqref="E11 A1:XFD4" xr:uid="{E4A38391-C08A-42B0-AAA3-00D15CCD9A52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G15" sqref="G15:G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s="98">
        <v>45106</v>
      </c>
    </row>
    <row r="2" spans="2:53">
      <c r="B2" s="2" t="s">
        <v>1</v>
      </c>
      <c r="C2" s="12" t="s">
        <v>385</v>
      </c>
    </row>
    <row r="3" spans="2:53">
      <c r="B3" s="2" t="s">
        <v>2</v>
      </c>
      <c r="C3" s="99" t="s">
        <v>386</v>
      </c>
    </row>
    <row r="4" spans="2:53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5.25</v>
      </c>
      <c r="I11" s="7"/>
      <c r="J11" s="7"/>
      <c r="K11" s="76">
        <v>2.8400000000000002E-2</v>
      </c>
      <c r="L11" s="75">
        <v>75837368.799999997</v>
      </c>
      <c r="M11" s="7"/>
      <c r="N11" s="75">
        <v>0</v>
      </c>
      <c r="O11" s="75">
        <v>74807.150296733002</v>
      </c>
      <c r="P11" s="7"/>
      <c r="Q11" s="76">
        <v>1</v>
      </c>
      <c r="R11" s="76">
        <v>0.95520000000000005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199</v>
      </c>
      <c r="C12" s="16"/>
      <c r="D12" s="16"/>
      <c r="H12" s="81">
        <v>5.25</v>
      </c>
      <c r="K12" s="80">
        <v>2.8400000000000002E-2</v>
      </c>
      <c r="L12" s="81">
        <v>75837368.799999997</v>
      </c>
      <c r="N12" s="81">
        <v>0</v>
      </c>
      <c r="O12" s="81">
        <v>74807.150296733002</v>
      </c>
      <c r="Q12" s="80">
        <v>1</v>
      </c>
      <c r="R12" s="80">
        <v>0.95520000000000005</v>
      </c>
    </row>
    <row r="13" spans="2:53">
      <c r="B13" s="79" t="s">
        <v>215</v>
      </c>
      <c r="C13" s="16"/>
      <c r="D13" s="16"/>
      <c r="H13" s="81">
        <v>5.09</v>
      </c>
      <c r="K13" s="80">
        <v>1.2200000000000001E-2</v>
      </c>
      <c r="L13" s="81">
        <v>31827268.41</v>
      </c>
      <c r="N13" s="81">
        <v>0</v>
      </c>
      <c r="O13" s="81">
        <v>35206.889472732</v>
      </c>
      <c r="Q13" s="80">
        <v>0.47060000000000002</v>
      </c>
      <c r="R13" s="80">
        <v>0.44950000000000001</v>
      </c>
    </row>
    <row r="14" spans="2:53">
      <c r="B14" s="79" t="s">
        <v>216</v>
      </c>
      <c r="C14" s="16"/>
      <c r="D14" s="16"/>
      <c r="H14" s="81">
        <v>5.09</v>
      </c>
      <c r="K14" s="80">
        <v>1.2200000000000001E-2</v>
      </c>
      <c r="L14" s="81">
        <v>31827268.41</v>
      </c>
      <c r="N14" s="81">
        <v>0</v>
      </c>
      <c r="O14" s="81">
        <v>35206.889472732</v>
      </c>
      <c r="Q14" s="80">
        <v>0.47060000000000002</v>
      </c>
      <c r="R14" s="80">
        <v>0.44950000000000001</v>
      </c>
    </row>
    <row r="15" spans="2:53">
      <c r="B15" t="s">
        <v>217</v>
      </c>
      <c r="C15" t="s">
        <v>218</v>
      </c>
      <c r="D15" t="s">
        <v>100</v>
      </c>
      <c r="E15" t="s">
        <v>219</v>
      </c>
      <c r="G15"/>
      <c r="H15" s="77">
        <v>1.05</v>
      </c>
      <c r="I15" t="s">
        <v>102</v>
      </c>
      <c r="J15" s="78">
        <v>0.04</v>
      </c>
      <c r="K15" s="78">
        <v>1.7299999999999999E-2</v>
      </c>
      <c r="L15" s="77">
        <v>2338864.7200000002</v>
      </c>
      <c r="M15" s="77">
        <v>144.80000000000001</v>
      </c>
      <c r="N15" s="77">
        <v>0</v>
      </c>
      <c r="O15" s="77">
        <v>3386.6761145599999</v>
      </c>
      <c r="P15" s="78">
        <v>2.0000000000000001E-4</v>
      </c>
      <c r="Q15" s="78">
        <v>4.53E-2</v>
      </c>
      <c r="R15" s="78">
        <v>4.3200000000000002E-2</v>
      </c>
    </row>
    <row r="16" spans="2:53">
      <c r="B16" t="s">
        <v>220</v>
      </c>
      <c r="C16" t="s">
        <v>221</v>
      </c>
      <c r="D16" t="s">
        <v>100</v>
      </c>
      <c r="E16" t="s">
        <v>219</v>
      </c>
      <c r="G16"/>
      <c r="H16" s="77">
        <v>3.88</v>
      </c>
      <c r="I16" t="s">
        <v>102</v>
      </c>
      <c r="J16" s="78">
        <v>7.4999999999999997E-3</v>
      </c>
      <c r="K16" s="78">
        <v>1.1299999999999999E-2</v>
      </c>
      <c r="L16" s="77">
        <v>2451832.41</v>
      </c>
      <c r="M16" s="77">
        <v>110.14</v>
      </c>
      <c r="N16" s="77">
        <v>0</v>
      </c>
      <c r="O16" s="77">
        <v>2700.4482163739999</v>
      </c>
      <c r="P16" s="78">
        <v>1E-4</v>
      </c>
      <c r="Q16" s="78">
        <v>3.61E-2</v>
      </c>
      <c r="R16" s="78">
        <v>3.4500000000000003E-2</v>
      </c>
    </row>
    <row r="17" spans="2:18">
      <c r="B17" t="s">
        <v>222</v>
      </c>
      <c r="C17" t="s">
        <v>223</v>
      </c>
      <c r="D17" t="s">
        <v>100</v>
      </c>
      <c r="E17" t="s">
        <v>219</v>
      </c>
      <c r="G17"/>
      <c r="H17" s="77">
        <v>19.739999999999998</v>
      </c>
      <c r="I17" t="s">
        <v>102</v>
      </c>
      <c r="J17" s="78">
        <v>0.01</v>
      </c>
      <c r="K17" s="78">
        <v>1.2E-2</v>
      </c>
      <c r="L17" s="77">
        <v>245308.96</v>
      </c>
      <c r="M17" s="77">
        <v>107.34</v>
      </c>
      <c r="N17" s="77">
        <v>0</v>
      </c>
      <c r="O17" s="77">
        <v>263.31463766399997</v>
      </c>
      <c r="P17" s="78">
        <v>0</v>
      </c>
      <c r="Q17" s="78">
        <v>3.5000000000000001E-3</v>
      </c>
      <c r="R17" s="78">
        <v>3.3999999999999998E-3</v>
      </c>
    </row>
    <row r="18" spans="2:18">
      <c r="B18" t="s">
        <v>224</v>
      </c>
      <c r="C18" t="s">
        <v>225</v>
      </c>
      <c r="D18" t="s">
        <v>100</v>
      </c>
      <c r="E18" t="s">
        <v>219</v>
      </c>
      <c r="G18"/>
      <c r="H18" s="77">
        <v>0.25</v>
      </c>
      <c r="I18" t="s">
        <v>102</v>
      </c>
      <c r="J18" s="78">
        <v>1.7500000000000002E-2</v>
      </c>
      <c r="K18" s="78">
        <v>5.3E-3</v>
      </c>
      <c r="L18" s="77">
        <v>49034.73</v>
      </c>
      <c r="M18" s="77">
        <v>114.24</v>
      </c>
      <c r="N18" s="77">
        <v>0</v>
      </c>
      <c r="O18" s="77">
        <v>56.017275552000001</v>
      </c>
      <c r="P18" s="78">
        <v>0</v>
      </c>
      <c r="Q18" s="78">
        <v>6.9999999999999999E-4</v>
      </c>
      <c r="R18" s="78">
        <v>6.9999999999999999E-4</v>
      </c>
    </row>
    <row r="19" spans="2:18">
      <c r="B19" t="s">
        <v>226</v>
      </c>
      <c r="C19" t="s">
        <v>227</v>
      </c>
      <c r="D19" t="s">
        <v>100</v>
      </c>
      <c r="E19" t="s">
        <v>219</v>
      </c>
      <c r="G19"/>
      <c r="H19" s="77">
        <v>2.3199999999999998</v>
      </c>
      <c r="I19" t="s">
        <v>102</v>
      </c>
      <c r="J19" s="78">
        <v>7.4999999999999997E-3</v>
      </c>
      <c r="K19" s="78">
        <v>1.3299999999999999E-2</v>
      </c>
      <c r="L19" s="77">
        <v>5320000.22</v>
      </c>
      <c r="M19" s="77">
        <v>110.07</v>
      </c>
      <c r="N19" s="77">
        <v>0</v>
      </c>
      <c r="O19" s="77">
        <v>5855.7242421540004</v>
      </c>
      <c r="P19" s="78">
        <v>2.0000000000000001E-4</v>
      </c>
      <c r="Q19" s="78">
        <v>7.8299999999999995E-2</v>
      </c>
      <c r="R19" s="78">
        <v>7.4800000000000005E-2</v>
      </c>
    </row>
    <row r="20" spans="2:18">
      <c r="B20" t="s">
        <v>228</v>
      </c>
      <c r="C20" t="s">
        <v>229</v>
      </c>
      <c r="D20" t="s">
        <v>100</v>
      </c>
      <c r="E20" t="s">
        <v>219</v>
      </c>
      <c r="G20"/>
      <c r="H20" s="77">
        <v>8.39</v>
      </c>
      <c r="I20" t="s">
        <v>102</v>
      </c>
      <c r="J20" s="78">
        <v>1E-3</v>
      </c>
      <c r="K20" s="78">
        <v>1.06E-2</v>
      </c>
      <c r="L20" s="77">
        <v>5517339.7000000002</v>
      </c>
      <c r="M20" s="77">
        <v>102.15</v>
      </c>
      <c r="N20" s="77">
        <v>0</v>
      </c>
      <c r="O20" s="77">
        <v>5635.9625035500003</v>
      </c>
      <c r="P20" s="78">
        <v>2.9999999999999997E-4</v>
      </c>
      <c r="Q20" s="78">
        <v>7.5300000000000006E-2</v>
      </c>
      <c r="R20" s="78">
        <v>7.1999999999999995E-2</v>
      </c>
    </row>
    <row r="21" spans="2:18">
      <c r="B21" t="s">
        <v>230</v>
      </c>
      <c r="C21" t="s">
        <v>231</v>
      </c>
      <c r="D21" t="s">
        <v>100</v>
      </c>
      <c r="E21" t="s">
        <v>219</v>
      </c>
      <c r="G21"/>
      <c r="H21" s="77">
        <v>26.24</v>
      </c>
      <c r="I21" t="s">
        <v>102</v>
      </c>
      <c r="J21" s="78">
        <v>5.0000000000000001E-3</v>
      </c>
      <c r="K21" s="78">
        <v>1.24E-2</v>
      </c>
      <c r="L21" s="77">
        <v>833436.12</v>
      </c>
      <c r="M21" s="77">
        <v>91.36</v>
      </c>
      <c r="N21" s="77">
        <v>0</v>
      </c>
      <c r="O21" s="77">
        <v>761.42723923200003</v>
      </c>
      <c r="P21" s="78">
        <v>1E-4</v>
      </c>
      <c r="Q21" s="78">
        <v>1.0200000000000001E-2</v>
      </c>
      <c r="R21" s="78">
        <v>9.7000000000000003E-3</v>
      </c>
    </row>
    <row r="22" spans="2:18">
      <c r="B22" t="s">
        <v>232</v>
      </c>
      <c r="C22" t="s">
        <v>233</v>
      </c>
      <c r="D22" t="s">
        <v>100</v>
      </c>
      <c r="E22" t="s">
        <v>219</v>
      </c>
      <c r="G22"/>
      <c r="H22" s="77">
        <v>14.76</v>
      </c>
      <c r="I22" t="s">
        <v>102</v>
      </c>
      <c r="J22" s="78">
        <v>2.75E-2</v>
      </c>
      <c r="K22" s="78">
        <v>1.11E-2</v>
      </c>
      <c r="L22" s="77">
        <v>439176.76</v>
      </c>
      <c r="M22" s="77">
        <v>152.87</v>
      </c>
      <c r="N22" s="77">
        <v>0</v>
      </c>
      <c r="O22" s="77">
        <v>671.36951301199997</v>
      </c>
      <c r="P22" s="78">
        <v>0</v>
      </c>
      <c r="Q22" s="78">
        <v>8.9999999999999993E-3</v>
      </c>
      <c r="R22" s="78">
        <v>8.6E-3</v>
      </c>
    </row>
    <row r="23" spans="2:18">
      <c r="B23" t="s">
        <v>234</v>
      </c>
      <c r="C23" t="s">
        <v>235</v>
      </c>
      <c r="D23" t="s">
        <v>100</v>
      </c>
      <c r="E23" t="s">
        <v>219</v>
      </c>
      <c r="G23"/>
      <c r="H23" s="77">
        <v>10.74</v>
      </c>
      <c r="I23" t="s">
        <v>102</v>
      </c>
      <c r="J23" s="78">
        <v>0.04</v>
      </c>
      <c r="K23" s="78">
        <v>1.03E-2</v>
      </c>
      <c r="L23" s="77">
        <v>294837.14</v>
      </c>
      <c r="M23" s="77">
        <v>178.82</v>
      </c>
      <c r="N23" s="77">
        <v>0</v>
      </c>
      <c r="O23" s="77">
        <v>527.227773748</v>
      </c>
      <c r="P23" s="78">
        <v>0</v>
      </c>
      <c r="Q23" s="78">
        <v>7.0000000000000001E-3</v>
      </c>
      <c r="R23" s="78">
        <v>6.7000000000000002E-3</v>
      </c>
    </row>
    <row r="24" spans="2:18">
      <c r="B24" t="s">
        <v>236</v>
      </c>
      <c r="C24" t="s">
        <v>237</v>
      </c>
      <c r="D24" t="s">
        <v>100</v>
      </c>
      <c r="E24" t="s">
        <v>219</v>
      </c>
      <c r="G24"/>
      <c r="H24" s="77">
        <v>5.85</v>
      </c>
      <c r="I24" t="s">
        <v>102</v>
      </c>
      <c r="J24" s="78">
        <v>5.0000000000000001E-3</v>
      </c>
      <c r="K24" s="78">
        <v>1.0500000000000001E-2</v>
      </c>
      <c r="L24" s="77">
        <v>5474050.9900000002</v>
      </c>
      <c r="M24" s="77">
        <v>107.14</v>
      </c>
      <c r="N24" s="77">
        <v>0</v>
      </c>
      <c r="O24" s="77">
        <v>5864.8982306859998</v>
      </c>
      <c r="P24" s="78">
        <v>2.9999999999999997E-4</v>
      </c>
      <c r="Q24" s="78">
        <v>7.8399999999999997E-2</v>
      </c>
      <c r="R24" s="78">
        <v>7.4899999999999994E-2</v>
      </c>
    </row>
    <row r="25" spans="2:18">
      <c r="B25" t="s">
        <v>238</v>
      </c>
      <c r="C25" t="s">
        <v>239</v>
      </c>
      <c r="D25" t="s">
        <v>100</v>
      </c>
      <c r="E25" t="s">
        <v>219</v>
      </c>
      <c r="G25"/>
      <c r="H25" s="77">
        <v>3.08</v>
      </c>
      <c r="I25" t="s">
        <v>102</v>
      </c>
      <c r="J25" s="78">
        <v>1E-3</v>
      </c>
      <c r="K25" s="78">
        <v>1.2E-2</v>
      </c>
      <c r="L25" s="77">
        <v>8863386.6600000001</v>
      </c>
      <c r="M25" s="77">
        <v>107</v>
      </c>
      <c r="N25" s="77">
        <v>0</v>
      </c>
      <c r="O25" s="77">
        <v>9483.8237262000002</v>
      </c>
      <c r="P25" s="78">
        <v>5.0000000000000001E-4</v>
      </c>
      <c r="Q25" s="78">
        <v>0.1268</v>
      </c>
      <c r="R25" s="78">
        <v>0.1211</v>
      </c>
    </row>
    <row r="26" spans="2:18">
      <c r="B26" s="79" t="s">
        <v>240</v>
      </c>
      <c r="C26" s="16"/>
      <c r="D26" s="16"/>
      <c r="H26" s="81">
        <v>5.39</v>
      </c>
      <c r="K26" s="80">
        <v>4.2900000000000001E-2</v>
      </c>
      <c r="L26" s="81">
        <v>44010100.390000001</v>
      </c>
      <c r="N26" s="81">
        <v>0</v>
      </c>
      <c r="O26" s="81">
        <v>39600.260824001001</v>
      </c>
      <c r="Q26" s="80">
        <v>0.52939999999999998</v>
      </c>
      <c r="R26" s="80">
        <v>0.50560000000000005</v>
      </c>
    </row>
    <row r="27" spans="2:18">
      <c r="B27" s="79" t="s">
        <v>241</v>
      </c>
      <c r="C27" s="16"/>
      <c r="D27" s="16"/>
      <c r="H27" s="81">
        <v>0.61</v>
      </c>
      <c r="K27" s="80">
        <v>4.8099999999999997E-2</v>
      </c>
      <c r="L27" s="81">
        <v>14468230.58</v>
      </c>
      <c r="N27" s="81">
        <v>0</v>
      </c>
      <c r="O27" s="81">
        <v>14058.716330056999</v>
      </c>
      <c r="Q27" s="80">
        <v>0.18790000000000001</v>
      </c>
      <c r="R27" s="80">
        <v>0.17949999999999999</v>
      </c>
    </row>
    <row r="28" spans="2:18">
      <c r="B28" t="s">
        <v>242</v>
      </c>
      <c r="C28" t="s">
        <v>243</v>
      </c>
      <c r="D28" t="s">
        <v>100</v>
      </c>
      <c r="E28" t="s">
        <v>219</v>
      </c>
      <c r="G28"/>
      <c r="H28" s="77">
        <v>0.76</v>
      </c>
      <c r="I28" t="s">
        <v>102</v>
      </c>
      <c r="J28" s="78">
        <v>0</v>
      </c>
      <c r="K28" s="78">
        <v>4.82E-2</v>
      </c>
      <c r="L28" s="77">
        <v>867619.55</v>
      </c>
      <c r="M28" s="77">
        <v>96.48</v>
      </c>
      <c r="N28" s="77">
        <v>0</v>
      </c>
      <c r="O28" s="77">
        <v>837.07934183999998</v>
      </c>
      <c r="P28" s="78">
        <v>0</v>
      </c>
      <c r="Q28" s="78">
        <v>1.12E-2</v>
      </c>
      <c r="R28" s="78">
        <v>1.0699999999999999E-2</v>
      </c>
    </row>
    <row r="29" spans="2:18">
      <c r="B29" t="s">
        <v>244</v>
      </c>
      <c r="C29" t="s">
        <v>245</v>
      </c>
      <c r="D29" t="s">
        <v>100</v>
      </c>
      <c r="E29" t="s">
        <v>219</v>
      </c>
      <c r="G29"/>
      <c r="H29" s="77">
        <v>0.28000000000000003</v>
      </c>
      <c r="I29" t="s">
        <v>102</v>
      </c>
      <c r="J29" s="78">
        <v>0</v>
      </c>
      <c r="K29" s="78">
        <v>4.6699999999999998E-2</v>
      </c>
      <c r="L29" s="77">
        <v>34732.03</v>
      </c>
      <c r="M29" s="77">
        <v>98.72</v>
      </c>
      <c r="N29" s="77">
        <v>0</v>
      </c>
      <c r="O29" s="77">
        <v>34.287460015999997</v>
      </c>
      <c r="P29" s="78">
        <v>0</v>
      </c>
      <c r="Q29" s="78">
        <v>5.0000000000000001E-4</v>
      </c>
      <c r="R29" s="78">
        <v>4.0000000000000002E-4</v>
      </c>
    </row>
    <row r="30" spans="2:18">
      <c r="B30" t="s">
        <v>246</v>
      </c>
      <c r="C30" t="s">
        <v>247</v>
      </c>
      <c r="D30" t="s">
        <v>100</v>
      </c>
      <c r="E30" t="s">
        <v>219</v>
      </c>
      <c r="G30"/>
      <c r="H30" s="77">
        <v>0.36</v>
      </c>
      <c r="I30" t="s">
        <v>102</v>
      </c>
      <c r="J30" s="78">
        <v>0</v>
      </c>
      <c r="K30" s="78">
        <v>4.8000000000000001E-2</v>
      </c>
      <c r="L30" s="77">
        <v>17366.02</v>
      </c>
      <c r="M30" s="77">
        <v>98.33</v>
      </c>
      <c r="N30" s="77">
        <v>0</v>
      </c>
      <c r="O30" s="77">
        <v>17.076007466</v>
      </c>
      <c r="P30" s="78">
        <v>0</v>
      </c>
      <c r="Q30" s="78">
        <v>2.0000000000000001E-4</v>
      </c>
      <c r="R30" s="78">
        <v>2.0000000000000001E-4</v>
      </c>
    </row>
    <row r="31" spans="2:18">
      <c r="B31" t="s">
        <v>248</v>
      </c>
      <c r="C31" t="s">
        <v>249</v>
      </c>
      <c r="D31" t="s">
        <v>100</v>
      </c>
      <c r="E31" t="s">
        <v>219</v>
      </c>
      <c r="G31"/>
      <c r="H31" s="77">
        <v>0.51</v>
      </c>
      <c r="I31" t="s">
        <v>102</v>
      </c>
      <c r="J31" s="78">
        <v>0</v>
      </c>
      <c r="K31" s="78">
        <v>4.7899999999999998E-2</v>
      </c>
      <c r="L31" s="77">
        <v>5296736.95</v>
      </c>
      <c r="M31" s="77">
        <v>97.63</v>
      </c>
      <c r="N31" s="77">
        <v>0</v>
      </c>
      <c r="O31" s="77">
        <v>5171.2042842849996</v>
      </c>
      <c r="P31" s="78">
        <v>2.0000000000000001E-4</v>
      </c>
      <c r="Q31" s="78">
        <v>6.9099999999999995E-2</v>
      </c>
      <c r="R31" s="78">
        <v>6.6000000000000003E-2</v>
      </c>
    </row>
    <row r="32" spans="2:18">
      <c r="B32" t="s">
        <v>250</v>
      </c>
      <c r="C32" t="s">
        <v>251</v>
      </c>
      <c r="D32" t="s">
        <v>100</v>
      </c>
      <c r="E32" t="s">
        <v>219</v>
      </c>
      <c r="G32"/>
      <c r="H32" s="77">
        <v>0.61</v>
      </c>
      <c r="I32" t="s">
        <v>102</v>
      </c>
      <c r="J32" s="78">
        <v>0</v>
      </c>
      <c r="K32" s="78">
        <v>4.8000000000000001E-2</v>
      </c>
      <c r="L32" s="77">
        <v>2124129.2599999998</v>
      </c>
      <c r="M32" s="77">
        <v>97.19</v>
      </c>
      <c r="N32" s="77">
        <v>0</v>
      </c>
      <c r="O32" s="77">
        <v>2064.441227794</v>
      </c>
      <c r="P32" s="78">
        <v>1E-4</v>
      </c>
      <c r="Q32" s="78">
        <v>2.76E-2</v>
      </c>
      <c r="R32" s="78">
        <v>2.64E-2</v>
      </c>
    </row>
    <row r="33" spans="2:18">
      <c r="B33" t="s">
        <v>252</v>
      </c>
      <c r="C33" t="s">
        <v>253</v>
      </c>
      <c r="D33" t="s">
        <v>100</v>
      </c>
      <c r="E33" t="s">
        <v>219</v>
      </c>
      <c r="G33"/>
      <c r="H33" s="77">
        <v>0.68</v>
      </c>
      <c r="I33" t="s">
        <v>102</v>
      </c>
      <c r="J33" s="78">
        <v>0</v>
      </c>
      <c r="K33" s="78">
        <v>4.8500000000000001E-2</v>
      </c>
      <c r="L33" s="77">
        <v>2628541.5499999998</v>
      </c>
      <c r="M33" s="77">
        <v>96.81</v>
      </c>
      <c r="N33" s="77">
        <v>0</v>
      </c>
      <c r="O33" s="77">
        <v>2544.6910745549999</v>
      </c>
      <c r="P33" s="78">
        <v>1E-4</v>
      </c>
      <c r="Q33" s="78">
        <v>3.4000000000000002E-2</v>
      </c>
      <c r="R33" s="78">
        <v>3.2500000000000001E-2</v>
      </c>
    </row>
    <row r="34" spans="2:18">
      <c r="B34" t="s">
        <v>254</v>
      </c>
      <c r="C34" t="s">
        <v>255</v>
      </c>
      <c r="D34" t="s">
        <v>100</v>
      </c>
      <c r="E34" t="s">
        <v>219</v>
      </c>
      <c r="G34"/>
      <c r="H34" s="77">
        <v>0.44</v>
      </c>
      <c r="I34" t="s">
        <v>102</v>
      </c>
      <c r="J34" s="78">
        <v>0</v>
      </c>
      <c r="K34" s="78">
        <v>4.7699999999999999E-2</v>
      </c>
      <c r="L34" s="77">
        <v>1683179.19</v>
      </c>
      <c r="M34" s="77">
        <v>97.99</v>
      </c>
      <c r="N34" s="77">
        <v>0</v>
      </c>
      <c r="O34" s="77">
        <v>1649.3472882809999</v>
      </c>
      <c r="P34" s="78">
        <v>0</v>
      </c>
      <c r="Q34" s="78">
        <v>2.1999999999999999E-2</v>
      </c>
      <c r="R34" s="78">
        <v>2.1100000000000001E-2</v>
      </c>
    </row>
    <row r="35" spans="2:18">
      <c r="B35" t="s">
        <v>256</v>
      </c>
      <c r="C35" t="s">
        <v>257</v>
      </c>
      <c r="D35" t="s">
        <v>100</v>
      </c>
      <c r="E35" t="s">
        <v>219</v>
      </c>
      <c r="G35"/>
      <c r="H35" s="77">
        <v>0.86</v>
      </c>
      <c r="I35" t="s">
        <v>102</v>
      </c>
      <c r="J35" s="78">
        <v>0</v>
      </c>
      <c r="K35" s="78">
        <v>4.82E-2</v>
      </c>
      <c r="L35" s="77">
        <v>841297.05</v>
      </c>
      <c r="M35" s="77">
        <v>96.04</v>
      </c>
      <c r="N35" s="77">
        <v>0</v>
      </c>
      <c r="O35" s="77">
        <v>807.98168682000005</v>
      </c>
      <c r="P35" s="78">
        <v>0</v>
      </c>
      <c r="Q35" s="78">
        <v>1.0800000000000001E-2</v>
      </c>
      <c r="R35" s="78">
        <v>1.03E-2</v>
      </c>
    </row>
    <row r="36" spans="2:18">
      <c r="B36" t="s">
        <v>258</v>
      </c>
      <c r="C36" t="s">
        <v>259</v>
      </c>
      <c r="D36" t="s">
        <v>100</v>
      </c>
      <c r="E36" t="s">
        <v>219</v>
      </c>
      <c r="G36"/>
      <c r="H36" s="77">
        <v>0.93</v>
      </c>
      <c r="I36" t="s">
        <v>102</v>
      </c>
      <c r="J36" s="78">
        <v>0</v>
      </c>
      <c r="K36" s="78">
        <v>4.8399999999999999E-2</v>
      </c>
      <c r="L36" s="77">
        <v>972496.84</v>
      </c>
      <c r="M36" s="77">
        <v>95.68</v>
      </c>
      <c r="N36" s="77">
        <v>0</v>
      </c>
      <c r="O36" s="77">
        <v>930.484976512</v>
      </c>
      <c r="P36" s="78">
        <v>1E-4</v>
      </c>
      <c r="Q36" s="78">
        <v>1.24E-2</v>
      </c>
      <c r="R36" s="78">
        <v>1.1900000000000001E-2</v>
      </c>
    </row>
    <row r="37" spans="2:18">
      <c r="B37" t="s">
        <v>261</v>
      </c>
      <c r="C37" t="s">
        <v>262</v>
      </c>
      <c r="D37" t="s">
        <v>100</v>
      </c>
      <c r="E37" t="s">
        <v>219</v>
      </c>
      <c r="G37"/>
      <c r="H37" s="77">
        <v>0.09</v>
      </c>
      <c r="I37" t="s">
        <v>102</v>
      </c>
      <c r="J37" s="78">
        <v>0</v>
      </c>
      <c r="K37" s="78">
        <v>4.7699999999999999E-2</v>
      </c>
      <c r="L37" s="77">
        <v>2083.92</v>
      </c>
      <c r="M37" s="77">
        <v>99.58</v>
      </c>
      <c r="N37" s="77">
        <v>0</v>
      </c>
      <c r="O37" s="77">
        <v>2.0751675359999999</v>
      </c>
      <c r="P37" s="78">
        <v>0</v>
      </c>
      <c r="Q37" s="78">
        <v>0</v>
      </c>
      <c r="R37" s="78">
        <v>0</v>
      </c>
    </row>
    <row r="38" spans="2:18">
      <c r="B38" t="s">
        <v>263</v>
      </c>
      <c r="C38" t="s">
        <v>264</v>
      </c>
      <c r="D38" t="s">
        <v>100</v>
      </c>
      <c r="E38" t="s">
        <v>219</v>
      </c>
      <c r="G38"/>
      <c r="H38" s="77">
        <v>0.19</v>
      </c>
      <c r="I38" t="s">
        <v>102</v>
      </c>
      <c r="J38" s="78">
        <v>0</v>
      </c>
      <c r="K38" s="78">
        <v>4.6300000000000001E-2</v>
      </c>
      <c r="L38" s="77">
        <v>48.22</v>
      </c>
      <c r="M38" s="77">
        <v>99.16</v>
      </c>
      <c r="N38" s="77">
        <v>0</v>
      </c>
      <c r="O38" s="77">
        <v>4.7814952000000001E-2</v>
      </c>
      <c r="P38" s="78">
        <v>0</v>
      </c>
      <c r="Q38" s="78">
        <v>0</v>
      </c>
      <c r="R38" s="78">
        <v>0</v>
      </c>
    </row>
    <row r="39" spans="2:18">
      <c r="B39" s="79" t="s">
        <v>265</v>
      </c>
      <c r="C39" s="16"/>
      <c r="D39" s="16"/>
      <c r="H39" s="81">
        <v>8.2799999999999994</v>
      </c>
      <c r="K39" s="80">
        <v>3.8300000000000001E-2</v>
      </c>
      <c r="L39" s="81">
        <v>26291869.809999999</v>
      </c>
      <c r="N39" s="81">
        <v>0</v>
      </c>
      <c r="O39" s="81">
        <v>22337.044493943999</v>
      </c>
      <c r="Q39" s="80">
        <v>0.29859999999999998</v>
      </c>
      <c r="R39" s="80">
        <v>0.28520000000000001</v>
      </c>
    </row>
    <row r="40" spans="2:18">
      <c r="B40" t="s">
        <v>266</v>
      </c>
      <c r="C40" t="s">
        <v>267</v>
      </c>
      <c r="D40" t="s">
        <v>100</v>
      </c>
      <c r="E40" t="s">
        <v>219</v>
      </c>
      <c r="G40"/>
      <c r="H40" s="77">
        <v>4.92</v>
      </c>
      <c r="I40" t="s">
        <v>102</v>
      </c>
      <c r="J40" s="78">
        <v>2.2499999999999999E-2</v>
      </c>
      <c r="K40" s="78">
        <v>3.78E-2</v>
      </c>
      <c r="L40" s="77">
        <v>3549572.55</v>
      </c>
      <c r="M40" s="77">
        <v>94.52</v>
      </c>
      <c r="N40" s="77">
        <v>0</v>
      </c>
      <c r="O40" s="77">
        <v>3355.0559742599999</v>
      </c>
      <c r="P40" s="78">
        <v>1E-4</v>
      </c>
      <c r="Q40" s="78">
        <v>4.48E-2</v>
      </c>
      <c r="R40" s="78">
        <v>4.2799999999999998E-2</v>
      </c>
    </row>
    <row r="41" spans="2:18">
      <c r="B41" t="s">
        <v>268</v>
      </c>
      <c r="C41" t="s">
        <v>269</v>
      </c>
      <c r="D41" t="s">
        <v>100</v>
      </c>
      <c r="E41" t="s">
        <v>219</v>
      </c>
      <c r="G41"/>
      <c r="H41" s="77">
        <v>2.65</v>
      </c>
      <c r="I41" t="s">
        <v>102</v>
      </c>
      <c r="J41" s="78">
        <v>5.0000000000000001E-3</v>
      </c>
      <c r="K41" s="78">
        <v>4.0800000000000003E-2</v>
      </c>
      <c r="L41" s="77">
        <v>118.92</v>
      </c>
      <c r="M41" s="77">
        <v>91.3</v>
      </c>
      <c r="N41" s="77">
        <v>0</v>
      </c>
      <c r="O41" s="77">
        <v>0.10857396</v>
      </c>
      <c r="P41" s="78">
        <v>0</v>
      </c>
      <c r="Q41" s="78">
        <v>0</v>
      </c>
      <c r="R41" s="78">
        <v>0</v>
      </c>
    </row>
    <row r="42" spans="2:18">
      <c r="B42" t="s">
        <v>270</v>
      </c>
      <c r="C42" t="s">
        <v>271</v>
      </c>
      <c r="D42" t="s">
        <v>100</v>
      </c>
      <c r="E42" t="s">
        <v>219</v>
      </c>
      <c r="G42"/>
      <c r="H42" s="77">
        <v>5.18</v>
      </c>
      <c r="I42" t="s">
        <v>102</v>
      </c>
      <c r="J42" s="78">
        <v>3.7499999999999999E-2</v>
      </c>
      <c r="K42" s="78">
        <v>3.7699999999999997E-2</v>
      </c>
      <c r="L42" s="77">
        <v>1205196.7</v>
      </c>
      <c r="M42" s="77">
        <v>100.65</v>
      </c>
      <c r="N42" s="77">
        <v>0</v>
      </c>
      <c r="O42" s="77">
        <v>1213.03047855</v>
      </c>
      <c r="P42" s="78">
        <v>2.9999999999999997E-4</v>
      </c>
      <c r="Q42" s="78">
        <v>1.6199999999999999E-2</v>
      </c>
      <c r="R42" s="78">
        <v>1.55E-2</v>
      </c>
    </row>
    <row r="43" spans="2:18">
      <c r="B43" t="s">
        <v>272</v>
      </c>
      <c r="C43" t="s">
        <v>273</v>
      </c>
      <c r="D43" t="s">
        <v>100</v>
      </c>
      <c r="E43" t="s">
        <v>219</v>
      </c>
      <c r="G43"/>
      <c r="H43" s="77">
        <v>3.63</v>
      </c>
      <c r="I43" t="s">
        <v>102</v>
      </c>
      <c r="J43" s="78">
        <v>0.02</v>
      </c>
      <c r="K43" s="78">
        <v>3.8800000000000001E-2</v>
      </c>
      <c r="L43" s="77">
        <v>1238807.1499999999</v>
      </c>
      <c r="M43" s="77">
        <v>94.05</v>
      </c>
      <c r="N43" s="77">
        <v>0</v>
      </c>
      <c r="O43" s="77">
        <v>1165.0981245749999</v>
      </c>
      <c r="P43" s="78">
        <v>1E-4</v>
      </c>
      <c r="Q43" s="78">
        <v>1.5599999999999999E-2</v>
      </c>
      <c r="R43" s="78">
        <v>1.49E-2</v>
      </c>
    </row>
    <row r="44" spans="2:18">
      <c r="B44" t="s">
        <v>274</v>
      </c>
      <c r="C44" t="s">
        <v>275</v>
      </c>
      <c r="D44" t="s">
        <v>100</v>
      </c>
      <c r="E44" t="s">
        <v>219</v>
      </c>
      <c r="G44"/>
      <c r="H44" s="77">
        <v>15.78</v>
      </c>
      <c r="I44" t="s">
        <v>102</v>
      </c>
      <c r="J44" s="78">
        <v>3.7499999999999999E-2</v>
      </c>
      <c r="K44" s="78">
        <v>4.0599999999999997E-2</v>
      </c>
      <c r="L44" s="77">
        <v>500165.25</v>
      </c>
      <c r="M44" s="77">
        <v>96.3</v>
      </c>
      <c r="N44" s="77">
        <v>0</v>
      </c>
      <c r="O44" s="77">
        <v>481.65913575000002</v>
      </c>
      <c r="P44" s="78">
        <v>0</v>
      </c>
      <c r="Q44" s="78">
        <v>6.4000000000000003E-3</v>
      </c>
      <c r="R44" s="78">
        <v>6.1000000000000004E-3</v>
      </c>
    </row>
    <row r="45" spans="2:18">
      <c r="B45" t="s">
        <v>276</v>
      </c>
      <c r="C45" t="s">
        <v>277</v>
      </c>
      <c r="D45" t="s">
        <v>100</v>
      </c>
      <c r="E45" t="s">
        <v>219</v>
      </c>
      <c r="G45"/>
      <c r="H45" s="77">
        <v>0.08</v>
      </c>
      <c r="I45" t="s">
        <v>102</v>
      </c>
      <c r="J45" s="78">
        <v>1.5E-3</v>
      </c>
      <c r="K45" s="78">
        <v>4.7E-2</v>
      </c>
      <c r="L45" s="77">
        <v>94391.07</v>
      </c>
      <c r="M45" s="77">
        <v>99.76</v>
      </c>
      <c r="N45" s="77">
        <v>0</v>
      </c>
      <c r="O45" s="77">
        <v>94.164531432000004</v>
      </c>
      <c r="P45" s="78">
        <v>0</v>
      </c>
      <c r="Q45" s="78">
        <v>1.2999999999999999E-3</v>
      </c>
      <c r="R45" s="78">
        <v>1.1999999999999999E-3</v>
      </c>
    </row>
    <row r="46" spans="2:18">
      <c r="B46" t="s">
        <v>278</v>
      </c>
      <c r="C46" t="s">
        <v>279</v>
      </c>
      <c r="D46" t="s">
        <v>100</v>
      </c>
      <c r="E46" t="s">
        <v>219</v>
      </c>
      <c r="G46"/>
      <c r="H46" s="77">
        <v>2.12</v>
      </c>
      <c r="I46" t="s">
        <v>102</v>
      </c>
      <c r="J46" s="78">
        <v>1.7500000000000002E-2</v>
      </c>
      <c r="K46" s="78">
        <v>4.2000000000000003E-2</v>
      </c>
      <c r="L46" s="77">
        <v>1214.49</v>
      </c>
      <c r="M46" s="77">
        <v>96.45</v>
      </c>
      <c r="N46" s="77">
        <v>0</v>
      </c>
      <c r="O46" s="77">
        <v>1.1713756049999999</v>
      </c>
      <c r="P46" s="78">
        <v>0</v>
      </c>
      <c r="Q46" s="78">
        <v>0</v>
      </c>
      <c r="R46" s="78">
        <v>0</v>
      </c>
    </row>
    <row r="47" spans="2:18">
      <c r="B47" t="s">
        <v>280</v>
      </c>
      <c r="C47" t="s">
        <v>281</v>
      </c>
      <c r="D47" t="s">
        <v>100</v>
      </c>
      <c r="E47" t="s">
        <v>219</v>
      </c>
      <c r="G47"/>
      <c r="H47" s="77">
        <v>18.649999999999999</v>
      </c>
      <c r="I47" t="s">
        <v>102</v>
      </c>
      <c r="J47" s="78">
        <v>2.8000000000000001E-2</v>
      </c>
      <c r="K47" s="78">
        <v>4.1399999999999999E-2</v>
      </c>
      <c r="L47" s="77">
        <v>1805177.78</v>
      </c>
      <c r="M47" s="77">
        <v>78.989999999999995</v>
      </c>
      <c r="N47" s="77">
        <v>0</v>
      </c>
      <c r="O47" s="77">
        <v>1425.9099284219999</v>
      </c>
      <c r="P47" s="78">
        <v>2.9999999999999997E-4</v>
      </c>
      <c r="Q47" s="78">
        <v>1.9099999999999999E-2</v>
      </c>
      <c r="R47" s="78">
        <v>1.8200000000000001E-2</v>
      </c>
    </row>
    <row r="48" spans="2:18">
      <c r="B48" t="s">
        <v>282</v>
      </c>
      <c r="C48" t="s">
        <v>283</v>
      </c>
      <c r="D48" t="s">
        <v>100</v>
      </c>
      <c r="E48" t="s">
        <v>219</v>
      </c>
      <c r="G48"/>
      <c r="H48" s="77">
        <v>3.01</v>
      </c>
      <c r="I48" t="s">
        <v>102</v>
      </c>
      <c r="J48" s="78">
        <v>6.25E-2</v>
      </c>
      <c r="K48" s="78">
        <v>3.95E-2</v>
      </c>
      <c r="L48" s="77">
        <v>0.01</v>
      </c>
      <c r="M48" s="77">
        <v>111.17</v>
      </c>
      <c r="N48" s="77">
        <v>0</v>
      </c>
      <c r="O48" s="77">
        <v>1.1117E-5</v>
      </c>
      <c r="P48" s="78">
        <v>0</v>
      </c>
      <c r="Q48" s="78">
        <v>0</v>
      </c>
      <c r="R48" s="78">
        <v>0</v>
      </c>
    </row>
    <row r="49" spans="2:18">
      <c r="B49" t="s">
        <v>284</v>
      </c>
      <c r="C49" t="s">
        <v>285</v>
      </c>
      <c r="D49" t="s">
        <v>100</v>
      </c>
      <c r="E49" t="s">
        <v>219</v>
      </c>
      <c r="G49"/>
      <c r="H49" s="77">
        <v>0.75</v>
      </c>
      <c r="I49" t="s">
        <v>102</v>
      </c>
      <c r="J49" s="78">
        <v>3.7499999999999999E-2</v>
      </c>
      <c r="K49" s="78">
        <v>4.4900000000000002E-2</v>
      </c>
      <c r="L49" s="77">
        <v>270.42</v>
      </c>
      <c r="M49" s="77">
        <v>100.38</v>
      </c>
      <c r="N49" s="77">
        <v>0</v>
      </c>
      <c r="O49" s="77">
        <v>0.27144759600000001</v>
      </c>
      <c r="P49" s="78">
        <v>0</v>
      </c>
      <c r="Q49" s="78">
        <v>0</v>
      </c>
      <c r="R49" s="78">
        <v>0</v>
      </c>
    </row>
    <row r="50" spans="2:18">
      <c r="B50" t="s">
        <v>286</v>
      </c>
      <c r="C50" t="s">
        <v>287</v>
      </c>
      <c r="D50" t="s">
        <v>100</v>
      </c>
      <c r="E50" t="s">
        <v>219</v>
      </c>
      <c r="G50"/>
      <c r="H50" s="77">
        <v>12.46</v>
      </c>
      <c r="I50" t="s">
        <v>102</v>
      </c>
      <c r="J50" s="78">
        <v>5.5E-2</v>
      </c>
      <c r="K50" s="78">
        <v>3.9899999999999998E-2</v>
      </c>
      <c r="L50" s="77">
        <v>128508.51</v>
      </c>
      <c r="M50" s="77">
        <v>121.8</v>
      </c>
      <c r="N50" s="77">
        <v>0</v>
      </c>
      <c r="O50" s="77">
        <v>156.52336518000001</v>
      </c>
      <c r="P50" s="78">
        <v>0</v>
      </c>
      <c r="Q50" s="78">
        <v>2.0999999999999999E-3</v>
      </c>
      <c r="R50" s="78">
        <v>2E-3</v>
      </c>
    </row>
    <row r="51" spans="2:18">
      <c r="B51" t="s">
        <v>288</v>
      </c>
      <c r="C51" t="s">
        <v>289</v>
      </c>
      <c r="D51" t="s">
        <v>100</v>
      </c>
      <c r="E51" t="s">
        <v>219</v>
      </c>
      <c r="G51"/>
      <c r="H51" s="77">
        <v>1.34</v>
      </c>
      <c r="I51" t="s">
        <v>102</v>
      </c>
      <c r="J51" s="78">
        <v>4.0000000000000001E-3</v>
      </c>
      <c r="K51" s="78">
        <v>4.3900000000000002E-2</v>
      </c>
      <c r="L51" s="77">
        <v>51864.78</v>
      </c>
      <c r="M51" s="77">
        <v>95.18</v>
      </c>
      <c r="N51" s="77">
        <v>0</v>
      </c>
      <c r="O51" s="77">
        <v>49.364897603999999</v>
      </c>
      <c r="P51" s="78">
        <v>0</v>
      </c>
      <c r="Q51" s="78">
        <v>6.9999999999999999E-4</v>
      </c>
      <c r="R51" s="78">
        <v>5.9999999999999995E-4</v>
      </c>
    </row>
    <row r="52" spans="2:18">
      <c r="B52" t="s">
        <v>290</v>
      </c>
      <c r="C52" t="s">
        <v>291</v>
      </c>
      <c r="D52" t="s">
        <v>100</v>
      </c>
      <c r="E52" t="s">
        <v>219</v>
      </c>
      <c r="G52"/>
      <c r="H52" s="77">
        <v>1.83</v>
      </c>
      <c r="I52" t="s">
        <v>102</v>
      </c>
      <c r="J52" s="78">
        <v>5.0000000000000001E-3</v>
      </c>
      <c r="K52" s="78">
        <v>4.3099999999999999E-2</v>
      </c>
      <c r="L52" s="77">
        <v>3853.64</v>
      </c>
      <c r="M52" s="77">
        <v>93.5</v>
      </c>
      <c r="N52" s="77">
        <v>0</v>
      </c>
      <c r="O52" s="77">
        <v>3.6031534000000001</v>
      </c>
      <c r="P52" s="78">
        <v>0</v>
      </c>
      <c r="Q52" s="78">
        <v>0</v>
      </c>
      <c r="R52" s="78">
        <v>0</v>
      </c>
    </row>
    <row r="53" spans="2:18">
      <c r="B53" t="s">
        <v>292</v>
      </c>
      <c r="C53" t="s">
        <v>293</v>
      </c>
      <c r="D53" t="s">
        <v>100</v>
      </c>
      <c r="E53" t="s">
        <v>219</v>
      </c>
      <c r="G53"/>
      <c r="H53" s="77">
        <v>6.53</v>
      </c>
      <c r="I53" t="s">
        <v>102</v>
      </c>
      <c r="J53" s="78">
        <v>0.01</v>
      </c>
      <c r="K53" s="78">
        <v>3.7499999999999999E-2</v>
      </c>
      <c r="L53" s="77">
        <v>5175634.04</v>
      </c>
      <c r="M53" s="77">
        <v>84.11</v>
      </c>
      <c r="N53" s="77">
        <v>0</v>
      </c>
      <c r="O53" s="77">
        <v>4353.2257910440003</v>
      </c>
      <c r="P53" s="78">
        <v>2.0000000000000001E-4</v>
      </c>
      <c r="Q53" s="78">
        <v>5.8200000000000002E-2</v>
      </c>
      <c r="R53" s="78">
        <v>5.5599999999999997E-2</v>
      </c>
    </row>
    <row r="54" spans="2:18">
      <c r="B54" t="s">
        <v>294</v>
      </c>
      <c r="C54" t="s">
        <v>295</v>
      </c>
      <c r="D54" t="s">
        <v>100</v>
      </c>
      <c r="E54" t="s">
        <v>219</v>
      </c>
      <c r="G54"/>
      <c r="H54" s="77">
        <v>8.33</v>
      </c>
      <c r="I54" t="s">
        <v>102</v>
      </c>
      <c r="J54" s="78">
        <v>1.2999999999999999E-2</v>
      </c>
      <c r="K54" s="78">
        <v>3.7699999999999997E-2</v>
      </c>
      <c r="L54" s="77">
        <v>9163587.5299999993</v>
      </c>
      <c r="M54" s="77">
        <v>81.93</v>
      </c>
      <c r="N54" s="77">
        <v>0</v>
      </c>
      <c r="O54" s="77">
        <v>7507.7272633290004</v>
      </c>
      <c r="P54" s="78">
        <v>5.9999999999999995E-4</v>
      </c>
      <c r="Q54" s="78">
        <v>0.1004</v>
      </c>
      <c r="R54" s="78">
        <v>9.5899999999999999E-2</v>
      </c>
    </row>
    <row r="55" spans="2:18">
      <c r="B55" t="s">
        <v>296</v>
      </c>
      <c r="C55" t="s">
        <v>297</v>
      </c>
      <c r="D55" t="s">
        <v>100</v>
      </c>
      <c r="E55" t="s">
        <v>219</v>
      </c>
      <c r="G55"/>
      <c r="H55" s="77">
        <v>0.42</v>
      </c>
      <c r="I55" t="s">
        <v>102</v>
      </c>
      <c r="J55" s="78">
        <v>1.4999999999999999E-2</v>
      </c>
      <c r="K55" s="78">
        <v>4.6100000000000002E-2</v>
      </c>
      <c r="L55" s="77">
        <v>53976.97</v>
      </c>
      <c r="M55" s="77">
        <v>99.6</v>
      </c>
      <c r="N55" s="77">
        <v>0</v>
      </c>
      <c r="O55" s="77">
        <v>53.761062119999998</v>
      </c>
      <c r="P55" s="78">
        <v>0</v>
      </c>
      <c r="Q55" s="78">
        <v>6.9999999999999999E-4</v>
      </c>
      <c r="R55" s="78">
        <v>6.9999999999999999E-4</v>
      </c>
    </row>
    <row r="56" spans="2:18">
      <c r="B56" t="s">
        <v>298</v>
      </c>
      <c r="C56" t="s">
        <v>299</v>
      </c>
      <c r="D56" t="s">
        <v>100</v>
      </c>
      <c r="E56" t="s">
        <v>219</v>
      </c>
      <c r="G56"/>
      <c r="H56" s="77">
        <v>12.4</v>
      </c>
      <c r="I56" t="s">
        <v>102</v>
      </c>
      <c r="J56" s="78">
        <v>1.4999999999999999E-2</v>
      </c>
      <c r="K56" s="78">
        <v>3.9100000000000003E-2</v>
      </c>
      <c r="L56" s="77">
        <v>3319530</v>
      </c>
      <c r="M56" s="77">
        <v>74.599999999999994</v>
      </c>
      <c r="N56" s="77">
        <v>0</v>
      </c>
      <c r="O56" s="77">
        <v>2476.3693800000001</v>
      </c>
      <c r="P56" s="78">
        <v>2.0000000000000001E-4</v>
      </c>
      <c r="Q56" s="78">
        <v>3.3099999999999997E-2</v>
      </c>
      <c r="R56" s="78">
        <v>3.1600000000000003E-2</v>
      </c>
    </row>
    <row r="57" spans="2:18">
      <c r="B57" s="79" t="s">
        <v>300</v>
      </c>
      <c r="C57" s="16"/>
      <c r="D57" s="16"/>
      <c r="H57" s="81">
        <v>6.25</v>
      </c>
      <c r="K57" s="80">
        <v>5.1999999999999998E-2</v>
      </c>
      <c r="L57" s="81">
        <v>3250000</v>
      </c>
      <c r="N57" s="81">
        <v>0</v>
      </c>
      <c r="O57" s="81">
        <v>3204.5</v>
      </c>
      <c r="Q57" s="80">
        <v>4.2799999999999998E-2</v>
      </c>
      <c r="R57" s="80">
        <v>4.0899999999999999E-2</v>
      </c>
    </row>
    <row r="58" spans="2:18">
      <c r="B58" t="s">
        <v>301</v>
      </c>
      <c r="C58" t="s">
        <v>302</v>
      </c>
      <c r="D58" t="s">
        <v>100</v>
      </c>
      <c r="E58" t="s">
        <v>219</v>
      </c>
      <c r="G58"/>
      <c r="H58" s="77">
        <v>6.25</v>
      </c>
      <c r="I58" t="s">
        <v>102</v>
      </c>
      <c r="J58" s="78">
        <v>4.5499999999999999E-2</v>
      </c>
      <c r="K58" s="78">
        <v>5.1999999999999998E-2</v>
      </c>
      <c r="L58" s="77">
        <v>3250000</v>
      </c>
      <c r="M58" s="77">
        <v>98.6</v>
      </c>
      <c r="N58" s="77">
        <v>0</v>
      </c>
      <c r="O58" s="77">
        <v>3204.5</v>
      </c>
      <c r="P58" s="78">
        <v>1E-4</v>
      </c>
      <c r="Q58" s="78">
        <v>4.2799999999999998E-2</v>
      </c>
      <c r="R58" s="78">
        <v>4.0899999999999999E-2</v>
      </c>
    </row>
    <row r="59" spans="2:18">
      <c r="B59" s="79" t="s">
        <v>303</v>
      </c>
      <c r="C59" s="16"/>
      <c r="D59" s="16"/>
      <c r="H59" s="81">
        <v>0</v>
      </c>
      <c r="K59" s="80">
        <v>0</v>
      </c>
      <c r="L59" s="81">
        <v>0</v>
      </c>
      <c r="N59" s="81">
        <v>0</v>
      </c>
      <c r="O59" s="81">
        <v>0</v>
      </c>
      <c r="Q59" s="80">
        <v>0</v>
      </c>
      <c r="R59" s="80">
        <v>0</v>
      </c>
    </row>
    <row r="60" spans="2:18">
      <c r="B60" t="s">
        <v>205</v>
      </c>
      <c r="C60" t="s">
        <v>205</v>
      </c>
      <c r="D60" s="16"/>
      <c r="E60" t="s">
        <v>205</v>
      </c>
      <c r="H60" s="77">
        <v>0</v>
      </c>
      <c r="I60" t="s">
        <v>205</v>
      </c>
      <c r="J60" s="78">
        <v>0</v>
      </c>
      <c r="K60" s="78">
        <v>0</v>
      </c>
      <c r="L60" s="77">
        <v>0</v>
      </c>
      <c r="M60" s="77">
        <v>0</v>
      </c>
      <c r="O60" s="77">
        <v>0</v>
      </c>
      <c r="P60" s="78">
        <v>0</v>
      </c>
      <c r="Q60" s="78">
        <v>0</v>
      </c>
      <c r="R60" s="78">
        <v>0</v>
      </c>
    </row>
    <row r="61" spans="2:18">
      <c r="B61" s="79" t="s">
        <v>212</v>
      </c>
      <c r="C61" s="16"/>
      <c r="D61" s="16"/>
      <c r="H61" s="81">
        <v>0</v>
      </c>
      <c r="K61" s="80">
        <v>0</v>
      </c>
      <c r="L61" s="81">
        <v>0</v>
      </c>
      <c r="N61" s="81">
        <v>0</v>
      </c>
      <c r="O61" s="81">
        <v>0</v>
      </c>
      <c r="Q61" s="80">
        <v>0</v>
      </c>
      <c r="R61" s="80">
        <v>0</v>
      </c>
    </row>
    <row r="62" spans="2:18">
      <c r="B62" s="79" t="s">
        <v>304</v>
      </c>
      <c r="C62" s="16"/>
      <c r="D62" s="16"/>
      <c r="H62" s="81">
        <v>0</v>
      </c>
      <c r="K62" s="80">
        <v>0</v>
      </c>
      <c r="L62" s="81">
        <v>0</v>
      </c>
      <c r="N62" s="81">
        <v>0</v>
      </c>
      <c r="O62" s="81">
        <v>0</v>
      </c>
      <c r="Q62" s="80">
        <v>0</v>
      </c>
      <c r="R62" s="80">
        <v>0</v>
      </c>
    </row>
    <row r="63" spans="2:18">
      <c r="B63" t="s">
        <v>205</v>
      </c>
      <c r="C63" t="s">
        <v>205</v>
      </c>
      <c r="D63" s="16"/>
      <c r="E63" t="s">
        <v>205</v>
      </c>
      <c r="H63" s="77">
        <v>0</v>
      </c>
      <c r="I63" t="s">
        <v>205</v>
      </c>
      <c r="J63" s="78">
        <v>0</v>
      </c>
      <c r="K63" s="78">
        <v>0</v>
      </c>
      <c r="L63" s="77">
        <v>0</v>
      </c>
      <c r="M63" s="77">
        <v>0</v>
      </c>
      <c r="O63" s="77">
        <v>0</v>
      </c>
      <c r="P63" s="78">
        <v>0</v>
      </c>
      <c r="Q63" s="78">
        <v>0</v>
      </c>
      <c r="R63" s="78">
        <v>0</v>
      </c>
    </row>
    <row r="64" spans="2:18">
      <c r="B64" s="79" t="s">
        <v>305</v>
      </c>
      <c r="C64" s="16"/>
      <c r="D64" s="16"/>
      <c r="H64" s="81">
        <v>0</v>
      </c>
      <c r="K64" s="80">
        <v>0</v>
      </c>
      <c r="L64" s="81">
        <v>0</v>
      </c>
      <c r="N64" s="81">
        <v>0</v>
      </c>
      <c r="O64" s="81">
        <v>0</v>
      </c>
      <c r="Q64" s="80">
        <v>0</v>
      </c>
      <c r="R64" s="80">
        <v>0</v>
      </c>
    </row>
    <row r="65" spans="2:18">
      <c r="B65" t="s">
        <v>205</v>
      </c>
      <c r="C65" t="s">
        <v>205</v>
      </c>
      <c r="D65" s="16"/>
      <c r="E65" t="s">
        <v>205</v>
      </c>
      <c r="H65" s="77">
        <v>0</v>
      </c>
      <c r="I65" t="s">
        <v>205</v>
      </c>
      <c r="J65" s="78">
        <v>0</v>
      </c>
      <c r="K65" s="78">
        <v>0</v>
      </c>
      <c r="L65" s="77">
        <v>0</v>
      </c>
      <c r="M65" s="77">
        <v>0</v>
      </c>
      <c r="O65" s="77">
        <v>0</v>
      </c>
      <c r="P65" s="78">
        <v>0</v>
      </c>
      <c r="Q65" s="78">
        <v>0</v>
      </c>
      <c r="R65" s="78">
        <v>0</v>
      </c>
    </row>
    <row r="66" spans="2:18">
      <c r="B66" t="s">
        <v>306</v>
      </c>
      <c r="C66" s="16"/>
      <c r="D66" s="16"/>
    </row>
    <row r="67" spans="2:18">
      <c r="B67" t="s">
        <v>307</v>
      </c>
      <c r="C67" s="16"/>
      <c r="D67" s="16"/>
    </row>
    <row r="68" spans="2:18">
      <c r="B68" t="s">
        <v>308</v>
      </c>
      <c r="C68" s="16"/>
      <c r="D68" s="16"/>
    </row>
    <row r="69" spans="2:18">
      <c r="B69" t="s">
        <v>309</v>
      </c>
      <c r="C69" s="16"/>
      <c r="D69" s="16"/>
    </row>
    <row r="70" spans="2:18">
      <c r="C70" s="16"/>
      <c r="D70" s="16"/>
    </row>
    <row r="71" spans="2:18">
      <c r="C71" s="16"/>
      <c r="D71" s="16"/>
    </row>
    <row r="72" spans="2:18">
      <c r="C72" s="16"/>
      <c r="D72" s="16"/>
    </row>
    <row r="73" spans="2:18">
      <c r="C73" s="16"/>
      <c r="D73" s="16"/>
    </row>
    <row r="74" spans="2:18">
      <c r="C74" s="16"/>
      <c r="D74" s="16"/>
    </row>
    <row r="75" spans="2:18">
      <c r="C75" s="16"/>
      <c r="D75" s="16"/>
    </row>
    <row r="76" spans="2:18">
      <c r="C76" s="16"/>
      <c r="D76" s="16"/>
    </row>
    <row r="77" spans="2:18">
      <c r="C77" s="16"/>
      <c r="D77" s="16"/>
    </row>
    <row r="78" spans="2:18">
      <c r="C78" s="16"/>
      <c r="D78" s="16"/>
    </row>
    <row r="79" spans="2:18">
      <c r="C79" s="16"/>
      <c r="D79" s="16"/>
    </row>
    <row r="80" spans="2:18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A1:XFD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s="98">
        <v>45106</v>
      </c>
      <c r="E1" s="16"/>
      <c r="F1" s="16"/>
      <c r="G1" s="16"/>
    </row>
    <row r="2" spans="2:68">
      <c r="B2" s="2" t="s">
        <v>1</v>
      </c>
      <c r="C2" s="12" t="s">
        <v>385</v>
      </c>
      <c r="E2" s="16"/>
      <c r="F2" s="16"/>
      <c r="G2" s="16"/>
    </row>
    <row r="3" spans="2:68">
      <c r="B3" s="2" t="s">
        <v>2</v>
      </c>
      <c r="C3" s="99" t="s">
        <v>386</v>
      </c>
      <c r="E3" s="16"/>
      <c r="F3" s="16"/>
      <c r="G3" s="16"/>
    </row>
    <row r="4" spans="2:68">
      <c r="B4" s="2" t="s">
        <v>3</v>
      </c>
      <c r="C4" s="100" t="s">
        <v>197</v>
      </c>
      <c r="E4" s="16"/>
      <c r="F4" s="16"/>
      <c r="G4" s="16"/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199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A1:XFD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98">
        <v>45106</v>
      </c>
      <c r="E1" s="16"/>
      <c r="F1" s="16"/>
    </row>
    <row r="2" spans="2:66">
      <c r="B2" s="2" t="s">
        <v>1</v>
      </c>
      <c r="C2" s="12" t="s">
        <v>385</v>
      </c>
      <c r="E2" s="16"/>
      <c r="F2" s="16"/>
    </row>
    <row r="3" spans="2:66">
      <c r="B3" s="2" t="s">
        <v>2</v>
      </c>
      <c r="C3" s="99" t="s">
        <v>386</v>
      </c>
      <c r="E3" s="16"/>
      <c r="F3" s="16"/>
    </row>
    <row r="4" spans="2:66">
      <c r="B4" s="2" t="s">
        <v>3</v>
      </c>
      <c r="C4" s="100" t="s">
        <v>197</v>
      </c>
      <c r="E4" s="16"/>
      <c r="F4" s="16"/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199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310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314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312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313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306</v>
      </c>
      <c r="C27" s="16"/>
      <c r="D27" s="16"/>
      <c r="E27" s="16"/>
      <c r="F27" s="16"/>
    </row>
    <row r="28" spans="2:21">
      <c r="B28" t="s">
        <v>307</v>
      </c>
      <c r="C28" s="16"/>
      <c r="D28" s="16"/>
      <c r="E28" s="16"/>
      <c r="F28" s="16"/>
    </row>
    <row r="29" spans="2:21">
      <c r="B29" t="s">
        <v>308</v>
      </c>
      <c r="C29" s="16"/>
      <c r="D29" s="16"/>
      <c r="E29" s="16"/>
      <c r="F29" s="16"/>
    </row>
    <row r="30" spans="2:21">
      <c r="B30" t="s">
        <v>309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A1:XFD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s="98">
        <v>45106</v>
      </c>
      <c r="E1" s="16"/>
      <c r="F1" s="16"/>
      <c r="G1" s="16"/>
    </row>
    <row r="2" spans="2:62">
      <c r="B2" s="2" t="s">
        <v>1</v>
      </c>
      <c r="C2" s="12" t="s">
        <v>385</v>
      </c>
      <c r="E2" s="16"/>
      <c r="F2" s="16"/>
      <c r="G2" s="16"/>
    </row>
    <row r="3" spans="2:62">
      <c r="B3" s="2" t="s">
        <v>2</v>
      </c>
      <c r="C3" s="99" t="s">
        <v>386</v>
      </c>
      <c r="E3" s="16"/>
      <c r="F3" s="16"/>
      <c r="G3" s="16"/>
    </row>
    <row r="4" spans="2:62">
      <c r="B4" s="2" t="s">
        <v>3</v>
      </c>
      <c r="C4" s="100" t="s">
        <v>197</v>
      </c>
      <c r="E4" s="16"/>
      <c r="F4" s="16"/>
      <c r="G4" s="16"/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199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317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306</v>
      </c>
      <c r="E27" s="16"/>
      <c r="F27" s="16"/>
      <c r="G27" s="16"/>
    </row>
    <row r="28" spans="2:15">
      <c r="B28" t="s">
        <v>307</v>
      </c>
      <c r="E28" s="16"/>
      <c r="F28" s="16"/>
      <c r="G28" s="16"/>
    </row>
    <row r="29" spans="2:15">
      <c r="B29" t="s">
        <v>308</v>
      </c>
      <c r="E29" s="16"/>
      <c r="F29" s="16"/>
      <c r="G29" s="16"/>
    </row>
    <row r="30" spans="2:15">
      <c r="B30" t="s">
        <v>309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A1:XFD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s="98">
        <v>45106</v>
      </c>
      <c r="E1" s="16"/>
      <c r="F1" s="16"/>
      <c r="G1" s="16"/>
    </row>
    <row r="2" spans="2:63">
      <c r="B2" s="2" t="s">
        <v>1</v>
      </c>
      <c r="C2" s="12" t="s">
        <v>385</v>
      </c>
      <c r="E2" s="16"/>
      <c r="F2" s="16"/>
      <c r="G2" s="16"/>
    </row>
    <row r="3" spans="2:63">
      <c r="B3" s="2" t="s">
        <v>2</v>
      </c>
      <c r="C3" s="99" t="s">
        <v>386</v>
      </c>
      <c r="E3" s="16"/>
      <c r="F3" s="16"/>
      <c r="G3" s="16"/>
    </row>
    <row r="4" spans="2:63">
      <c r="B4" s="2" t="s">
        <v>3</v>
      </c>
      <c r="C4" s="100" t="s">
        <v>197</v>
      </c>
      <c r="E4" s="16"/>
      <c r="F4" s="16"/>
      <c r="G4" s="16"/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199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319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320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321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322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314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205</v>
      </c>
      <c r="C22" t="s">
        <v>205</v>
      </c>
      <c r="D22" s="16"/>
      <c r="E22" s="16"/>
      <c r="F22" t="s">
        <v>205</v>
      </c>
      <c r="G22" t="s">
        <v>205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323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205</v>
      </c>
      <c r="C24" t="s">
        <v>205</v>
      </c>
      <c r="D24" s="16"/>
      <c r="E24" s="16"/>
      <c r="F24" t="s">
        <v>205</v>
      </c>
      <c r="G24" t="s">
        <v>205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212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324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325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314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205</v>
      </c>
      <c r="C31" t="s">
        <v>205</v>
      </c>
      <c r="D31" s="16"/>
      <c r="E31" s="16"/>
      <c r="F31" t="s">
        <v>205</v>
      </c>
      <c r="G31" t="s">
        <v>205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323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205</v>
      </c>
      <c r="C33" t="s">
        <v>205</v>
      </c>
      <c r="D33" s="16"/>
      <c r="E33" s="16"/>
      <c r="F33" t="s">
        <v>205</v>
      </c>
      <c r="G33" t="s">
        <v>205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214</v>
      </c>
      <c r="D34" s="16"/>
      <c r="E34" s="16"/>
      <c r="F34" s="16"/>
      <c r="G34" s="16"/>
    </row>
    <row r="35" spans="2:14">
      <c r="B35" t="s">
        <v>306</v>
      </c>
      <c r="D35" s="16"/>
      <c r="E35" s="16"/>
      <c r="F35" s="16"/>
      <c r="G35" s="16"/>
    </row>
    <row r="36" spans="2:14">
      <c r="B36" t="s">
        <v>307</v>
      </c>
      <c r="D36" s="16"/>
      <c r="E36" s="16"/>
      <c r="F36" s="16"/>
      <c r="G36" s="16"/>
    </row>
    <row r="37" spans="2:14">
      <c r="B37" t="s">
        <v>308</v>
      </c>
      <c r="D37" s="16"/>
      <c r="E37" s="16"/>
      <c r="F37" s="16"/>
      <c r="G37" s="16"/>
    </row>
    <row r="38" spans="2:14">
      <c r="B38" t="s">
        <v>309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A1:XFD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s="98">
        <v>45106</v>
      </c>
      <c r="E1" s="16"/>
    </row>
    <row r="2" spans="2:65">
      <c r="B2" s="2" t="s">
        <v>1</v>
      </c>
      <c r="C2" s="12" t="s">
        <v>385</v>
      </c>
      <c r="E2" s="16"/>
    </row>
    <row r="3" spans="2:65">
      <c r="B3" s="2" t="s">
        <v>2</v>
      </c>
      <c r="C3" s="99" t="s">
        <v>386</v>
      </c>
      <c r="E3" s="16"/>
    </row>
    <row r="4" spans="2:65">
      <c r="B4" s="2" t="s">
        <v>3</v>
      </c>
      <c r="C4" s="100" t="s">
        <v>197</v>
      </c>
      <c r="E4" s="16"/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199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326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327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326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327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306</v>
      </c>
      <c r="C31" s="16"/>
      <c r="D31" s="16"/>
      <c r="E31" s="16"/>
    </row>
    <row r="32" spans="2:15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45106</v>
      </c>
      <c r="E1" s="16"/>
    </row>
    <row r="2" spans="2:60">
      <c r="B2" s="2" t="s">
        <v>1</v>
      </c>
      <c r="C2" s="12" t="s">
        <v>385</v>
      </c>
      <c r="E2" s="16"/>
    </row>
    <row r="3" spans="2:60">
      <c r="B3" s="2" t="s">
        <v>2</v>
      </c>
      <c r="C3" s="99" t="s">
        <v>386</v>
      </c>
      <c r="E3" s="16"/>
    </row>
    <row r="4" spans="2:60">
      <c r="B4" s="2" t="s">
        <v>3</v>
      </c>
      <c r="C4" s="100" t="s">
        <v>197</v>
      </c>
      <c r="E4" s="16"/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199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328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329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s="98">
        <v>45106</v>
      </c>
      <c r="E1" s="16"/>
    </row>
    <row r="2" spans="2:61">
      <c r="B2" s="2" t="s">
        <v>1</v>
      </c>
      <c r="C2" s="12" t="s">
        <v>385</v>
      </c>
      <c r="E2" s="16"/>
    </row>
    <row r="3" spans="2:61">
      <c r="B3" s="2" t="s">
        <v>2</v>
      </c>
      <c r="C3" s="99" t="s">
        <v>386</v>
      </c>
      <c r="E3" s="16"/>
    </row>
    <row r="4" spans="2:61">
      <c r="B4" s="2" t="s">
        <v>3</v>
      </c>
      <c r="C4" s="100" t="s">
        <v>197</v>
      </c>
      <c r="E4" s="16"/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199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330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331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332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330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333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A1" s="16"/>
      <c r="B1" s="2" t="s">
        <v>0</v>
      </c>
      <c r="C1" s="98">
        <v>45106</v>
      </c>
      <c r="E1" s="16"/>
      <c r="K1" s="16"/>
      <c r="L1" s="16"/>
      <c r="M1" s="16"/>
      <c r="N1" s="16"/>
      <c r="O1" s="16"/>
      <c r="P1" s="16"/>
    </row>
    <row r="2" spans="1:60">
      <c r="A2" s="16"/>
      <c r="B2" s="2" t="s">
        <v>1</v>
      </c>
      <c r="C2" s="12" t="s">
        <v>385</v>
      </c>
      <c r="E2" s="16"/>
      <c r="K2" s="16"/>
      <c r="L2" s="16"/>
      <c r="M2" s="16"/>
      <c r="N2" s="16"/>
      <c r="O2" s="16"/>
      <c r="P2" s="16"/>
    </row>
    <row r="3" spans="1:60">
      <c r="A3" s="16"/>
      <c r="B3" s="2" t="s">
        <v>2</v>
      </c>
      <c r="C3" s="99" t="s">
        <v>386</v>
      </c>
      <c r="E3" s="16"/>
      <c r="K3" s="16"/>
      <c r="L3" s="16"/>
      <c r="M3" s="16"/>
      <c r="N3" s="16"/>
      <c r="O3" s="16"/>
      <c r="P3" s="16"/>
    </row>
    <row r="4" spans="1:60">
      <c r="A4" s="16"/>
      <c r="B4" s="2" t="s">
        <v>3</v>
      </c>
      <c r="C4" s="100" t="s">
        <v>197</v>
      </c>
      <c r="E4" s="16"/>
      <c r="K4" s="16"/>
      <c r="L4" s="16"/>
      <c r="M4" s="16"/>
      <c r="N4" s="16"/>
      <c r="O4" s="16"/>
      <c r="P4" s="16"/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199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205</v>
      </c>
      <c r="C15" t="s">
        <v>205</v>
      </c>
      <c r="D15" s="19"/>
      <c r="E15" t="s">
        <v>205</v>
      </c>
      <c r="F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s="98">
        <v>45106</v>
      </c>
    </row>
    <row r="2" spans="2:81">
      <c r="B2" s="2" t="s">
        <v>1</v>
      </c>
      <c r="C2" s="12" t="s">
        <v>385</v>
      </c>
    </row>
    <row r="3" spans="2:81">
      <c r="B3" s="2" t="s">
        <v>2</v>
      </c>
      <c r="C3" s="99" t="s">
        <v>386</v>
      </c>
    </row>
    <row r="4" spans="2:8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199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335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336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337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338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339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340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341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335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337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338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339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340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341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s="98">
        <v>45106</v>
      </c>
      <c r="D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2:72">
      <c r="B2" s="2" t="s">
        <v>1</v>
      </c>
      <c r="C2" s="12" t="s">
        <v>385</v>
      </c>
      <c r="D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2:72">
      <c r="B3" s="2" t="s">
        <v>2</v>
      </c>
      <c r="C3" s="99" t="s">
        <v>386</v>
      </c>
      <c r="D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</row>
    <row r="4" spans="2:72">
      <c r="B4" s="2" t="s">
        <v>3</v>
      </c>
      <c r="C4" s="100" t="s">
        <v>197</v>
      </c>
      <c r="D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s="98">
        <v>45106</v>
      </c>
      <c r="E1" s="16"/>
      <c r="F1" s="16"/>
    </row>
    <row r="2" spans="2:65">
      <c r="B2" s="2" t="s">
        <v>1</v>
      </c>
      <c r="C2" s="12" t="s">
        <v>385</v>
      </c>
      <c r="E2" s="16"/>
      <c r="F2" s="16"/>
    </row>
    <row r="3" spans="2:65">
      <c r="B3" s="2" t="s">
        <v>2</v>
      </c>
      <c r="C3" s="99" t="s">
        <v>386</v>
      </c>
      <c r="E3" s="16"/>
      <c r="F3" s="16"/>
    </row>
    <row r="4" spans="2:65">
      <c r="B4" s="2" t="s">
        <v>3</v>
      </c>
      <c r="C4" s="100" t="s">
        <v>197</v>
      </c>
      <c r="E4" s="16"/>
      <c r="F4" s="16"/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199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350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s="98">
        <v>45106</v>
      </c>
      <c r="E1" s="16"/>
    </row>
    <row r="2" spans="2:81">
      <c r="B2" s="2" t="s">
        <v>1</v>
      </c>
      <c r="C2" s="12" t="s">
        <v>385</v>
      </c>
      <c r="E2" s="16"/>
    </row>
    <row r="3" spans="2:81">
      <c r="B3" s="2" t="s">
        <v>2</v>
      </c>
      <c r="C3" s="99" t="s">
        <v>386</v>
      </c>
      <c r="E3" s="16"/>
    </row>
    <row r="4" spans="2:81">
      <c r="B4" s="2" t="s">
        <v>3</v>
      </c>
      <c r="C4" s="100" t="s">
        <v>197</v>
      </c>
      <c r="E4" s="16"/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199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347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348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306</v>
      </c>
      <c r="C27" s="16"/>
      <c r="D27" s="16"/>
      <c r="E27" s="16"/>
    </row>
    <row r="28" spans="2:19">
      <c r="B28" t="s">
        <v>307</v>
      </c>
      <c r="C28" s="16"/>
      <c r="D28" s="16"/>
      <c r="E28" s="16"/>
    </row>
    <row r="29" spans="2:19">
      <c r="B29" t="s">
        <v>308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s="98">
        <v>45106</v>
      </c>
      <c r="E1" s="16"/>
    </row>
    <row r="2" spans="2:98">
      <c r="B2" s="2" t="s">
        <v>1</v>
      </c>
      <c r="C2" s="12" t="s">
        <v>385</v>
      </c>
      <c r="E2" s="16"/>
    </row>
    <row r="3" spans="2:98">
      <c r="B3" s="2" t="s">
        <v>2</v>
      </c>
      <c r="C3" s="99" t="s">
        <v>386</v>
      </c>
      <c r="E3" s="16"/>
    </row>
    <row r="4" spans="2:98">
      <c r="B4" s="2" t="s">
        <v>3</v>
      </c>
      <c r="C4" s="100" t="s">
        <v>197</v>
      </c>
      <c r="E4" s="16"/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199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312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313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s="98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2:55">
      <c r="B2" s="2" t="s">
        <v>1</v>
      </c>
      <c r="C2" s="12" t="s">
        <v>385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2:55">
      <c r="B3" s="2" t="s">
        <v>2</v>
      </c>
      <c r="C3" s="99" t="s">
        <v>386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2:55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199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351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354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306</v>
      </c>
      <c r="C31" s="16"/>
    </row>
    <row r="32" spans="2:11">
      <c r="B32" t="s">
        <v>307</v>
      </c>
      <c r="C32" s="16"/>
    </row>
    <row r="33" spans="2:3">
      <c r="B33" t="s">
        <v>308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s="98">
        <v>45106</v>
      </c>
    </row>
    <row r="2" spans="2:59">
      <c r="B2" s="2" t="s">
        <v>1</v>
      </c>
      <c r="C2" s="12" t="s">
        <v>385</v>
      </c>
    </row>
    <row r="3" spans="2:59">
      <c r="B3" s="2" t="s">
        <v>2</v>
      </c>
      <c r="C3" s="99" t="s">
        <v>386</v>
      </c>
    </row>
    <row r="4" spans="2:59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329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s="98">
        <v>45106</v>
      </c>
    </row>
    <row r="2" spans="2:52">
      <c r="B2" s="2" t="s">
        <v>1</v>
      </c>
      <c r="C2" s="12" t="s">
        <v>385</v>
      </c>
    </row>
    <row r="3" spans="2:52">
      <c r="B3" s="2" t="s">
        <v>2</v>
      </c>
      <c r="C3" s="99" t="s">
        <v>386</v>
      </c>
    </row>
    <row r="4" spans="2:52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330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331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332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330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333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332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334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s="98">
        <v>45106</v>
      </c>
    </row>
    <row r="2" spans="2:49">
      <c r="B2" s="2" t="s">
        <v>1</v>
      </c>
      <c r="C2" s="12" t="s">
        <v>385</v>
      </c>
    </row>
    <row r="3" spans="2:49">
      <c r="B3" s="2" t="s">
        <v>2</v>
      </c>
      <c r="C3" s="99" t="s">
        <v>386</v>
      </c>
    </row>
    <row r="4" spans="2:49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173660.15</v>
      </c>
      <c r="H11" s="7"/>
      <c r="I11" s="75">
        <v>0.67137013990000005</v>
      </c>
      <c r="J11" s="76">
        <v>1</v>
      </c>
      <c r="K11" s="76">
        <v>0</v>
      </c>
      <c r="AW11" s="16"/>
    </row>
    <row r="12" spans="2:49">
      <c r="B12" s="79" t="s">
        <v>199</v>
      </c>
      <c r="C12" s="16"/>
      <c r="D12" s="16"/>
      <c r="G12" s="81">
        <v>173660.15</v>
      </c>
      <c r="I12" s="81">
        <v>0.67137013990000005</v>
      </c>
      <c r="J12" s="80">
        <v>1</v>
      </c>
      <c r="K12" s="80">
        <v>0</v>
      </c>
    </row>
    <row r="13" spans="2:49">
      <c r="B13" s="79" t="s">
        <v>330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331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360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332</v>
      </c>
      <c r="C19" s="16"/>
      <c r="D19" s="16"/>
      <c r="G19" s="81">
        <v>173660.15</v>
      </c>
      <c r="I19" s="81">
        <v>0.67137013990000005</v>
      </c>
      <c r="J19" s="80">
        <v>1</v>
      </c>
      <c r="K19" s="80">
        <v>0</v>
      </c>
    </row>
    <row r="20" spans="2:11">
      <c r="B20" t="s">
        <v>361</v>
      </c>
      <c r="C20" t="s">
        <v>362</v>
      </c>
      <c r="D20" t="s">
        <v>123</v>
      </c>
      <c r="E20" t="s">
        <v>102</v>
      </c>
      <c r="F20" t="s">
        <v>260</v>
      </c>
      <c r="G20" s="77">
        <v>173660.15</v>
      </c>
      <c r="H20" s="77">
        <v>0.3866</v>
      </c>
      <c r="I20" s="77">
        <v>0.67137013990000005</v>
      </c>
      <c r="J20" s="78">
        <v>1</v>
      </c>
      <c r="K20" s="78">
        <v>0</v>
      </c>
    </row>
    <row r="21" spans="2:11">
      <c r="B21" s="79" t="s">
        <v>314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330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333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332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314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214</v>
      </c>
      <c r="C32" s="16"/>
      <c r="D32" s="16"/>
    </row>
    <row r="33" spans="2:4">
      <c r="B33" t="s">
        <v>306</v>
      </c>
      <c r="C33" s="16"/>
      <c r="D33" s="16"/>
    </row>
    <row r="34" spans="2:4">
      <c r="B34" t="s">
        <v>307</v>
      </c>
      <c r="C34" s="16"/>
      <c r="D34" s="16"/>
    </row>
    <row r="35" spans="2:4">
      <c r="B35" t="s">
        <v>308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s="98">
        <v>45106</v>
      </c>
    </row>
    <row r="2" spans="2:78">
      <c r="B2" s="2" t="s">
        <v>1</v>
      </c>
      <c r="C2" s="12" t="s">
        <v>385</v>
      </c>
    </row>
    <row r="3" spans="2:78">
      <c r="B3" s="2" t="s">
        <v>2</v>
      </c>
      <c r="C3" s="99" t="s">
        <v>386</v>
      </c>
    </row>
    <row r="4" spans="2:78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199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335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336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337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338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339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340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341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212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335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336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337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338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205</v>
      </c>
      <c r="C33" t="s">
        <v>205</v>
      </c>
      <c r="D33" s="16"/>
      <c r="E33" t="s">
        <v>205</v>
      </c>
      <c r="H33" s="77">
        <v>0</v>
      </c>
      <c r="I33" t="s">
        <v>205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339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205</v>
      </c>
      <c r="C35" t="s">
        <v>205</v>
      </c>
      <c r="D35" s="16"/>
      <c r="E35" t="s">
        <v>205</v>
      </c>
      <c r="H35" s="77">
        <v>0</v>
      </c>
      <c r="I35" t="s">
        <v>205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340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205</v>
      </c>
      <c r="C37" t="s">
        <v>205</v>
      </c>
      <c r="D37" s="16"/>
      <c r="E37" t="s">
        <v>205</v>
      </c>
      <c r="H37" s="77">
        <v>0</v>
      </c>
      <c r="I37" t="s">
        <v>205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341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205</v>
      </c>
      <c r="C39" t="s">
        <v>205</v>
      </c>
      <c r="D39" s="16"/>
      <c r="E39" t="s">
        <v>205</v>
      </c>
      <c r="H39" s="77">
        <v>0</v>
      </c>
      <c r="I39" t="s">
        <v>205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214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98">
        <v>45106</v>
      </c>
    </row>
    <row r="2" spans="2:60">
      <c r="B2" s="2" t="s">
        <v>1</v>
      </c>
      <c r="C2" s="12" t="s">
        <v>385</v>
      </c>
    </row>
    <row r="3" spans="2:60">
      <c r="B3" s="2" t="s">
        <v>2</v>
      </c>
      <c r="C3" s="99" t="s">
        <v>386</v>
      </c>
    </row>
    <row r="4" spans="2:60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199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363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370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371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372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373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372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306</v>
      </c>
    </row>
    <row r="43" spans="2:18">
      <c r="B43" t="s">
        <v>307</v>
      </c>
    </row>
    <row r="44" spans="2:18">
      <c r="B44" t="s">
        <v>308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s="98">
        <v>45106</v>
      </c>
    </row>
    <row r="2" spans="2:64">
      <c r="B2" s="2" t="s">
        <v>1</v>
      </c>
      <c r="C2" s="12" t="s">
        <v>385</v>
      </c>
    </row>
    <row r="3" spans="2:64">
      <c r="B3" s="2" t="s">
        <v>2</v>
      </c>
      <c r="C3" s="99" t="s">
        <v>386</v>
      </c>
    </row>
    <row r="4" spans="2:64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199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s="98">
        <v>45106</v>
      </c>
      <c r="D1" s="15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2:55">
      <c r="B2" s="2" t="s">
        <v>1</v>
      </c>
      <c r="C2" s="12" t="s">
        <v>385</v>
      </c>
      <c r="D2" s="15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</row>
    <row r="3" spans="2:55">
      <c r="B3" s="2" t="s">
        <v>2</v>
      </c>
      <c r="C3" s="99" t="s">
        <v>386</v>
      </c>
      <c r="D3" s="15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</row>
    <row r="4" spans="2:55">
      <c r="B4" s="2" t="s">
        <v>3</v>
      </c>
      <c r="C4" s="100" t="s">
        <v>197</v>
      </c>
      <c r="D4" s="1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199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377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377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385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386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199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98">
        <v>45106</v>
      </c>
      <c r="D1" s="15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2:60">
      <c r="B2" s="2" t="s">
        <v>1</v>
      </c>
      <c r="C2" s="12" t="s">
        <v>385</v>
      </c>
      <c r="D2" s="1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2:60">
      <c r="B3" s="2" t="s">
        <v>2</v>
      </c>
      <c r="C3" s="99" t="s">
        <v>386</v>
      </c>
      <c r="D3" s="15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2:60">
      <c r="B4" s="2" t="s">
        <v>3</v>
      </c>
      <c r="C4" s="100" t="s">
        <v>197</v>
      </c>
      <c r="D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-25.763850000000001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378</v>
      </c>
      <c r="C12" s="15"/>
      <c r="D12" s="15"/>
      <c r="E12" s="15"/>
      <c r="F12" s="15"/>
      <c r="G12" s="15"/>
      <c r="H12" s="80">
        <v>0</v>
      </c>
      <c r="I12" s="81">
        <v>-25.763850000000001</v>
      </c>
      <c r="J12" s="80">
        <v>1</v>
      </c>
      <c r="K12" s="80">
        <v>-2.9999999999999997E-4</v>
      </c>
    </row>
    <row r="13" spans="2:60">
      <c r="B13" t="s">
        <v>379</v>
      </c>
      <c r="C13" t="s">
        <v>205</v>
      </c>
      <c r="D13" t="s">
        <v>205</v>
      </c>
      <c r="E13" t="s">
        <v>207</v>
      </c>
      <c r="F13" s="78">
        <v>0</v>
      </c>
      <c r="G13" t="s">
        <v>205</v>
      </c>
      <c r="H13" s="78">
        <v>0</v>
      </c>
      <c r="I13" s="77">
        <v>-35.65</v>
      </c>
      <c r="J13" s="78">
        <v>1.3836999999999999</v>
      </c>
      <c r="K13" s="78">
        <v>-5.0000000000000001E-4</v>
      </c>
    </row>
    <row r="14" spans="2:60">
      <c r="B14" t="s">
        <v>380</v>
      </c>
      <c r="C14" t="s">
        <v>205</v>
      </c>
      <c r="D14" t="s">
        <v>205</v>
      </c>
      <c r="E14" t="s">
        <v>207</v>
      </c>
      <c r="F14" s="78">
        <v>0</v>
      </c>
      <c r="G14" t="s">
        <v>205</v>
      </c>
      <c r="H14" s="78">
        <v>0</v>
      </c>
      <c r="I14" s="77">
        <v>-23.09</v>
      </c>
      <c r="J14" s="78">
        <v>0.8962</v>
      </c>
      <c r="K14" s="78">
        <v>-2.9999999999999997E-4</v>
      </c>
    </row>
    <row r="15" spans="2:60">
      <c r="B15" t="s">
        <v>381</v>
      </c>
      <c r="C15" t="s">
        <v>382</v>
      </c>
      <c r="D15" t="s">
        <v>205</v>
      </c>
      <c r="E15" t="s">
        <v>207</v>
      </c>
      <c r="F15" s="78">
        <v>0</v>
      </c>
      <c r="G15" t="s">
        <v>102</v>
      </c>
      <c r="H15" s="78">
        <v>0</v>
      </c>
      <c r="I15" s="77">
        <v>2.6099999999999999E-3</v>
      </c>
      <c r="J15" s="78">
        <v>-1E-4</v>
      </c>
      <c r="K15" s="78">
        <v>0</v>
      </c>
    </row>
    <row r="16" spans="2:60">
      <c r="B16" t="s">
        <v>383</v>
      </c>
      <c r="C16" t="s">
        <v>384</v>
      </c>
      <c r="D16" t="s">
        <v>202</v>
      </c>
      <c r="E16" t="s">
        <v>203</v>
      </c>
      <c r="F16" s="78">
        <v>0</v>
      </c>
      <c r="G16" t="s">
        <v>102</v>
      </c>
      <c r="H16" s="78">
        <v>0</v>
      </c>
      <c r="I16" s="77">
        <v>32.97354</v>
      </c>
      <c r="J16" s="78">
        <v>-1.2798</v>
      </c>
      <c r="K16" s="78">
        <v>4.0000000000000002E-4</v>
      </c>
    </row>
    <row r="17" spans="2:11">
      <c r="B17" s="79" t="s">
        <v>212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E18" s="19"/>
      <c r="F18" s="78">
        <v>0</v>
      </c>
      <c r="G18" t="s">
        <v>205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98">
        <v>45106</v>
      </c>
      <c r="D1" s="15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2:17">
      <c r="B2" s="2" t="s">
        <v>1</v>
      </c>
      <c r="C2" s="12" t="s">
        <v>385</v>
      </c>
      <c r="D2" s="15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2:17">
      <c r="B3" s="2" t="s">
        <v>2</v>
      </c>
      <c r="C3" s="99" t="s">
        <v>386</v>
      </c>
      <c r="D3" s="1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2:17">
      <c r="B4" s="2" t="s">
        <v>3</v>
      </c>
      <c r="C4" s="100" t="s">
        <v>197</v>
      </c>
      <c r="D4" s="15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199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45106</v>
      </c>
    </row>
    <row r="2" spans="2:18">
      <c r="B2" s="2" t="s">
        <v>1</v>
      </c>
      <c r="C2" s="12" t="s">
        <v>385</v>
      </c>
    </row>
    <row r="3" spans="2:18">
      <c r="B3" s="2" t="s">
        <v>2</v>
      </c>
      <c r="C3" s="99" t="s">
        <v>386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s="98">
        <v>45106</v>
      </c>
    </row>
    <row r="2" spans="2:18">
      <c r="B2" s="2" t="s">
        <v>1</v>
      </c>
      <c r="C2" s="12" t="s">
        <v>385</v>
      </c>
    </row>
    <row r="3" spans="2:18">
      <c r="B3" s="2" t="s">
        <v>2</v>
      </c>
      <c r="C3" s="99" t="s">
        <v>386</v>
      </c>
    </row>
    <row r="4" spans="2:18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199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s="98">
        <v>45106</v>
      </c>
    </row>
    <row r="2" spans="2:23">
      <c r="B2" s="2" t="s">
        <v>1</v>
      </c>
      <c r="C2" s="12" t="s">
        <v>385</v>
      </c>
    </row>
    <row r="3" spans="2:23">
      <c r="B3" s="2" t="s">
        <v>2</v>
      </c>
      <c r="C3" s="99" t="s">
        <v>386</v>
      </c>
    </row>
    <row r="4" spans="2:23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199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2023-09-06T16:33:40Z</dcterms:modified>
</cp:coreProperties>
</file>