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4-6.2023\רשימות נכסים- 30.6.23\רשימות נכסים- שידור שני- 3.3.23\"/>
    </mc:Choice>
  </mc:AlternateContent>
  <xr:revisionPtr revIDLastSave="0" documentId="13_ncr:1_{D3623419-3E1B-48F8-A40F-7FD4FEAC8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L11" i="2"/>
  <c r="K11" i="2"/>
  <c r="J25" i="2"/>
  <c r="J17" i="2"/>
  <c r="J15" i="2"/>
  <c r="J13" i="2"/>
  <c r="J12" i="2"/>
  <c r="J11" i="2" s="1"/>
</calcChain>
</file>

<file path=xl/sharedStrings.xml><?xml version="1.0" encoding="utf-8"?>
<sst xmlns="http://schemas.openxmlformats.org/spreadsheetml/2006/main" count="2880" uniqueCount="493">
  <si>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</si>
  <si>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</si>
  <si>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</si>
  <si>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</si>
  <si>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</si>
  <si>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</si>
  <si>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</si>
  <si>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</si>
  <si>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</si>
  <si>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</si>
  <si>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</si>
  <si>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</si>
  <si>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</si>
  <si>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</si>
  <si>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</si>
  <si>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</si>
  <si>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</si>
  <si>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</si>
  <si>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</si>
  <si>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</si>
  <si>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</si>
  <si>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</si>
  <si>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</si>
  <si>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</si>
  <si>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</si>
  <si>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</si>
  <si>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</si>
  <si>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</si>
  <si>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</si>
  <si>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</si>
  <si>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</si>
  <si>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</si>
  <si>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</si>
  <si>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</si>
  <si>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</si>
  <si>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</si>
  <si>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</si>
  <si>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</si>
  <si>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</si>
  <si>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</si>
  <si>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</si>
  <si>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</si>
  <si>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</si>
  <si>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</si>
  <si>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</si>
  <si>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</si>
  <si>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</si>
  <si>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</si>
  <si>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</si>
  <si>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</si>
  <si>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</si>
  <si>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</si>
  <si>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</si>
  <si>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</si>
  <si>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</si>
  <si>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</si>
  <si>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</si>
  <si>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</si>
  <si>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</si>
  <si>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</si>
  <si>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</si>
  <si>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</si>
  <si>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</si>
  <si>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</si>
  <si>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</si>
  <si>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</si>
  <si>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</si>
  <si>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</si>
  <si>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</si>
  <si>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</si>
  <si>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</si>
  <si>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</si>
  <si>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</si>
  <si>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</si>
  <si>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</si>
  <si>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</si>
  <si>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</si>
  <si>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</si>
  <si>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</si>
  <si>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</si>
  <si>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</si>
  <si>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</si>
  <si>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</si>
  <si>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</si>
  <si>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</si>
  <si>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</si>
  <si>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</si>
  <si>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</si>
  <si>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</si>
  <si>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</si>
  <si>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</si>
  <si>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</si>
  <si>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</si>
  <si>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</si>
  <si>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</si>
  <si>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</si>
  <si>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</si>
  <si>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</si>
  <si>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</si>
  <si>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</si>
  <si>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</si>
  <si>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</si>
  <si>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</si>
  <si>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</si>
  <si>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</si>
  <si>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</si>
  <si>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</si>
  <si>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</si>
  <si>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</si>
  <si>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</si>
  <si>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</si>
  <si>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</si>
  <si>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</si>
  <si>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</si>
  <si>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</si>
  <si>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</si>
  <si>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</si>
  <si>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</si>
  <si>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</si>
  <si>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</si>
  <si>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</si>
  <si>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</si>
  <si>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</si>
  <si>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</si>
  <si>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</si>
  <si>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</si>
  <si>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</si>
  <si>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</si>
  <si>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</si>
  <si>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</si>
  <si>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</si>
  <si>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</si>
  <si>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</si>
  <si>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</si>
  <si>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</si>
  <si>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</si>
  <si>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</si>
  <si>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</si>
  <si>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</si>
  <si>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</si>
  <si>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</si>
  <si>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</si>
  <si>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</si>
  <si>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</si>
  <si>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</si>
  <si>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</si>
  <si>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</si>
  <si>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</si>
  <si>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</si>
  <si>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</si>
  <si>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</si>
  <si>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</si>
  <si>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</si>
  <si>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</si>
  <si>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</si>
  <si>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</si>
  <si>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</si>
  <si>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</si>
  <si>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</si>
  <si>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</si>
  <si>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</si>
  <si>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</si>
  <si>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</si>
  <si>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</si>
  <si>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</si>
  <si>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</si>
  <si>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</si>
  <si>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</si>
  <si>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</si>
  <si>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</si>
  <si>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</si>
  <si>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</si>
  <si>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</si>
  <si>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</si>
  <si>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</si>
  <si>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</si>
  <si>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</si>
  <si>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</si>
  <si>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</si>
  <si>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</si>
  <si>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</si>
  <si>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</si>
  <si>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</si>
  <si>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</si>
  <si>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</si>
  <si>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</si>
  <si>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</si>
  <si>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</si>
  <si>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</si>
  <si>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</si>
  <si>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</si>
  <si>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</si>
  <si>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</si>
  <si>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</si>
  <si>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</si>
  <si>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</si>
  <si>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</si>
  <si>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2048</t>
  </si>
  <si>
    <t>בהתאם לשיטה שיושמה בדוח הכספי *</t>
  </si>
  <si>
    <t>יין יפני</t>
  </si>
  <si>
    <t>סה"כ בישראל</t>
  </si>
  <si>
    <t>סה"כ יתרת מזומנים ועו"ש בש"ח</t>
  </si>
  <si>
    <t>1111111111- 12- בנק הפועלים</t>
  </si>
  <si>
    <t>12</t>
  </si>
  <si>
    <t>ilAAA</t>
  </si>
  <si>
    <t>S&amp;P מעלות</t>
  </si>
  <si>
    <t>1111111111- 10- לאומי</t>
  </si>
  <si>
    <t>10</t>
  </si>
  <si>
    <t>סה"כ יתרת מזומנים ועו"ש נקובים במט"ח</t>
  </si>
  <si>
    <t>130018- 10- לאומי</t>
  </si>
  <si>
    <t>20001- 12- בנק הפועלים</t>
  </si>
  <si>
    <t>20001- 10- לאומי</t>
  </si>
  <si>
    <t>100006- 10- לאומי</t>
  </si>
  <si>
    <t>20003- 10- לאומי</t>
  </si>
  <si>
    <t>80031- 10- לאומי</t>
  </si>
  <si>
    <t>70002- 10- לאומי</t>
  </si>
  <si>
    <t>סה"כ פח"ק/פר"י</t>
  </si>
  <si>
    <t>0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</si>
  <si>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</si>
  <si>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</si>
  <si>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</si>
  <si>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</si>
  <si>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</si>
  <si>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</si>
  <si>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</si>
  <si>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</si>
  <si>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</si>
  <si>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</si>
  <si>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</si>
  <si>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</si>
  <si>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</si>
  <si>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ממשל צמודה 0527- גליל</t>
  </si>
  <si>
    <t>1140847</t>
  </si>
  <si>
    <t>ממשל צמודה 0545- גליל</t>
  </si>
  <si>
    <t>1134865</t>
  </si>
  <si>
    <t>ממשל צמודה 0923- גליל</t>
  </si>
  <si>
    <t>1128081</t>
  </si>
  <si>
    <t>ממשל צמודה 1131- גליל</t>
  </si>
  <si>
    <t>1172220</t>
  </si>
  <si>
    <t>ממשל צמודה 1151- גליל</t>
  </si>
  <si>
    <t>1168301</t>
  </si>
  <si>
    <t>ממשלתי צמוד 841- גליל</t>
  </si>
  <si>
    <t>1120583</t>
  </si>
  <si>
    <t>ממשלתית צמודה 0.5% 0529- גליל</t>
  </si>
  <si>
    <t>1157023</t>
  </si>
  <si>
    <t>ממשלתית צמודה 0726- גליל</t>
  </si>
  <si>
    <t>1169564</t>
  </si>
  <si>
    <t>סה"כ לא צמודות</t>
  </si>
  <si>
    <t>סה"כ מלווה קצר מועד</t>
  </si>
  <si>
    <t>מ.ק.מ. 414- בנק ישראל- מק"מ</t>
  </si>
  <si>
    <t>8240418</t>
  </si>
  <si>
    <t>מלווה קצר מועד 114- בנק ישראל- מק"מ</t>
  </si>
  <si>
    <t>8240111</t>
  </si>
  <si>
    <t>מלווה קצר מועד 214- בנק ישראל- מק"מ</t>
  </si>
  <si>
    <t>8240210</t>
  </si>
  <si>
    <t>מלווה קצר מועד 314- בנק ישראל- מק"מ</t>
  </si>
  <si>
    <t>8240319</t>
  </si>
  <si>
    <t>מקמ 1213- בנק ישראל- מק"מ</t>
  </si>
  <si>
    <t>8231219</t>
  </si>
  <si>
    <t>מקמ 524- בנק ישראל- מק"מ</t>
  </si>
  <si>
    <t>8240525</t>
  </si>
  <si>
    <t>סה"כ שחר</t>
  </si>
  <si>
    <t>ממשל שיקלית 0928- שחר</t>
  </si>
  <si>
    <t>1150879</t>
  </si>
  <si>
    <t>ממשל שקלית 0226- שחר</t>
  </si>
  <si>
    <t>1174697</t>
  </si>
  <si>
    <t>ממשל שקלית 0347- שחר</t>
  </si>
  <si>
    <t>1140193</t>
  </si>
  <si>
    <t>ממשל שקלית 11/52 2.8%- שחר</t>
  </si>
  <si>
    <t>1184076</t>
  </si>
  <si>
    <t>ממשלתית שקלית 0.4% 10/24- שחר</t>
  </si>
  <si>
    <t>1175777</t>
  </si>
  <si>
    <t>ממשלתית שקלית 0.5% 04/25- שחר</t>
  </si>
  <si>
    <t>1162668</t>
  </si>
  <si>
    <t>ממשלתית שקלית 1.00% 03/30- שחר</t>
  </si>
  <si>
    <t>1160985</t>
  </si>
  <si>
    <t>ממשלתית שקלית 1.3% 04/32- שחר</t>
  </si>
  <si>
    <t>1180660</t>
  </si>
  <si>
    <t>ממשלתית שקלית 1.5% 11/23- שחר</t>
  </si>
  <si>
    <t>1155068</t>
  </si>
  <si>
    <t>ממשלתית שקלית 537ב 1.5% 05/37- שחר</t>
  </si>
  <si>
    <t>1166180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</si>
  <si>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</si>
  <si>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</si>
  <si>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</si>
  <si>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</si>
  <si>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</si>
  <si>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</si>
  <si>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</si>
  <si>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</si>
  <si>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</si>
  <si>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</si>
  <si>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</si>
  <si>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</si>
  <si>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</si>
  <si>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</si>
  <si>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</si>
  <si>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</si>
  <si>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</si>
  <si>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</si>
  <si>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)4A( כשרה ת"א 125- הראל קרנות נאמנות בע"מ</t>
  </si>
  <si>
    <t>1155340</t>
  </si>
  <si>
    <t>511776783</t>
  </si>
  <si>
    <t>מניות</t>
  </si>
  <si>
    <t>הראל סל כשר תא 90- הראל קרנות נאמנות בע"מ</t>
  </si>
  <si>
    <t>1166172</t>
  </si>
  <si>
    <t>תכלית סל )40( כשרה ת"א 125- מיטב תכלית קרנות נאמנות בע"מ</t>
  </si>
  <si>
    <t>1155373</t>
  </si>
  <si>
    <t>513534974</t>
  </si>
  <si>
    <t>פסגות ETFי )4A( כשרה ת"א 125- פסגות קרנות נאמנות בע"מ</t>
  </si>
  <si>
    <t>1155324</t>
  </si>
  <si>
    <t>513765339</t>
  </si>
  <si>
    <t>קסם )4A) ETF כשרה ת"א 125- קסם קרנות נאמנות בע"מ</t>
  </si>
  <si>
    <t>1155365</t>
  </si>
  <si>
    <t>510938608</t>
  </si>
  <si>
    <t>סה"כ שמחקות מדדי מניות בחו"ל</t>
  </si>
  <si>
    <t>סה"כ שמחקות מדדים אחרים בישראל</t>
  </si>
  <si>
    <t>הראל סל )00( כשרה תל בונד 60- הראל קרנות נאמנות בע"מ</t>
  </si>
  <si>
    <t>1155092</t>
  </si>
  <si>
    <t>אג"ח</t>
  </si>
  <si>
    <t>הראל סל כש תלבונד שקלי- הראל קרנות נאמנות בע"מ</t>
  </si>
  <si>
    <t>1155191</t>
  </si>
  <si>
    <t>*MTF סל כשרה תל בונד 60- מגדל קרנות נאמנות בע"מ</t>
  </si>
  <si>
    <t>1159698</t>
  </si>
  <si>
    <t>511303661</t>
  </si>
  <si>
    <t>תכלית סל כש תלבונד שקלי- מיטב תכלית קרנות נאמנות בע"מ</t>
  </si>
  <si>
    <t>1155183</t>
  </si>
  <si>
    <t>תכלית סל כש תלבונד תשואות- מיטב תכלית קרנות נאמנות בע"מ</t>
  </si>
  <si>
    <t>1155100</t>
  </si>
  <si>
    <t>פסגות ETF )00( כשרה תל בונד 60- פסגות קרנות נאמנות בע"מ</t>
  </si>
  <si>
    <t>1155076</t>
  </si>
  <si>
    <t>פסגות ETF כש תלבונד שקלי- פסגות קרנות נאמנות בע"מ</t>
  </si>
  <si>
    <t>1155175</t>
  </si>
  <si>
    <t>קסם ETF )00( כשרה תל בונד 60- קסם קרנות נאמנות בע"מ</t>
  </si>
  <si>
    <t>1155126</t>
  </si>
  <si>
    <t>קסם ETF כשרה תלבונד שקלי- קסם קרנות נאמנות בע"מ</t>
  </si>
  <si>
    <t>1155159</t>
  </si>
  <si>
    <t>סה"כ שמחקות מדדים אחרים בחו"ל</t>
  </si>
  <si>
    <t>סה"כ short</t>
  </si>
  <si>
    <t>סה"כ שמחקות מדדי מניות</t>
  </si>
  <si>
    <t>Ishares S&amp;P500 Swap Ucits- BlackRock  Asset Managment</t>
  </si>
  <si>
    <t>IE00BMTX1Y45</t>
  </si>
  <si>
    <t>27796</t>
  </si>
  <si>
    <t>ISHR MSCI EUR-I- BlackRock  Asset Managment</t>
  </si>
  <si>
    <t>IE00B1YZSC51</t>
  </si>
  <si>
    <t>DAIWA EXCHANGE TRAD- Daiwa ETF</t>
  </si>
  <si>
    <t>JP3027620008</t>
  </si>
  <si>
    <t>TSE</t>
  </si>
  <si>
    <t>11121</t>
  </si>
  <si>
    <t>UBS EM MKT A-USD- EMMUSA</t>
  </si>
  <si>
    <t>LU0480132876</t>
  </si>
  <si>
    <t>SIX</t>
  </si>
  <si>
    <t>28321</t>
  </si>
  <si>
    <t>HORIZONS S&amp;P/TSX- HORIZON</t>
  </si>
  <si>
    <t>CA44056G1054</t>
  </si>
  <si>
    <t>89871</t>
  </si>
  <si>
    <t>INVESCO S&amp;P 500 UCITS ETF- Invesco investment management limited</t>
  </si>
  <si>
    <t>IE00B3YCGJ38</t>
  </si>
  <si>
    <t>LSE</t>
  </si>
  <si>
    <t>21100</t>
  </si>
  <si>
    <t>Lyxor Etf S&amp;P 500- LYXOR ETF</t>
  </si>
  <si>
    <t>LU0496786657</t>
  </si>
  <si>
    <t>10267</t>
  </si>
  <si>
    <t>Vanguard aust share- Vanguard Group</t>
  </si>
  <si>
    <t>AU000000VAS1</t>
  </si>
  <si>
    <t>12517</t>
  </si>
  <si>
    <t>סה"כ שמחקות מדדים אחרים</t>
  </si>
  <si>
    <t>ISHARES EMER MKTS- BlackRock  Asset Managment</t>
  </si>
  <si>
    <t>IE00B6TLBW47</t>
  </si>
  <si>
    <t>Ishares markit iboxx $ hy- BlackRock  Asset Managment</t>
  </si>
  <si>
    <t>IE00B4PY7Y77</t>
  </si>
  <si>
    <t>ISHARES MARKIT IBOXX- BlackRock  Asset Managment</t>
  </si>
  <si>
    <t>IE0032895942</t>
  </si>
  <si>
    <t>Ishares markit iboxx eur HY- BlackRock  Asset Managment</t>
  </si>
  <si>
    <t>IE00B66F4759</t>
  </si>
  <si>
    <t>AMUNDI EURO HIGH- CREDIT AGRICOLE SA</t>
  </si>
  <si>
    <t>FR0011494822</t>
  </si>
  <si>
    <t>EURONEXT</t>
  </si>
  <si>
    <t>10886</t>
  </si>
  <si>
    <t>Pimco inv grade bond- PIMCO</t>
  </si>
  <si>
    <t>US72201R8170</t>
  </si>
  <si>
    <t>NYSE</t>
  </si>
  <si>
    <t>11186</t>
  </si>
  <si>
    <t>spdr barclays high yield- State Street Corp</t>
  </si>
  <si>
    <t>US78468R6229</t>
  </si>
  <si>
    <t>22041</t>
  </si>
  <si>
    <t>Spdr Corporate bond- State Street Corp</t>
  </si>
  <si>
    <t>US78464A3757</t>
  </si>
  <si>
    <t>Vanguard shortterm bnd etf- Vanguard Group</t>
  </si>
  <si>
    <t>US92206C4096</t>
  </si>
  <si>
    <t>NASDAQ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</si>
  <si>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</si>
  <si>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</si>
  <si>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</si>
  <si>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</si>
  <si>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</si>
  <si>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</si>
  <si>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</si>
  <si>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</si>
  <si>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</si>
  <si>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</si>
  <si>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</si>
  <si>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</si>
  <si>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</si>
  <si>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</si>
  <si>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</si>
  <si>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</si>
  <si>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</si>
  <si>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</si>
  <si>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</si>
  <si>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</si>
  <si>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</si>
  <si>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</si>
  <si>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</si>
  <si>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</si>
  <si>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</si>
  <si>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</si>
  <si>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</si>
  <si>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</si>
  <si>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</si>
  <si>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</si>
  <si>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</si>
  <si>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</si>
  <si>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</si>
  <si>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</si>
  <si>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</si>
  <si>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FWD CCY\ILS 20230424 USD\ILS 3.6223000 20231204- בנק לאומי לישראל בע"מ</t>
  </si>
  <si>
    <t>90017809</t>
  </si>
  <si>
    <t>24/04/23</t>
  </si>
  <si>
    <t>FWD CCY\ILS 20230427 USD\ILS 3.6024000 20231204- בנק לאומי לישראל בע"מ</t>
  </si>
  <si>
    <t>90017822</t>
  </si>
  <si>
    <t>27/04/23</t>
  </si>
  <si>
    <t>FWD CCY\ILS 20230504 USD\ILS 3.6055000 20231204- בנק לאומי לישראל בע"מ</t>
  </si>
  <si>
    <t>90017885</t>
  </si>
  <si>
    <t>04/05/23</t>
  </si>
  <si>
    <t>FWD CCY\ILS 20230608 USD\ILS 3.6340000 20231204- בנק לאומי לישראל בע"מ</t>
  </si>
  <si>
    <t>90018189</t>
  </si>
  <si>
    <t>08/06/23</t>
  </si>
  <si>
    <t>FWD CCY\ILS 20230615 USD\ILS 3.5692000 20231204- בנק לאומי לישראל בע"מ</t>
  </si>
  <si>
    <t>90018253</t>
  </si>
  <si>
    <t>15/06/23</t>
  </si>
  <si>
    <t>FWD CCY\CCY 20230209 GBP\USD 1.2169700 20230710- בנק לאומי לישראל בע"מ</t>
  </si>
  <si>
    <t>90017195</t>
  </si>
  <si>
    <t>09/02/23</t>
  </si>
  <si>
    <t>FWD CCY\CCY 20230213 USD\CAD 1.3307000 20230724- בנק לאומי לישראל בע"מ</t>
  </si>
  <si>
    <t>90017220</t>
  </si>
  <si>
    <t>13/02/23</t>
  </si>
  <si>
    <t>FWD CCY\CCY 20230214 USD\JPY 129.5016700 20230724- בנק לאומי לישראל בע"מ</t>
  </si>
  <si>
    <t>90017237</t>
  </si>
  <si>
    <t>14/02/23</t>
  </si>
  <si>
    <t>FWD CCY\CCY 20230309 EUR\USD 1.0651700 20230807- בנק לאומי לישראל בע"מ</t>
  </si>
  <si>
    <t>90017475</t>
  </si>
  <si>
    <t>09/03/23</t>
  </si>
  <si>
    <t>FWD CCY\CCY 20230607 USD\JPY 138.3700000 20230724- בנק לאומי לישראל בע"מ</t>
  </si>
  <si>
    <t>90018168</t>
  </si>
  <si>
    <t>07/06/23</t>
  </si>
  <si>
    <t>FWD CCY\CCY 20230612 USD\JPY 138.3500000 20230724- בנק לאומי לישראל בע"מ</t>
  </si>
  <si>
    <t>90018212</t>
  </si>
  <si>
    <t>12/06/23</t>
  </si>
  <si>
    <t>FWD CCY\CCY 20230613 USD\CAD 1.3332000 20230724- בנק לאומי לישראל בע"מ</t>
  </si>
  <si>
    <t>90018228</t>
  </si>
  <si>
    <t>13/06/23</t>
  </si>
  <si>
    <t>FWD CCY\CCY 20230615 USD\JPY 140.3300000 20230724- בנק לאומי לישראל בע"מ</t>
  </si>
  <si>
    <t>90018254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</si>
  <si>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</si>
  <si>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</si>
  <si>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</si>
  <si>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</si>
  <si>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</si>
  <si>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</si>
  <si>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</si>
  <si>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</si>
  <si>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</si>
  <si>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</si>
  <si>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</si>
  <si>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</si>
  <si>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</si>
  <si>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</si>
  <si>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</si>
  <si>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</si>
  <si>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זזכאים</t>
  </si>
  <si>
    <t>זכאים מס עמיתים</t>
  </si>
  <si>
    <t>חייבים</t>
  </si>
  <si>
    <t>חייבים וזכאים בגין שיקוף</t>
  </si>
  <si>
    <t>26630548</t>
  </si>
  <si>
    <t>רבית עוש לקבל</t>
  </si>
  <si>
    <t>1111110</t>
  </si>
  <si>
    <t>מגדל מקפת קרנות פנסיה וקופות גמל בע"מ</t>
  </si>
  <si>
    <t>מגדל השתלמות מסלול כהלכה</t>
  </si>
  <si>
    <t>בנק הפועלים בע"מ</t>
  </si>
  <si>
    <t>בנק לאומי לישראל בע"מ</t>
  </si>
  <si>
    <t>בנק מזרחי טפחות בע"מ</t>
  </si>
  <si>
    <t>1111111111- 20- בנק מזרחי-טפחות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</si>
</sst>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70" formatCode="_ * #,##0.000000_ ;_ * \-#,##0.00000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70" fontId="0" fillId="0" borderId="0" xfId="11" applyNumberFormat="1" applyFont="1"/>
    <xf numFmtId="4" fontId="9" fillId="0" borderId="0" xfId="0" applyNumberFormat="1" applyFont="1" applyAlignment="1">
      <alignment horizontal="center" wrapText="1"/>
    </xf>
    <xf numFmtId="166" fontId="0" fillId="0" borderId="0" xfId="0" applyNumberFormat="1"/>
    <xf numFmtId="4" fontId="0" fillId="0" borderId="0" xfId="0" applyNumberFormat="1"/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 s="16" customFormat="1">
      <c r="B1" s="2" t="s">
        <v>0</v>
      </c>
      <c r="C1" s="98">
        <v>45106</v>
      </c>
      <c r="D1" s="15"/>
    </row>
    <row r="2" spans="1:36" s="16" customFormat="1">
      <c r="B2" s="2" t="s">
        <v>1</v>
      </c>
      <c r="C2" s="12" t="s">
        <v>487</v>
      </c>
      <c r="D2" s="15"/>
    </row>
    <row r="3" spans="1:36" s="16" customFormat="1">
      <c r="B3" s="2" t="s">
        <v>2</v>
      </c>
      <c r="C3" s="99" t="s">
        <v>488</v>
      </c>
      <c r="D3" s="15"/>
    </row>
    <row r="4" spans="1:36" s="16" customFormat="1">
      <c r="B4" s="2" t="s">
        <v>3</v>
      </c>
      <c r="C4" s="100" t="s">
        <v>197</v>
      </c>
      <c r="D4" s="15"/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11227.542516015261</v>
      </c>
      <c r="D11" s="76">
        <v>4.1399999999999999E-2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52077.597504562</v>
      </c>
      <c r="D13" s="78">
        <v>0.19209999999999999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208109.15494237453</v>
      </c>
      <c r="D17" s="78">
        <v>0.76770000000000005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-242.9609405118585</v>
      </c>
      <c r="D31" s="78">
        <v>-8.9999999999999998E-4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-82.238860000000003</v>
      </c>
      <c r="D37" s="78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271089.09516243992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 s="101">
        <v>4.0334000000000003</v>
      </c>
    </row>
    <row r="48" spans="1:4">
      <c r="C48" t="s">
        <v>120</v>
      </c>
      <c r="D48" s="101">
        <v>2.4485999999999999</v>
      </c>
    </row>
    <row r="49" spans="3:4">
      <c r="C49" t="s">
        <v>106</v>
      </c>
      <c r="D49" s="101">
        <v>3.6920000000000002</v>
      </c>
    </row>
    <row r="50" spans="3:4">
      <c r="C50" t="s">
        <v>116</v>
      </c>
      <c r="D50" s="101">
        <v>2.7841999999999998</v>
      </c>
    </row>
    <row r="51" spans="3:4">
      <c r="C51" t="s">
        <v>199</v>
      </c>
      <c r="D51" s="101">
        <v>2.5600999999999999E-2</v>
      </c>
    </row>
    <row r="52" spans="3:4">
      <c r="C52" t="s">
        <v>113</v>
      </c>
      <c r="D52" s="101">
        <v>4.6717000000000004</v>
      </c>
    </row>
  </sheetData>
  <sortState xmlns:xlrd2="http://schemas.microsoft.com/office/spreadsheetml/2017/richdata2" ref="A47:BI52">
    <sortCondition ref="C47:C52"/>
  </sortState>
  <mergeCells count="1">
    <mergeCell ref="B6:D6"/>
  </mergeCells>
  <dataValidations count="1">
    <dataValidation allowBlank="1" showInputMessage="1" showErrorMessage="1" sqref="A1:XFD4" xr:uid="{4CFAC88E-EB37-40D3-A595-7F2BB9B2AE29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s="98">
        <v>45106</v>
      </c>
      <c r="E1" s="16"/>
    </row>
    <row r="2" spans="2:61">
      <c r="B2" s="2" t="s">
        <v>1</v>
      </c>
      <c r="C2" s="12" t="s">
        <v>487</v>
      </c>
      <c r="E2" s="16"/>
    </row>
    <row r="3" spans="2:61">
      <c r="B3" s="2" t="s">
        <v>2</v>
      </c>
      <c r="C3" s="99" t="s">
        <v>488</v>
      </c>
      <c r="E3" s="16"/>
    </row>
    <row r="4" spans="2:61">
      <c r="B4" s="2" t="s">
        <v>3</v>
      </c>
      <c r="C4" s="100" t="s">
        <v>197</v>
      </c>
      <c r="E4" s="16"/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217</v>
      </c>
      <c r="C14" t="s">
        <v>217</v>
      </c>
      <c r="D14" s="16"/>
      <c r="E14" t="s">
        <v>217</v>
      </c>
      <c r="F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217</v>
      </c>
      <c r="C16" t="s">
        <v>217</v>
      </c>
      <c r="D16" s="16"/>
      <c r="E16" t="s">
        <v>217</v>
      </c>
      <c r="F16" t="s">
        <v>217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217</v>
      </c>
      <c r="C18" t="s">
        <v>217</v>
      </c>
      <c r="D18" s="16"/>
      <c r="E18" t="s">
        <v>217</v>
      </c>
      <c r="F18" t="s">
        <v>217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294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217</v>
      </c>
      <c r="C20" t="s">
        <v>217</v>
      </c>
      <c r="D20" s="16"/>
      <c r="E20" t="s">
        <v>217</v>
      </c>
      <c r="F20" t="s">
        <v>217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395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217</v>
      </c>
      <c r="C23" t="s">
        <v>217</v>
      </c>
      <c r="D23" s="16"/>
      <c r="E23" t="s">
        <v>217</v>
      </c>
      <c r="F23" t="s">
        <v>217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398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217</v>
      </c>
      <c r="C25" t="s">
        <v>217</v>
      </c>
      <c r="D25" s="16"/>
      <c r="E25" t="s">
        <v>217</v>
      </c>
      <c r="F25" t="s">
        <v>217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397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217</v>
      </c>
      <c r="C27" t="s">
        <v>217</v>
      </c>
      <c r="D27" s="16"/>
      <c r="E27" t="s">
        <v>217</v>
      </c>
      <c r="F27" t="s">
        <v>217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217</v>
      </c>
      <c r="C29" t="s">
        <v>217</v>
      </c>
      <c r="D29" s="16"/>
      <c r="E29" t="s">
        <v>217</v>
      </c>
      <c r="F29" t="s">
        <v>217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294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217</v>
      </c>
      <c r="C31" t="s">
        <v>217</v>
      </c>
      <c r="D31" s="16"/>
      <c r="E31" t="s">
        <v>217</v>
      </c>
      <c r="F31" t="s">
        <v>217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225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B34" t="s">
        <v>287</v>
      </c>
      <c r="C34" s="16"/>
      <c r="D34" s="16"/>
      <c r="E34" s="16"/>
    </row>
    <row r="35" spans="2:5">
      <c r="B35" t="s">
        <v>288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A1" s="16"/>
      <c r="B1" s="2" t="s">
        <v>0</v>
      </c>
      <c r="C1" s="98">
        <v>45106</v>
      </c>
      <c r="E1" s="16"/>
      <c r="K1" s="16"/>
      <c r="L1" s="16"/>
      <c r="M1" s="16"/>
      <c r="N1" s="16"/>
      <c r="O1" s="16"/>
      <c r="P1" s="16"/>
    </row>
    <row r="2" spans="1:60">
      <c r="A2" s="16"/>
      <c r="B2" s="2" t="s">
        <v>1</v>
      </c>
      <c r="C2" s="12" t="s">
        <v>487</v>
      </c>
      <c r="E2" s="16"/>
      <c r="K2" s="16"/>
      <c r="L2" s="16"/>
      <c r="M2" s="16"/>
      <c r="N2" s="16"/>
      <c r="O2" s="16"/>
      <c r="P2" s="16"/>
    </row>
    <row r="3" spans="1:60">
      <c r="A3" s="16"/>
      <c r="B3" s="2" t="s">
        <v>2</v>
      </c>
      <c r="C3" s="99" t="s">
        <v>488</v>
      </c>
      <c r="E3" s="16"/>
      <c r="K3" s="16"/>
      <c r="L3" s="16"/>
      <c r="M3" s="16"/>
      <c r="N3" s="16"/>
      <c r="O3" s="16"/>
      <c r="P3" s="16"/>
    </row>
    <row r="4" spans="1:60">
      <c r="A4" s="16"/>
      <c r="B4" s="2" t="s">
        <v>3</v>
      </c>
      <c r="C4" s="100" t="s">
        <v>197</v>
      </c>
      <c r="E4" s="16"/>
      <c r="K4" s="16"/>
      <c r="L4" s="16"/>
      <c r="M4" s="16"/>
      <c r="N4" s="16"/>
      <c r="O4" s="16"/>
      <c r="P4" s="16"/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217</v>
      </c>
      <c r="C13" t="s">
        <v>217</v>
      </c>
      <c r="D13" s="19"/>
      <c r="E13" t="s">
        <v>217</v>
      </c>
      <c r="F13" t="s">
        <v>217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217</v>
      </c>
      <c r="C15" t="s">
        <v>217</v>
      </c>
      <c r="D15" s="19"/>
      <c r="E15" t="s">
        <v>217</v>
      </c>
      <c r="F15" t="s">
        <v>217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s="98">
        <v>45106</v>
      </c>
    </row>
    <row r="2" spans="2:81">
      <c r="B2" s="2" t="s">
        <v>1</v>
      </c>
      <c r="C2" s="12" t="s">
        <v>487</v>
      </c>
    </row>
    <row r="3" spans="2:81">
      <c r="B3" s="2" t="s">
        <v>2</v>
      </c>
      <c r="C3" s="99" t="s">
        <v>488</v>
      </c>
    </row>
    <row r="4" spans="2:81">
      <c r="B4" s="2" t="s">
        <v>3</v>
      </c>
      <c r="C4" s="100" t="s">
        <v>197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400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217</v>
      </c>
      <c r="C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401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217</v>
      </c>
      <c r="C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402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217</v>
      </c>
      <c r="C19" t="s">
        <v>217</v>
      </c>
      <c r="E19" t="s">
        <v>217</v>
      </c>
      <c r="H19" s="77">
        <v>0</v>
      </c>
      <c r="I19" t="s">
        <v>217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217</v>
      </c>
      <c r="C21" t="s">
        <v>217</v>
      </c>
      <c r="E21" t="s">
        <v>217</v>
      </c>
      <c r="H21" s="77">
        <v>0</v>
      </c>
      <c r="I21" t="s">
        <v>217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217</v>
      </c>
      <c r="C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217</v>
      </c>
      <c r="C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400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217</v>
      </c>
      <c r="C28" t="s">
        <v>217</v>
      </c>
      <c r="E28" t="s">
        <v>217</v>
      </c>
      <c r="H28" s="77">
        <v>0</v>
      </c>
      <c r="I28" t="s">
        <v>217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401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217</v>
      </c>
      <c r="C30" t="s">
        <v>217</v>
      </c>
      <c r="E30" t="s">
        <v>217</v>
      </c>
      <c r="H30" s="77">
        <v>0</v>
      </c>
      <c r="I30" t="s">
        <v>217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402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217</v>
      </c>
      <c r="C33" t="s">
        <v>217</v>
      </c>
      <c r="E33" t="s">
        <v>217</v>
      </c>
      <c r="H33" s="77">
        <v>0</v>
      </c>
      <c r="I33" t="s">
        <v>217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217</v>
      </c>
      <c r="C35" t="s">
        <v>217</v>
      </c>
      <c r="E35" t="s">
        <v>217</v>
      </c>
      <c r="H35" s="77">
        <v>0</v>
      </c>
      <c r="I35" t="s">
        <v>217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217</v>
      </c>
      <c r="C37" t="s">
        <v>217</v>
      </c>
      <c r="E37" t="s">
        <v>217</v>
      </c>
      <c r="H37" s="77">
        <v>0</v>
      </c>
      <c r="I37" t="s">
        <v>217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217</v>
      </c>
      <c r="C39" t="s">
        <v>217</v>
      </c>
      <c r="E39" t="s">
        <v>217</v>
      </c>
      <c r="H39" s="77">
        <v>0</v>
      </c>
      <c r="I39" t="s">
        <v>217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225</v>
      </c>
    </row>
    <row r="41" spans="2:17">
      <c r="B41" t="s">
        <v>286</v>
      </c>
    </row>
    <row r="42" spans="2:17">
      <c r="B42" t="s">
        <v>287</v>
      </c>
    </row>
    <row r="43" spans="2:17">
      <c r="B43" t="s">
        <v>288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s="98">
        <v>45106</v>
      </c>
      <c r="D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2:72">
      <c r="B2" s="2" t="s">
        <v>1</v>
      </c>
      <c r="C2" s="12" t="s">
        <v>487</v>
      </c>
      <c r="D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2:72">
      <c r="B3" s="2" t="s">
        <v>2</v>
      </c>
      <c r="C3" s="99" t="s">
        <v>488</v>
      </c>
      <c r="D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2:72">
      <c r="B4" s="2" t="s">
        <v>3</v>
      </c>
      <c r="C4" s="100" t="s">
        <v>197</v>
      </c>
      <c r="D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217</v>
      </c>
      <c r="C14" t="s">
        <v>217</v>
      </c>
      <c r="D14" t="s">
        <v>217</v>
      </c>
      <c r="G14" s="77">
        <v>0</v>
      </c>
      <c r="H14" t="s">
        <v>217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217</v>
      </c>
      <c r="C16" t="s">
        <v>217</v>
      </c>
      <c r="D16" t="s">
        <v>217</v>
      </c>
      <c r="G16" s="77">
        <v>0</v>
      </c>
      <c r="H16" t="s">
        <v>217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217</v>
      </c>
      <c r="C18" t="s">
        <v>217</v>
      </c>
      <c r="D18" t="s">
        <v>217</v>
      </c>
      <c r="G18" s="77">
        <v>0</v>
      </c>
      <c r="H18" t="s">
        <v>217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410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217</v>
      </c>
      <c r="C20" t="s">
        <v>217</v>
      </c>
      <c r="D20" t="s">
        <v>217</v>
      </c>
      <c r="G20" s="77">
        <v>0</v>
      </c>
      <c r="H20" t="s">
        <v>217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294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217</v>
      </c>
      <c r="C22" t="s">
        <v>217</v>
      </c>
      <c r="D22" t="s">
        <v>217</v>
      </c>
      <c r="G22" s="77">
        <v>0</v>
      </c>
      <c r="H22" t="s">
        <v>217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284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217</v>
      </c>
      <c r="C25" t="s">
        <v>217</v>
      </c>
      <c r="D25" t="s">
        <v>217</v>
      </c>
      <c r="G25" s="77">
        <v>0</v>
      </c>
      <c r="H25" t="s">
        <v>217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411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217</v>
      </c>
      <c r="C27" t="s">
        <v>217</v>
      </c>
      <c r="D27" t="s">
        <v>217</v>
      </c>
      <c r="G27" s="77">
        <v>0</v>
      </c>
      <c r="H27" t="s">
        <v>217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286</v>
      </c>
    </row>
    <row r="29" spans="2:16">
      <c r="B29" t="s">
        <v>287</v>
      </c>
    </row>
    <row r="30" spans="2:16">
      <c r="B30" t="s">
        <v>288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s="98">
        <v>45106</v>
      </c>
      <c r="E1" s="16"/>
      <c r="F1" s="16"/>
    </row>
    <row r="2" spans="2:65">
      <c r="B2" s="2" t="s">
        <v>1</v>
      </c>
      <c r="C2" s="12" t="s">
        <v>487</v>
      </c>
      <c r="E2" s="16"/>
      <c r="F2" s="16"/>
    </row>
    <row r="3" spans="2:65">
      <c r="B3" s="2" t="s">
        <v>2</v>
      </c>
      <c r="C3" s="99" t="s">
        <v>488</v>
      </c>
      <c r="E3" s="16"/>
      <c r="F3" s="16"/>
    </row>
    <row r="4" spans="2:65">
      <c r="B4" s="2" t="s">
        <v>3</v>
      </c>
      <c r="C4" s="100" t="s">
        <v>197</v>
      </c>
      <c r="E4" s="16"/>
      <c r="F4" s="16"/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412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J14" s="77">
        <v>0</v>
      </c>
      <c r="K14" t="s">
        <v>217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413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J16" s="77">
        <v>0</v>
      </c>
      <c r="K16" t="s">
        <v>217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J18" s="77">
        <v>0</v>
      </c>
      <c r="K18" t="s">
        <v>217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294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J20" s="77">
        <v>0</v>
      </c>
      <c r="K20" t="s">
        <v>217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414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J23" s="77">
        <v>0</v>
      </c>
      <c r="K23" t="s">
        <v>217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J25" s="77">
        <v>0</v>
      </c>
      <c r="K25" t="s">
        <v>217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286</v>
      </c>
      <c r="D27" s="16"/>
      <c r="E27" s="16"/>
      <c r="F27" s="16"/>
    </row>
    <row r="28" spans="2:19">
      <c r="B28" t="s">
        <v>287</v>
      </c>
      <c r="D28" s="16"/>
      <c r="E28" s="16"/>
      <c r="F28" s="16"/>
    </row>
    <row r="29" spans="2:19">
      <c r="B29" t="s">
        <v>288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s="98">
        <v>45106</v>
      </c>
      <c r="E1" s="16"/>
    </row>
    <row r="2" spans="2:81">
      <c r="B2" s="2" t="s">
        <v>1</v>
      </c>
      <c r="C2" s="12" t="s">
        <v>487</v>
      </c>
      <c r="E2" s="16"/>
    </row>
    <row r="3" spans="2:81">
      <c r="B3" s="2" t="s">
        <v>2</v>
      </c>
      <c r="C3" s="99" t="s">
        <v>488</v>
      </c>
      <c r="E3" s="16"/>
    </row>
    <row r="4" spans="2:81">
      <c r="B4" s="2" t="s">
        <v>3</v>
      </c>
      <c r="C4" s="100" t="s">
        <v>197</v>
      </c>
      <c r="E4" s="16"/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412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J14" s="77">
        <v>0</v>
      </c>
      <c r="K14" t="s">
        <v>217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413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J16" s="77">
        <v>0</v>
      </c>
      <c r="K16" t="s">
        <v>217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J18" s="77">
        <v>0</v>
      </c>
      <c r="K18" t="s">
        <v>217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294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J20" s="77">
        <v>0</v>
      </c>
      <c r="K20" t="s">
        <v>217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J23" s="77">
        <v>0</v>
      </c>
      <c r="K23" t="s">
        <v>217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J25" s="77">
        <v>0</v>
      </c>
      <c r="K25" t="s">
        <v>217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C26" s="16"/>
      <c r="D26" s="16"/>
      <c r="E26" s="16"/>
    </row>
    <row r="27" spans="2:19">
      <c r="B27" t="s">
        <v>286</v>
      </c>
      <c r="C27" s="16"/>
      <c r="D27" s="16"/>
      <c r="E27" s="16"/>
    </row>
    <row r="28" spans="2:19">
      <c r="B28" t="s">
        <v>287</v>
      </c>
      <c r="C28" s="16"/>
      <c r="D28" s="16"/>
      <c r="E28" s="16"/>
    </row>
    <row r="29" spans="2:19">
      <c r="B29" t="s">
        <v>288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s="98">
        <v>45106</v>
      </c>
      <c r="E1" s="16"/>
    </row>
    <row r="2" spans="2:98">
      <c r="B2" s="2" t="s">
        <v>1</v>
      </c>
      <c r="C2" s="12" t="s">
        <v>487</v>
      </c>
      <c r="E2" s="16"/>
    </row>
    <row r="3" spans="2:98">
      <c r="B3" s="2" t="s">
        <v>2</v>
      </c>
      <c r="C3" s="99" t="s">
        <v>488</v>
      </c>
      <c r="E3" s="16"/>
    </row>
    <row r="4" spans="2:98">
      <c r="B4" s="2" t="s">
        <v>3</v>
      </c>
      <c r="C4" s="100" t="s">
        <v>197</v>
      </c>
      <c r="E4" s="16"/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217</v>
      </c>
      <c r="C13" t="s">
        <v>217</v>
      </c>
      <c r="D13" s="16"/>
      <c r="E13" s="16"/>
      <c r="F13" t="s">
        <v>217</v>
      </c>
      <c r="G13" t="s">
        <v>217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225</v>
      </c>
      <c r="C19" s="16"/>
      <c r="D19" s="16"/>
      <c r="E19" s="16"/>
    </row>
    <row r="20" spans="2:13">
      <c r="B20" t="s">
        <v>286</v>
      </c>
      <c r="C20" s="16"/>
      <c r="D20" s="16"/>
      <c r="E20" s="16"/>
    </row>
    <row r="21" spans="2:13">
      <c r="B21" t="s">
        <v>287</v>
      </c>
      <c r="C21" s="16"/>
      <c r="D21" s="16"/>
      <c r="E21" s="16"/>
    </row>
    <row r="22" spans="2:13">
      <c r="B22" t="s">
        <v>288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s="98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55">
      <c r="B2" s="2" t="s">
        <v>1</v>
      </c>
      <c r="C2" s="12" t="s">
        <v>487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55">
      <c r="B3" s="2" t="s">
        <v>2</v>
      </c>
      <c r="C3" s="99" t="s">
        <v>488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2:55">
      <c r="B4" s="2" t="s">
        <v>3</v>
      </c>
      <c r="C4" s="100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217</v>
      </c>
      <c r="C14" t="s">
        <v>217</v>
      </c>
      <c r="D14" t="s">
        <v>217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217</v>
      </c>
      <c r="C16" t="s">
        <v>217</v>
      </c>
      <c r="D16" t="s">
        <v>217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217</v>
      </c>
      <c r="C18" t="s">
        <v>217</v>
      </c>
      <c r="D18" t="s">
        <v>217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217</v>
      </c>
      <c r="C20" t="s">
        <v>217</v>
      </c>
      <c r="D20" t="s">
        <v>217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420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217</v>
      </c>
      <c r="C23" t="s">
        <v>217</v>
      </c>
      <c r="D23" t="s">
        <v>217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421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217</v>
      </c>
      <c r="C25" t="s">
        <v>217</v>
      </c>
      <c r="D25" t="s">
        <v>217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422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217</v>
      </c>
      <c r="C27" t="s">
        <v>217</v>
      </c>
      <c r="D27" t="s">
        <v>217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423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217</v>
      </c>
      <c r="C29" t="s">
        <v>217</v>
      </c>
      <c r="D29" t="s">
        <v>217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225</v>
      </c>
      <c r="C30" s="16"/>
    </row>
    <row r="31" spans="2:11">
      <c r="B31" t="s">
        <v>286</v>
      </c>
      <c r="C31" s="16"/>
    </row>
    <row r="32" spans="2:11">
      <c r="B32" t="s">
        <v>287</v>
      </c>
      <c r="C32" s="16"/>
    </row>
    <row r="33" spans="2:3">
      <c r="B33" t="s">
        <v>288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s="98">
        <v>45106</v>
      </c>
    </row>
    <row r="2" spans="2:59">
      <c r="B2" s="2" t="s">
        <v>1</v>
      </c>
      <c r="C2" s="12" t="s">
        <v>487</v>
      </c>
    </row>
    <row r="3" spans="2:59">
      <c r="B3" s="2" t="s">
        <v>2</v>
      </c>
      <c r="C3" s="99" t="s">
        <v>488</v>
      </c>
    </row>
    <row r="4" spans="2:59">
      <c r="B4" s="2" t="s">
        <v>3</v>
      </c>
      <c r="C4" s="100" t="s">
        <v>197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424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217</v>
      </c>
      <c r="C13" t="s">
        <v>217</v>
      </c>
      <c r="D13" t="s">
        <v>217</v>
      </c>
      <c r="E13" t="s">
        <v>217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217</v>
      </c>
      <c r="C15" t="s">
        <v>217</v>
      </c>
      <c r="D15" t="s">
        <v>217</v>
      </c>
      <c r="E15" t="s">
        <v>217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225</v>
      </c>
      <c r="C16" s="16"/>
      <c r="D16" s="16"/>
    </row>
    <row r="17" spans="2:4">
      <c r="B17" t="s">
        <v>286</v>
      </c>
      <c r="C17" s="16"/>
      <c r="D17" s="16"/>
    </row>
    <row r="18" spans="2:4">
      <c r="B18" t="s">
        <v>287</v>
      </c>
      <c r="C18" s="16"/>
      <c r="D18" s="16"/>
    </row>
    <row r="19" spans="2:4">
      <c r="B19" t="s">
        <v>288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s="98">
        <v>45106</v>
      </c>
    </row>
    <row r="2" spans="2:52">
      <c r="B2" s="2" t="s">
        <v>1</v>
      </c>
      <c r="C2" s="12" t="s">
        <v>487</v>
      </c>
    </row>
    <row r="3" spans="2:52">
      <c r="B3" s="2" t="s">
        <v>2</v>
      </c>
      <c r="C3" s="99" t="s">
        <v>488</v>
      </c>
    </row>
    <row r="4" spans="2:52">
      <c r="B4" s="2" t="s">
        <v>3</v>
      </c>
      <c r="C4" s="100" t="s">
        <v>197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217</v>
      </c>
      <c r="C14" t="s">
        <v>217</v>
      </c>
      <c r="D14" t="s">
        <v>217</v>
      </c>
      <c r="E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217</v>
      </c>
      <c r="C16" t="s">
        <v>217</v>
      </c>
      <c r="D16" t="s">
        <v>217</v>
      </c>
      <c r="E16" t="s">
        <v>217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217</v>
      </c>
      <c r="C18" t="s">
        <v>217</v>
      </c>
      <c r="D18" t="s">
        <v>217</v>
      </c>
      <c r="E18" t="s">
        <v>217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217</v>
      </c>
      <c r="C20" t="s">
        <v>217</v>
      </c>
      <c r="D20" t="s">
        <v>217</v>
      </c>
      <c r="E20" t="s">
        <v>217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294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217</v>
      </c>
      <c r="C22" t="s">
        <v>217</v>
      </c>
      <c r="D22" t="s">
        <v>217</v>
      </c>
      <c r="E22" t="s">
        <v>217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217</v>
      </c>
      <c r="C25" t="s">
        <v>217</v>
      </c>
      <c r="D25" t="s">
        <v>217</v>
      </c>
      <c r="E25" t="s">
        <v>217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217</v>
      </c>
      <c r="C27" t="s">
        <v>217</v>
      </c>
      <c r="D27" t="s">
        <v>217</v>
      </c>
      <c r="E27" t="s">
        <v>217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217</v>
      </c>
      <c r="C29" t="s">
        <v>217</v>
      </c>
      <c r="D29" t="s">
        <v>217</v>
      </c>
      <c r="E29" t="s">
        <v>217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217</v>
      </c>
      <c r="C31" t="s">
        <v>217</v>
      </c>
      <c r="D31" t="s">
        <v>217</v>
      </c>
      <c r="E31" t="s">
        <v>217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294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217</v>
      </c>
      <c r="C33" t="s">
        <v>217</v>
      </c>
      <c r="D33" t="s">
        <v>217</v>
      </c>
      <c r="E33" t="s">
        <v>217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225</v>
      </c>
      <c r="C34" s="16"/>
      <c r="D34" s="16"/>
    </row>
    <row r="35" spans="2:12">
      <c r="B35" t="s">
        <v>286</v>
      </c>
      <c r="C35" s="16"/>
      <c r="D35" s="16"/>
    </row>
    <row r="36" spans="2:12">
      <c r="B36" t="s">
        <v>287</v>
      </c>
      <c r="C36" s="16"/>
      <c r="D36" s="16"/>
    </row>
    <row r="37" spans="2:12">
      <c r="B37" t="s">
        <v>288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8"/>
  <sheetViews>
    <sheetView rightToLeft="1" topLeftCell="A10" workbookViewId="0">
      <selection activeCell="K11" sqref="K11:L39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20">
      <c r="B1" s="2" t="s">
        <v>0</v>
      </c>
      <c r="C1" s="98">
        <v>45106</v>
      </c>
    </row>
    <row r="2" spans="2:20">
      <c r="B2" s="2" t="s">
        <v>1</v>
      </c>
      <c r="C2" s="12" t="s">
        <v>487</v>
      </c>
    </row>
    <row r="3" spans="2:20">
      <c r="B3" s="2" t="s">
        <v>2</v>
      </c>
      <c r="C3" s="99" t="s">
        <v>488</v>
      </c>
    </row>
    <row r="4" spans="2:20">
      <c r="B4" s="2" t="s">
        <v>3</v>
      </c>
      <c r="C4" s="100" t="s">
        <v>197</v>
      </c>
    </row>
    <row r="5" spans="2:20">
      <c r="B5" s="2"/>
    </row>
    <row r="7" spans="2:20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20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20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2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20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J12+J35</f>
        <v>11227.542516015259</v>
      </c>
      <c r="K11" s="76">
        <f>J11/$J$11</f>
        <v>1</v>
      </c>
      <c r="L11" s="76">
        <f>J11/'סכום נכסי הקרן'!$C$42</f>
        <v>4.1416429935285951E-2</v>
      </c>
      <c r="T11" s="102"/>
    </row>
    <row r="12" spans="2:20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J13+J17+J25+J27+J29+J31+J33</f>
        <v>11227.542516015259</v>
      </c>
      <c r="K12" s="80">
        <f t="shared" ref="K12:K39" si="0">J12/$J$11</f>
        <v>1</v>
      </c>
      <c r="L12" s="80">
        <f>J12/'סכום נכסי הקרן'!$C$42</f>
        <v>4.1416429935285951E-2</v>
      </c>
    </row>
    <row r="13" spans="2:20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SUM(J14:J16)</f>
        <v>6756.6436400000002</v>
      </c>
      <c r="K13" s="80">
        <f t="shared" si="0"/>
        <v>0.60179185519557354</v>
      </c>
      <c r="L13" s="80">
        <f>J13/'סכום נכסי הקרן'!$C$42</f>
        <v>2.4924070206333221E-2</v>
      </c>
    </row>
    <row r="14" spans="2:20">
      <c r="B14" s="99" t="s">
        <v>489</v>
      </c>
      <c r="C14" s="99" t="s">
        <v>202</v>
      </c>
      <c r="D14">
        <v>12</v>
      </c>
      <c r="E14" t="s">
        <v>204</v>
      </c>
      <c r="F14" t="s">
        <v>205</v>
      </c>
      <c r="G14" t="s">
        <v>102</v>
      </c>
      <c r="H14" s="103">
        <v>4.3700000000000003E-2</v>
      </c>
      <c r="I14" s="103">
        <v>4.3700000000000003E-2</v>
      </c>
      <c r="J14" s="104">
        <v>0.55345999999999995</v>
      </c>
      <c r="K14" s="103">
        <f t="shared" si="0"/>
        <v>4.9294847844978563E-5</v>
      </c>
      <c r="L14" s="103">
        <f>J14/'סכום נכסי הקרן'!$C$42</f>
        <v>2.0416166119421364E-6</v>
      </c>
    </row>
    <row r="15" spans="2:20">
      <c r="B15" s="99" t="s">
        <v>490</v>
      </c>
      <c r="C15" t="s">
        <v>206</v>
      </c>
      <c r="D15">
        <v>10</v>
      </c>
      <c r="E15" t="s">
        <v>204</v>
      </c>
      <c r="F15" t="s">
        <v>205</v>
      </c>
      <c r="G15" t="s">
        <v>102</v>
      </c>
      <c r="H15" s="103">
        <v>4.3900000000000002E-2</v>
      </c>
      <c r="I15" s="103">
        <v>4.3900000000000002E-2</v>
      </c>
      <c r="J15" s="104">
        <f>6725.03813+30.88734</f>
        <v>6755.9254700000001</v>
      </c>
      <c r="K15" s="103">
        <f t="shared" si="0"/>
        <v>0.60172789017393358</v>
      </c>
      <c r="L15" s="103">
        <f>J15/'סכום נכסי הקרן'!$C$42</f>
        <v>2.4921421003496164E-2</v>
      </c>
    </row>
    <row r="16" spans="2:20">
      <c r="B16" s="99" t="s">
        <v>491</v>
      </c>
      <c r="C16" s="99" t="s">
        <v>492</v>
      </c>
      <c r="D16">
        <v>20</v>
      </c>
      <c r="E16" t="s">
        <v>204</v>
      </c>
      <c r="F16" t="s">
        <v>205</v>
      </c>
      <c r="G16" t="s">
        <v>102</v>
      </c>
      <c r="H16" s="103">
        <v>4.2700000000000002E-2</v>
      </c>
      <c r="I16" s="103">
        <v>4.2700000000000002E-2</v>
      </c>
      <c r="J16" s="104">
        <v>0.16471</v>
      </c>
      <c r="K16" s="103">
        <f t="shared" si="0"/>
        <v>1.4670173794938061E-5</v>
      </c>
      <c r="L16" s="103">
        <f>J16/'סכום נכסי הקרן'!$C$42</f>
        <v>6.075862251165202E-7</v>
      </c>
    </row>
    <row r="17" spans="2:12">
      <c r="B17" s="79" t="s">
        <v>208</v>
      </c>
      <c r="D17" s="16"/>
      <c r="I17" s="80">
        <v>0</v>
      </c>
      <c r="J17" s="81">
        <f>SUM(J18:J24)</f>
        <v>4470.8988760152597</v>
      </c>
      <c r="K17" s="80">
        <f t="shared" si="0"/>
        <v>0.39820814480442651</v>
      </c>
      <c r="L17" s="80">
        <f>J17/'סכום נכסי הקרן'!$C$42</f>
        <v>1.6492359728952733E-2</v>
      </c>
    </row>
    <row r="18" spans="2:12">
      <c r="B18" s="99" t="s">
        <v>490</v>
      </c>
      <c r="C18" t="s">
        <v>213</v>
      </c>
      <c r="D18" t="s">
        <v>207</v>
      </c>
      <c r="E18" t="s">
        <v>204</v>
      </c>
      <c r="F18" t="s">
        <v>205</v>
      </c>
      <c r="G18" t="s">
        <v>110</v>
      </c>
      <c r="H18" s="103">
        <v>0</v>
      </c>
      <c r="I18" s="103">
        <v>0</v>
      </c>
      <c r="J18" s="104">
        <v>405.02438817400002</v>
      </c>
      <c r="K18" s="103">
        <f t="shared" si="0"/>
        <v>3.6074179865831071E-2</v>
      </c>
      <c r="L18" s="103">
        <f>J18/'סכום נכסי הקרן'!$C$42</f>
        <v>1.4940637428860959E-3</v>
      </c>
    </row>
    <row r="19" spans="2:12">
      <c r="B19" s="99" t="s">
        <v>490</v>
      </c>
      <c r="C19" t="s">
        <v>209</v>
      </c>
      <c r="D19" t="s">
        <v>207</v>
      </c>
      <c r="E19" t="s">
        <v>204</v>
      </c>
      <c r="F19" t="s">
        <v>205</v>
      </c>
      <c r="G19" t="s">
        <v>120</v>
      </c>
      <c r="H19" s="103">
        <v>0</v>
      </c>
      <c r="I19" s="103">
        <v>0</v>
      </c>
      <c r="J19" s="104">
        <v>3.006978744</v>
      </c>
      <c r="K19" s="103">
        <f t="shared" si="0"/>
        <v>2.6782163057594905E-4</v>
      </c>
      <c r="L19" s="103">
        <f>J19/'סכום נכסי הקרן'!$C$42</f>
        <v>1.109221579790283E-5</v>
      </c>
    </row>
    <row r="20" spans="2:12">
      <c r="B20" s="99" t="s">
        <v>489</v>
      </c>
      <c r="C20" t="s">
        <v>210</v>
      </c>
      <c r="D20" t="s">
        <v>203</v>
      </c>
      <c r="E20" t="s">
        <v>204</v>
      </c>
      <c r="F20" t="s">
        <v>205</v>
      </c>
      <c r="G20" t="s">
        <v>106</v>
      </c>
      <c r="H20" s="103">
        <v>0</v>
      </c>
      <c r="I20" s="103">
        <v>0</v>
      </c>
      <c r="J20" s="104">
        <v>37.389290119999998</v>
      </c>
      <c r="K20" s="103">
        <f t="shared" si="0"/>
        <v>3.3301401501412212E-3</v>
      </c>
      <c r="L20" s="103">
        <f>J20/'סכום נכסי הקרן'!$C$42</f>
        <v>1.3792251620300654E-4</v>
      </c>
    </row>
    <row r="21" spans="2:12">
      <c r="B21" s="99" t="s">
        <v>490</v>
      </c>
      <c r="C21" t="s">
        <v>211</v>
      </c>
      <c r="D21" t="s">
        <v>207</v>
      </c>
      <c r="E21" t="s">
        <v>204</v>
      </c>
      <c r="F21" t="s">
        <v>205</v>
      </c>
      <c r="G21" t="s">
        <v>106</v>
      </c>
      <c r="H21" s="103">
        <v>0</v>
      </c>
      <c r="I21" s="103">
        <v>0</v>
      </c>
      <c r="J21" s="104">
        <v>4008.0668035200001</v>
      </c>
      <c r="K21" s="103">
        <f t="shared" si="0"/>
        <v>0.35698522609046363</v>
      </c>
      <c r="L21" s="103">
        <f>J21/'סכום נכסי הקרן'!$C$42</f>
        <v>1.4785053604307902E-2</v>
      </c>
    </row>
    <row r="22" spans="2:12">
      <c r="B22" s="99" t="s">
        <v>490</v>
      </c>
      <c r="C22" t="s">
        <v>212</v>
      </c>
      <c r="D22" t="s">
        <v>207</v>
      </c>
      <c r="E22" t="s">
        <v>204</v>
      </c>
      <c r="F22" t="s">
        <v>205</v>
      </c>
      <c r="G22" t="s">
        <v>116</v>
      </c>
      <c r="H22" s="103">
        <v>0</v>
      </c>
      <c r="I22" s="103">
        <v>0</v>
      </c>
      <c r="J22" s="104">
        <v>17.108741947999999</v>
      </c>
      <c r="K22" s="103">
        <f t="shared" si="0"/>
        <v>1.5238189411080514E-3</v>
      </c>
      <c r="L22" s="103">
        <f>J22/'סכום נכסי הקרן'!$C$42</f>
        <v>6.3111140408463244E-5</v>
      </c>
    </row>
    <row r="23" spans="2:12">
      <c r="B23" s="99" t="s">
        <v>490</v>
      </c>
      <c r="C23" t="s">
        <v>214</v>
      </c>
      <c r="D23" t="s">
        <v>207</v>
      </c>
      <c r="E23" t="s">
        <v>204</v>
      </c>
      <c r="F23" t="s">
        <v>205</v>
      </c>
      <c r="G23" t="s">
        <v>199</v>
      </c>
      <c r="H23" s="103">
        <v>0</v>
      </c>
      <c r="I23" s="103">
        <v>0</v>
      </c>
      <c r="J23" s="104">
        <v>0.20652992326</v>
      </c>
      <c r="K23" s="103">
        <f t="shared" si="0"/>
        <v>1.8394935754231199E-5</v>
      </c>
      <c r="L23" s="103">
        <f>J23/'סכום נכסי הקרן'!$C$42</f>
        <v>7.6185256782920285E-7</v>
      </c>
    </row>
    <row r="24" spans="2:12">
      <c r="B24" s="99" t="s">
        <v>490</v>
      </c>
      <c r="C24" t="s">
        <v>215</v>
      </c>
      <c r="D24" t="s">
        <v>207</v>
      </c>
      <c r="E24" t="s">
        <v>204</v>
      </c>
      <c r="F24" t="s">
        <v>205</v>
      </c>
      <c r="G24" t="s">
        <v>113</v>
      </c>
      <c r="H24" s="103">
        <v>0</v>
      </c>
      <c r="I24" s="103">
        <v>0</v>
      </c>
      <c r="J24" s="104">
        <v>9.6143586000000003E-2</v>
      </c>
      <c r="K24" s="103">
        <f t="shared" si="0"/>
        <v>8.5631905524168165E-6</v>
      </c>
      <c r="L24" s="103">
        <f>J24/'סכום נכסי הקרן'!$C$42</f>
        <v>3.5465678153667372E-7</v>
      </c>
    </row>
    <row r="25" spans="2:12">
      <c r="B25" s="79" t="s">
        <v>216</v>
      </c>
      <c r="D25" s="16"/>
      <c r="I25" s="80">
        <v>0</v>
      </c>
      <c r="J25" s="81">
        <f>SUM(J26)</f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217</v>
      </c>
      <c r="C26" t="s">
        <v>217</v>
      </c>
      <c r="D26" s="16"/>
      <c r="E26" t="s">
        <v>217</v>
      </c>
      <c r="G26" t="s">
        <v>217</v>
      </c>
      <c r="H26" s="103">
        <v>0</v>
      </c>
      <c r="I26" s="103">
        <v>0</v>
      </c>
      <c r="J26" s="104">
        <v>0</v>
      </c>
      <c r="K26" s="103">
        <f t="shared" si="0"/>
        <v>0</v>
      </c>
      <c r="L26" s="103">
        <f>J26/'סכום נכסי הקרן'!$C$42</f>
        <v>0</v>
      </c>
    </row>
    <row r="27" spans="2:12">
      <c r="B27" s="79" t="s">
        <v>219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217</v>
      </c>
      <c r="C28" t="s">
        <v>217</v>
      </c>
      <c r="D28" s="16"/>
      <c r="E28" t="s">
        <v>217</v>
      </c>
      <c r="G28" t="s">
        <v>217</v>
      </c>
      <c r="H28" s="103">
        <v>0</v>
      </c>
      <c r="I28" s="103">
        <v>0</v>
      </c>
      <c r="J28" s="104">
        <v>0</v>
      </c>
      <c r="K28" s="103">
        <f t="shared" si="0"/>
        <v>0</v>
      </c>
      <c r="L28" s="103">
        <f>J28/'סכום נכסי הקרן'!$C$42</f>
        <v>0</v>
      </c>
    </row>
    <row r="29" spans="2:12">
      <c r="B29" s="79" t="s">
        <v>220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217</v>
      </c>
      <c r="C30" t="s">
        <v>217</v>
      </c>
      <c r="D30" s="16"/>
      <c r="E30" t="s">
        <v>217</v>
      </c>
      <c r="G30" t="s">
        <v>217</v>
      </c>
      <c r="H30" s="103">
        <v>0</v>
      </c>
      <c r="I30" s="103">
        <v>0</v>
      </c>
      <c r="J30" s="104">
        <v>0</v>
      </c>
      <c r="K30" s="103">
        <f t="shared" si="0"/>
        <v>0</v>
      </c>
      <c r="L30" s="103">
        <f>J30/'סכום נכסי הקרן'!$C$42</f>
        <v>0</v>
      </c>
    </row>
    <row r="31" spans="2:12">
      <c r="B31" s="79" t="s">
        <v>221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217</v>
      </c>
      <c r="C32" t="s">
        <v>217</v>
      </c>
      <c r="D32" s="16"/>
      <c r="E32" t="s">
        <v>217</v>
      </c>
      <c r="G32" t="s">
        <v>217</v>
      </c>
      <c r="H32" s="103">
        <v>0</v>
      </c>
      <c r="I32" s="103">
        <v>0</v>
      </c>
      <c r="J32" s="104">
        <v>0</v>
      </c>
      <c r="K32" s="103">
        <f t="shared" si="0"/>
        <v>0</v>
      </c>
      <c r="L32" s="103">
        <f>J32/'סכום נכסי הקרן'!$C$42</f>
        <v>0</v>
      </c>
    </row>
    <row r="33" spans="2:12">
      <c r="B33" s="79" t="s">
        <v>222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217</v>
      </c>
      <c r="C34" t="s">
        <v>217</v>
      </c>
      <c r="D34" s="16"/>
      <c r="E34" t="s">
        <v>217</v>
      </c>
      <c r="G34" t="s">
        <v>217</v>
      </c>
      <c r="H34" s="103">
        <v>0</v>
      </c>
      <c r="I34" s="103">
        <v>0</v>
      </c>
      <c r="J34" s="104">
        <v>0</v>
      </c>
      <c r="K34" s="103">
        <f t="shared" si="0"/>
        <v>0</v>
      </c>
      <c r="L34" s="103">
        <f>J34/'סכום נכסי הקרן'!$C$42</f>
        <v>0</v>
      </c>
    </row>
    <row r="35" spans="2:12">
      <c r="B35" s="79" t="s">
        <v>223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s="79" t="s">
        <v>224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217</v>
      </c>
      <c r="C37" t="s">
        <v>217</v>
      </c>
      <c r="D37" s="16"/>
      <c r="E37" t="s">
        <v>217</v>
      </c>
      <c r="G37" t="s">
        <v>217</v>
      </c>
      <c r="H37" s="103">
        <v>0</v>
      </c>
      <c r="I37" s="103">
        <v>0</v>
      </c>
      <c r="J37" s="104">
        <v>0</v>
      </c>
      <c r="K37" s="103">
        <f t="shared" si="0"/>
        <v>0</v>
      </c>
      <c r="L37" s="103">
        <f>J37/'סכום נכסי הקרן'!$C$42</f>
        <v>0</v>
      </c>
    </row>
    <row r="38" spans="2:12">
      <c r="B38" s="79" t="s">
        <v>222</v>
      </c>
      <c r="D38" s="16"/>
      <c r="I38" s="80">
        <v>0</v>
      </c>
      <c r="J38" s="81">
        <v>0</v>
      </c>
      <c r="K38" s="80">
        <f t="shared" si="0"/>
        <v>0</v>
      </c>
      <c r="L38" s="80">
        <f>J38/'סכום נכסי הקרן'!$C$42</f>
        <v>0</v>
      </c>
    </row>
    <row r="39" spans="2:12">
      <c r="B39" t="s">
        <v>217</v>
      </c>
      <c r="C39" t="s">
        <v>217</v>
      </c>
      <c r="D39" s="16"/>
      <c r="E39" t="s">
        <v>217</v>
      </c>
      <c r="G39" t="s">
        <v>217</v>
      </c>
      <c r="H39" s="103">
        <v>0</v>
      </c>
      <c r="I39" s="103">
        <v>0</v>
      </c>
      <c r="J39" s="104">
        <v>0</v>
      </c>
      <c r="K39" s="103">
        <f t="shared" si="0"/>
        <v>0</v>
      </c>
      <c r="L39" s="103">
        <f>J39/'סכום נכסי הקרן'!$C$42</f>
        <v>0</v>
      </c>
    </row>
    <row r="40" spans="2:12">
      <c r="B40" t="s">
        <v>225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D487" s="16"/>
    </row>
    <row r="488" spans="4:5">
      <c r="E488" s="15"/>
    </row>
  </sheetData>
  <mergeCells count="1">
    <mergeCell ref="B7:L7"/>
  </mergeCells>
  <dataValidations count="1">
    <dataValidation allowBlank="1" showInputMessage="1" showErrorMessage="1" sqref="E11 A1:XFD4" xr:uid="{4A6B36D6-CED4-4968-8A3D-78200E77890A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s="98">
        <v>45106</v>
      </c>
    </row>
    <row r="2" spans="2:49">
      <c r="B2" s="2" t="s">
        <v>1</v>
      </c>
      <c r="C2" s="12" t="s">
        <v>487</v>
      </c>
    </row>
    <row r="3" spans="2:49">
      <c r="B3" s="2" t="s">
        <v>2</v>
      </c>
      <c r="C3" s="99" t="s">
        <v>488</v>
      </c>
    </row>
    <row r="4" spans="2:49">
      <c r="B4" s="2" t="s">
        <v>3</v>
      </c>
      <c r="C4" s="100" t="s">
        <v>197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-8148126.7000000002</v>
      </c>
      <c r="H11" s="7"/>
      <c r="I11" s="75">
        <v>-242.9609405118585</v>
      </c>
      <c r="J11" s="76">
        <v>1</v>
      </c>
      <c r="K11" s="76">
        <v>-8.9999999999999998E-4</v>
      </c>
      <c r="AW11" s="16"/>
    </row>
    <row r="12" spans="2:49">
      <c r="B12" s="79" t="s">
        <v>200</v>
      </c>
      <c r="C12" s="16"/>
      <c r="D12" s="16"/>
      <c r="G12" s="81">
        <v>-8148126.7000000002</v>
      </c>
      <c r="I12" s="81">
        <v>-242.9609405118585</v>
      </c>
      <c r="J12" s="80">
        <v>1</v>
      </c>
      <c r="K12" s="80">
        <v>-8.9999999999999998E-4</v>
      </c>
    </row>
    <row r="13" spans="2:49">
      <c r="B13" s="79" t="s">
        <v>395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217</v>
      </c>
      <c r="C14" t="s">
        <v>217</v>
      </c>
      <c r="D14" t="s">
        <v>217</v>
      </c>
      <c r="E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396</v>
      </c>
      <c r="C15" s="16"/>
      <c r="D15" s="16"/>
      <c r="G15" s="81">
        <v>-8625000</v>
      </c>
      <c r="I15" s="81">
        <v>-339.73420121592301</v>
      </c>
      <c r="J15" s="80">
        <v>1.3983000000000001</v>
      </c>
      <c r="K15" s="80">
        <v>-1.2999999999999999E-3</v>
      </c>
    </row>
    <row r="16" spans="2:49">
      <c r="B16" t="s">
        <v>426</v>
      </c>
      <c r="C16" t="s">
        <v>427</v>
      </c>
      <c r="D16" t="s">
        <v>123</v>
      </c>
      <c r="E16" t="s">
        <v>106</v>
      </c>
      <c r="F16" t="s">
        <v>428</v>
      </c>
      <c r="G16" s="77">
        <v>-9945000</v>
      </c>
      <c r="H16" s="77">
        <v>4.3500625260525192</v>
      </c>
      <c r="I16" s="77">
        <v>-432.61371821592297</v>
      </c>
      <c r="J16" s="78">
        <v>1.7806</v>
      </c>
      <c r="K16" s="78">
        <v>-1.6000000000000001E-3</v>
      </c>
    </row>
    <row r="17" spans="2:11">
      <c r="B17" t="s">
        <v>429</v>
      </c>
      <c r="C17" t="s">
        <v>430</v>
      </c>
      <c r="D17" t="s">
        <v>123</v>
      </c>
      <c r="E17" t="s">
        <v>106</v>
      </c>
      <c r="F17" t="s">
        <v>431</v>
      </c>
      <c r="G17" s="77">
        <v>140000</v>
      </c>
      <c r="H17" s="77">
        <v>6.3049999999999997</v>
      </c>
      <c r="I17" s="77">
        <v>8.827</v>
      </c>
      <c r="J17" s="78">
        <v>-3.6299999999999999E-2</v>
      </c>
      <c r="K17" s="78">
        <v>0</v>
      </c>
    </row>
    <row r="18" spans="2:11">
      <c r="B18" t="s">
        <v>432</v>
      </c>
      <c r="C18" t="s">
        <v>433</v>
      </c>
      <c r="D18" t="s">
        <v>123</v>
      </c>
      <c r="E18" t="s">
        <v>106</v>
      </c>
      <c r="F18" t="s">
        <v>434</v>
      </c>
      <c r="G18" s="77">
        <v>220000</v>
      </c>
      <c r="H18" s="77">
        <v>6.0029750000000002</v>
      </c>
      <c r="I18" s="77">
        <v>13.206545</v>
      </c>
      <c r="J18" s="78">
        <v>-5.4399999999999997E-2</v>
      </c>
      <c r="K18" s="78">
        <v>0</v>
      </c>
    </row>
    <row r="19" spans="2:11">
      <c r="B19" t="s">
        <v>435</v>
      </c>
      <c r="C19" t="s">
        <v>436</v>
      </c>
      <c r="D19" t="s">
        <v>123</v>
      </c>
      <c r="E19" t="s">
        <v>106</v>
      </c>
      <c r="F19" t="s">
        <v>437</v>
      </c>
      <c r="G19" s="77">
        <v>330000</v>
      </c>
      <c r="H19" s="77">
        <v>3.19</v>
      </c>
      <c r="I19" s="77">
        <v>10.526999999999999</v>
      </c>
      <c r="J19" s="78">
        <v>-4.3299999999999998E-2</v>
      </c>
      <c r="K19" s="78">
        <v>0</v>
      </c>
    </row>
    <row r="20" spans="2:11">
      <c r="B20" t="s">
        <v>438</v>
      </c>
      <c r="C20" t="s">
        <v>439</v>
      </c>
      <c r="D20" t="s">
        <v>123</v>
      </c>
      <c r="E20" t="s">
        <v>106</v>
      </c>
      <c r="F20" t="s">
        <v>440</v>
      </c>
      <c r="G20" s="77">
        <v>630000</v>
      </c>
      <c r="H20" s="77">
        <v>9.5744399999999992</v>
      </c>
      <c r="I20" s="77">
        <v>60.318972000000002</v>
      </c>
      <c r="J20" s="78">
        <v>-0.24829999999999999</v>
      </c>
      <c r="K20" s="78">
        <v>2.0000000000000001E-4</v>
      </c>
    </row>
    <row r="21" spans="2:11">
      <c r="B21" s="79" t="s">
        <v>425</v>
      </c>
      <c r="C21" s="16"/>
      <c r="D21" s="16"/>
      <c r="G21" s="81">
        <v>476873.3</v>
      </c>
      <c r="I21" s="81">
        <v>96.773260704064512</v>
      </c>
      <c r="J21" s="80">
        <v>-0.39829999999999999</v>
      </c>
      <c r="K21" s="80">
        <v>4.0000000000000002E-4</v>
      </c>
    </row>
    <row r="22" spans="2:11">
      <c r="B22" t="s">
        <v>441</v>
      </c>
      <c r="C22" t="s">
        <v>442</v>
      </c>
      <c r="D22" t="s">
        <v>123</v>
      </c>
      <c r="E22" t="s">
        <v>113</v>
      </c>
      <c r="F22" t="s">
        <v>443</v>
      </c>
      <c r="G22" s="77">
        <v>-50000</v>
      </c>
      <c r="H22" s="77">
        <v>17.857022222222199</v>
      </c>
      <c r="I22" s="77">
        <v>-8.9285111111110993</v>
      </c>
      <c r="J22" s="78">
        <v>3.6700000000000003E-2</v>
      </c>
      <c r="K22" s="78">
        <v>0</v>
      </c>
    </row>
    <row r="23" spans="2:11">
      <c r="B23" t="s">
        <v>444</v>
      </c>
      <c r="C23" t="s">
        <v>445</v>
      </c>
      <c r="D23" t="s">
        <v>123</v>
      </c>
      <c r="E23" t="s">
        <v>106</v>
      </c>
      <c r="F23" t="s">
        <v>446</v>
      </c>
      <c r="G23" s="77">
        <v>281956.86</v>
      </c>
      <c r="H23" s="77">
        <v>-1.4066828025612605</v>
      </c>
      <c r="I23" s="77">
        <v>-3.9662386602617299</v>
      </c>
      <c r="J23" s="78">
        <v>1.6299999999999999E-2</v>
      </c>
      <c r="K23" s="78">
        <v>0</v>
      </c>
    </row>
    <row r="24" spans="2:11">
      <c r="B24" t="s">
        <v>447</v>
      </c>
      <c r="C24" t="s">
        <v>448</v>
      </c>
      <c r="D24" t="s">
        <v>123</v>
      </c>
      <c r="E24" t="s">
        <v>106</v>
      </c>
      <c r="F24" t="s">
        <v>449</v>
      </c>
      <c r="G24" s="77">
        <v>285710.59999999998</v>
      </c>
      <c r="H24" s="77">
        <v>36.448054344826545</v>
      </c>
      <c r="I24" s="77">
        <v>104.13595475693</v>
      </c>
      <c r="J24" s="78">
        <v>-0.42859999999999998</v>
      </c>
      <c r="K24" s="78">
        <v>4.0000000000000002E-4</v>
      </c>
    </row>
    <row r="25" spans="2:11">
      <c r="B25" t="s">
        <v>450</v>
      </c>
      <c r="C25" t="s">
        <v>451</v>
      </c>
      <c r="D25" t="s">
        <v>123</v>
      </c>
      <c r="E25" t="s">
        <v>110</v>
      </c>
      <c r="F25" t="s">
        <v>452</v>
      </c>
      <c r="G25" s="77">
        <v>-239830</v>
      </c>
      <c r="H25" s="77">
        <v>10.8</v>
      </c>
      <c r="I25" s="77">
        <v>-25.90164</v>
      </c>
      <c r="J25" s="78">
        <v>0.1066</v>
      </c>
      <c r="K25" s="78">
        <v>-1E-4</v>
      </c>
    </row>
    <row r="26" spans="2:11">
      <c r="B26" t="s">
        <v>453</v>
      </c>
      <c r="C26" t="s">
        <v>454</v>
      </c>
      <c r="D26" t="s">
        <v>123</v>
      </c>
      <c r="E26" t="s">
        <v>106</v>
      </c>
      <c r="F26" t="s">
        <v>455</v>
      </c>
      <c r="G26" s="77">
        <v>27643.279999999999</v>
      </c>
      <c r="H26" s="77">
        <v>13.749842010436787</v>
      </c>
      <c r="I26" s="77">
        <v>3.8009073265026698</v>
      </c>
      <c r="J26" s="78">
        <v>-1.5599999999999999E-2</v>
      </c>
      <c r="K26" s="78">
        <v>0</v>
      </c>
    </row>
    <row r="27" spans="2:11">
      <c r="B27" t="s">
        <v>456</v>
      </c>
      <c r="C27" t="s">
        <v>457</v>
      </c>
      <c r="D27" t="s">
        <v>123</v>
      </c>
      <c r="E27" t="s">
        <v>106</v>
      </c>
      <c r="F27" t="s">
        <v>458</v>
      </c>
      <c r="G27" s="77">
        <v>89555.48</v>
      </c>
      <c r="H27" s="77">
        <v>13.800886333253979</v>
      </c>
      <c r="I27" s="77">
        <v>12.359450000000001</v>
      </c>
      <c r="J27" s="78">
        <v>-5.0900000000000001E-2</v>
      </c>
      <c r="K27" s="78">
        <v>0</v>
      </c>
    </row>
    <row r="28" spans="2:11">
      <c r="B28" t="s">
        <v>459</v>
      </c>
      <c r="C28" t="s">
        <v>460</v>
      </c>
      <c r="D28" t="s">
        <v>123</v>
      </c>
      <c r="E28" t="s">
        <v>106</v>
      </c>
      <c r="F28" t="s">
        <v>461</v>
      </c>
      <c r="G28" s="77">
        <v>-75007.5</v>
      </c>
      <c r="H28" s="77">
        <v>-2.1005455010054597</v>
      </c>
      <c r="I28" s="77">
        <v>1.5755666666666699</v>
      </c>
      <c r="J28" s="78">
        <v>-6.4999999999999997E-3</v>
      </c>
      <c r="K28" s="78">
        <v>0</v>
      </c>
    </row>
    <row r="29" spans="2:11">
      <c r="B29" t="s">
        <v>462</v>
      </c>
      <c r="C29" t="s">
        <v>463</v>
      </c>
      <c r="D29" t="s">
        <v>123</v>
      </c>
      <c r="E29" t="s">
        <v>106</v>
      </c>
      <c r="F29" t="s">
        <v>440</v>
      </c>
      <c r="G29" s="77">
        <v>156844.57999999999</v>
      </c>
      <c r="H29" s="77">
        <v>8.7333408176030058</v>
      </c>
      <c r="I29" s="77">
        <v>13.697771725338001</v>
      </c>
      <c r="J29" s="78">
        <v>-5.6399999999999999E-2</v>
      </c>
      <c r="K29" s="78">
        <v>1E-4</v>
      </c>
    </row>
    <row r="30" spans="2:11">
      <c r="B30" s="79" t="s">
        <v>397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217</v>
      </c>
      <c r="C31" t="s">
        <v>217</v>
      </c>
      <c r="D31" t="s">
        <v>217</v>
      </c>
      <c r="E31" t="s">
        <v>217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294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217</v>
      </c>
      <c r="C33" t="s">
        <v>217</v>
      </c>
      <c r="D33" t="s">
        <v>217</v>
      </c>
      <c r="E33" t="s">
        <v>217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223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s="79" t="s">
        <v>395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217</v>
      </c>
      <c r="C36" t="s">
        <v>217</v>
      </c>
      <c r="D36" t="s">
        <v>217</v>
      </c>
      <c r="E36" t="s">
        <v>217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398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217</v>
      </c>
      <c r="C38" t="s">
        <v>217</v>
      </c>
      <c r="D38" t="s">
        <v>217</v>
      </c>
      <c r="E38" t="s">
        <v>217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s="79" t="s">
        <v>397</v>
      </c>
      <c r="C39" s="16"/>
      <c r="D39" s="16"/>
      <c r="G39" s="81">
        <v>0</v>
      </c>
      <c r="I39" s="81">
        <v>0</v>
      </c>
      <c r="J39" s="80">
        <v>0</v>
      </c>
      <c r="K39" s="80">
        <v>0</v>
      </c>
    </row>
    <row r="40" spans="2:11">
      <c r="B40" t="s">
        <v>217</v>
      </c>
      <c r="C40" t="s">
        <v>217</v>
      </c>
      <c r="D40" t="s">
        <v>217</v>
      </c>
      <c r="E40" t="s">
        <v>217</v>
      </c>
      <c r="G40" s="77">
        <v>0</v>
      </c>
      <c r="H40" s="77">
        <v>0</v>
      </c>
      <c r="I40" s="77">
        <v>0</v>
      </c>
      <c r="J40" s="78">
        <v>0</v>
      </c>
      <c r="K40" s="78">
        <v>0</v>
      </c>
    </row>
    <row r="41" spans="2:11">
      <c r="B41" s="79" t="s">
        <v>294</v>
      </c>
      <c r="C41" s="16"/>
      <c r="D41" s="16"/>
      <c r="G41" s="81">
        <v>0</v>
      </c>
      <c r="I41" s="81">
        <v>0</v>
      </c>
      <c r="J41" s="80">
        <v>0</v>
      </c>
      <c r="K41" s="80">
        <v>0</v>
      </c>
    </row>
    <row r="42" spans="2:11">
      <c r="B42" t="s">
        <v>217</v>
      </c>
      <c r="C42" t="s">
        <v>217</v>
      </c>
      <c r="D42" t="s">
        <v>217</v>
      </c>
      <c r="E42" t="s">
        <v>217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</row>
    <row r="43" spans="2:11">
      <c r="B43" t="s">
        <v>225</v>
      </c>
      <c r="C43" s="16"/>
      <c r="D43" s="16"/>
    </row>
    <row r="44" spans="2:11">
      <c r="B44" t="s">
        <v>286</v>
      </c>
      <c r="C44" s="16"/>
      <c r="D44" s="16"/>
    </row>
    <row r="45" spans="2:11">
      <c r="B45" t="s">
        <v>287</v>
      </c>
      <c r="C45" s="16"/>
      <c r="D45" s="16"/>
    </row>
    <row r="46" spans="2:11">
      <c r="B46" t="s">
        <v>288</v>
      </c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s="98">
        <v>45106</v>
      </c>
    </row>
    <row r="2" spans="2:78">
      <c r="B2" s="2" t="s">
        <v>1</v>
      </c>
      <c r="C2" s="12" t="s">
        <v>487</v>
      </c>
    </row>
    <row r="3" spans="2:78">
      <c r="B3" s="2" t="s">
        <v>2</v>
      </c>
      <c r="C3" s="99" t="s">
        <v>488</v>
      </c>
    </row>
    <row r="4" spans="2:78">
      <c r="B4" s="2" t="s">
        <v>3</v>
      </c>
      <c r="C4" s="100" t="s">
        <v>197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400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217</v>
      </c>
      <c r="C14" t="s">
        <v>217</v>
      </c>
      <c r="D14" s="16"/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401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217</v>
      </c>
      <c r="C16" t="s">
        <v>217</v>
      </c>
      <c r="D16" s="16"/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402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217</v>
      </c>
      <c r="C19" t="s">
        <v>217</v>
      </c>
      <c r="D19" s="16"/>
      <c r="E19" t="s">
        <v>217</v>
      </c>
      <c r="H19" s="77">
        <v>0</v>
      </c>
      <c r="I19" t="s">
        <v>217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217</v>
      </c>
      <c r="C21" t="s">
        <v>217</v>
      </c>
      <c r="D21" s="16"/>
      <c r="E21" t="s">
        <v>217</v>
      </c>
      <c r="H21" s="77">
        <v>0</v>
      </c>
      <c r="I21" t="s">
        <v>217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217</v>
      </c>
      <c r="C23" t="s">
        <v>217</v>
      </c>
      <c r="D23" s="16"/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217</v>
      </c>
      <c r="C25" t="s">
        <v>217</v>
      </c>
      <c r="D25" s="16"/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400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217</v>
      </c>
      <c r="C28" t="s">
        <v>217</v>
      </c>
      <c r="D28" s="16"/>
      <c r="E28" t="s">
        <v>217</v>
      </c>
      <c r="H28" s="77">
        <v>0</v>
      </c>
      <c r="I28" t="s">
        <v>217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401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217</v>
      </c>
      <c r="C30" t="s">
        <v>217</v>
      </c>
      <c r="D30" s="16"/>
      <c r="E30" t="s">
        <v>217</v>
      </c>
      <c r="H30" s="77">
        <v>0</v>
      </c>
      <c r="I30" t="s">
        <v>217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402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217</v>
      </c>
      <c r="C33" t="s">
        <v>217</v>
      </c>
      <c r="D33" s="16"/>
      <c r="E33" t="s">
        <v>217</v>
      </c>
      <c r="H33" s="77">
        <v>0</v>
      </c>
      <c r="I33" t="s">
        <v>217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217</v>
      </c>
      <c r="C35" t="s">
        <v>217</v>
      </c>
      <c r="D35" s="16"/>
      <c r="E35" t="s">
        <v>217</v>
      </c>
      <c r="H35" s="77">
        <v>0</v>
      </c>
      <c r="I35" t="s">
        <v>217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217</v>
      </c>
      <c r="C37" t="s">
        <v>217</v>
      </c>
      <c r="D37" s="16"/>
      <c r="E37" t="s">
        <v>217</v>
      </c>
      <c r="H37" s="77">
        <v>0</v>
      </c>
      <c r="I37" t="s">
        <v>217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217</v>
      </c>
      <c r="C39" t="s">
        <v>217</v>
      </c>
      <c r="D39" s="16"/>
      <c r="E39" t="s">
        <v>217</v>
      </c>
      <c r="H39" s="77">
        <v>0</v>
      </c>
      <c r="I39" t="s">
        <v>217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225</v>
      </c>
      <c r="D40" s="16"/>
    </row>
    <row r="41" spans="2:17">
      <c r="B41" t="s">
        <v>286</v>
      </c>
      <c r="D41" s="16"/>
    </row>
    <row r="42" spans="2:17">
      <c r="B42" t="s">
        <v>287</v>
      </c>
      <c r="D42" s="16"/>
    </row>
    <row r="43" spans="2:17">
      <c r="B43" t="s">
        <v>288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98">
        <v>45106</v>
      </c>
    </row>
    <row r="2" spans="2:60">
      <c r="B2" s="2" t="s">
        <v>1</v>
      </c>
      <c r="C2" s="12" t="s">
        <v>487</v>
      </c>
    </row>
    <row r="3" spans="2:60">
      <c r="B3" s="2" t="s">
        <v>2</v>
      </c>
      <c r="C3" s="99" t="s">
        <v>488</v>
      </c>
    </row>
    <row r="4" spans="2:60">
      <c r="B4" s="2" t="s">
        <v>3</v>
      </c>
      <c r="C4" s="100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464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217</v>
      </c>
      <c r="D14" t="s">
        <v>217</v>
      </c>
      <c r="F14" t="s">
        <v>217</v>
      </c>
      <c r="I14" s="77">
        <v>0</v>
      </c>
      <c r="J14" t="s">
        <v>217</v>
      </c>
      <c r="K14" t="s">
        <v>217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465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217</v>
      </c>
      <c r="D16" t="s">
        <v>217</v>
      </c>
      <c r="F16" t="s">
        <v>217</v>
      </c>
      <c r="I16" s="77">
        <v>0</v>
      </c>
      <c r="J16" t="s">
        <v>217</v>
      </c>
      <c r="K16" t="s">
        <v>217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466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217</v>
      </c>
      <c r="D18" t="s">
        <v>217</v>
      </c>
      <c r="F18" t="s">
        <v>217</v>
      </c>
      <c r="I18" s="77">
        <v>0</v>
      </c>
      <c r="J18" t="s">
        <v>217</v>
      </c>
      <c r="K18" t="s">
        <v>217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467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217</v>
      </c>
      <c r="D20" t="s">
        <v>217</v>
      </c>
      <c r="F20" t="s">
        <v>217</v>
      </c>
      <c r="I20" s="77">
        <v>0</v>
      </c>
      <c r="J20" t="s">
        <v>217</v>
      </c>
      <c r="K20" t="s">
        <v>217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468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217</v>
      </c>
      <c r="D22" t="s">
        <v>217</v>
      </c>
      <c r="F22" t="s">
        <v>217</v>
      </c>
      <c r="I22" s="77">
        <v>0</v>
      </c>
      <c r="J22" t="s">
        <v>217</v>
      </c>
      <c r="K22" t="s">
        <v>217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469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470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217</v>
      </c>
      <c r="D25" t="s">
        <v>217</v>
      </c>
      <c r="F25" t="s">
        <v>217</v>
      </c>
      <c r="I25" s="77">
        <v>0</v>
      </c>
      <c r="J25" t="s">
        <v>217</v>
      </c>
      <c r="K25" t="s">
        <v>217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471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217</v>
      </c>
      <c r="D27" t="s">
        <v>217</v>
      </c>
      <c r="F27" t="s">
        <v>217</v>
      </c>
      <c r="I27" s="77">
        <v>0</v>
      </c>
      <c r="J27" t="s">
        <v>217</v>
      </c>
      <c r="K27" t="s">
        <v>217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472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217</v>
      </c>
      <c r="D29" t="s">
        <v>217</v>
      </c>
      <c r="F29" t="s">
        <v>217</v>
      </c>
      <c r="I29" s="77">
        <v>0</v>
      </c>
      <c r="J29" t="s">
        <v>217</v>
      </c>
      <c r="K29" t="s">
        <v>217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473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217</v>
      </c>
      <c r="D31" t="s">
        <v>217</v>
      </c>
      <c r="F31" t="s">
        <v>217</v>
      </c>
      <c r="I31" s="77">
        <v>0</v>
      </c>
      <c r="J31" t="s">
        <v>217</v>
      </c>
      <c r="K31" t="s">
        <v>217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474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217</v>
      </c>
      <c r="D34" t="s">
        <v>217</v>
      </c>
      <c r="F34" t="s">
        <v>217</v>
      </c>
      <c r="I34" s="77">
        <v>0</v>
      </c>
      <c r="J34" t="s">
        <v>217</v>
      </c>
      <c r="K34" t="s">
        <v>217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466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217</v>
      </c>
      <c r="D36" t="s">
        <v>217</v>
      </c>
      <c r="F36" t="s">
        <v>217</v>
      </c>
      <c r="I36" s="77">
        <v>0</v>
      </c>
      <c r="J36" t="s">
        <v>217</v>
      </c>
      <c r="K36" t="s">
        <v>217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467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217</v>
      </c>
      <c r="D38" t="s">
        <v>217</v>
      </c>
      <c r="F38" t="s">
        <v>217</v>
      </c>
      <c r="I38" s="77">
        <v>0</v>
      </c>
      <c r="J38" t="s">
        <v>217</v>
      </c>
      <c r="K38" t="s">
        <v>217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473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217</v>
      </c>
      <c r="D40" t="s">
        <v>217</v>
      </c>
      <c r="F40" t="s">
        <v>217</v>
      </c>
      <c r="I40" s="77">
        <v>0</v>
      </c>
      <c r="J40" t="s">
        <v>217</v>
      </c>
      <c r="K40" t="s">
        <v>217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225</v>
      </c>
    </row>
    <row r="42" spans="2:18">
      <c r="B42" t="s">
        <v>286</v>
      </c>
    </row>
    <row r="43" spans="2:18">
      <c r="B43" t="s">
        <v>287</v>
      </c>
    </row>
    <row r="44" spans="2:18">
      <c r="B44" t="s">
        <v>288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s="98">
        <v>45106</v>
      </c>
    </row>
    <row r="2" spans="2:64">
      <c r="B2" s="2" t="s">
        <v>1</v>
      </c>
      <c r="C2" s="12" t="s">
        <v>487</v>
      </c>
    </row>
    <row r="3" spans="2:64">
      <c r="B3" s="2" t="s">
        <v>2</v>
      </c>
      <c r="C3" s="99" t="s">
        <v>488</v>
      </c>
    </row>
    <row r="4" spans="2:64">
      <c r="B4" s="2" t="s">
        <v>3</v>
      </c>
      <c r="C4" s="100" t="s">
        <v>197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412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217</v>
      </c>
      <c r="C14" t="s">
        <v>217</v>
      </c>
      <c r="E14" t="s">
        <v>217</v>
      </c>
      <c r="G14" s="77">
        <v>0</v>
      </c>
      <c r="H14" t="s">
        <v>217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413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217</v>
      </c>
      <c r="C16" t="s">
        <v>217</v>
      </c>
      <c r="E16" t="s">
        <v>217</v>
      </c>
      <c r="G16" s="77">
        <v>0</v>
      </c>
      <c r="H16" t="s">
        <v>217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475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217</v>
      </c>
      <c r="C18" t="s">
        <v>217</v>
      </c>
      <c r="E18" t="s">
        <v>217</v>
      </c>
      <c r="G18" s="77">
        <v>0</v>
      </c>
      <c r="H18" t="s">
        <v>217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476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217</v>
      </c>
      <c r="C20" t="s">
        <v>217</v>
      </c>
      <c r="E20" t="s">
        <v>217</v>
      </c>
      <c r="G20" s="77">
        <v>0</v>
      </c>
      <c r="H20" t="s">
        <v>217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294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217</v>
      </c>
      <c r="C22" t="s">
        <v>217</v>
      </c>
      <c r="E22" t="s">
        <v>217</v>
      </c>
      <c r="G22" s="77">
        <v>0</v>
      </c>
      <c r="H22" t="s">
        <v>217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217</v>
      </c>
      <c r="C24" t="s">
        <v>217</v>
      </c>
      <c r="E24" t="s">
        <v>217</v>
      </c>
      <c r="G24" s="77">
        <v>0</v>
      </c>
      <c r="H24" t="s">
        <v>217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225</v>
      </c>
    </row>
    <row r="26" spans="2:15">
      <c r="B26" t="s">
        <v>286</v>
      </c>
    </row>
    <row r="27" spans="2:15">
      <c r="B27" t="s">
        <v>287</v>
      </c>
    </row>
    <row r="28" spans="2:15">
      <c r="B28" t="s">
        <v>288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s="98">
        <v>45106</v>
      </c>
      <c r="D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</row>
    <row r="2" spans="2:55">
      <c r="B2" s="2" t="s">
        <v>1</v>
      </c>
      <c r="C2" s="12" t="s">
        <v>487</v>
      </c>
      <c r="D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2:55">
      <c r="B3" s="2" t="s">
        <v>2</v>
      </c>
      <c r="C3" s="99" t="s">
        <v>488</v>
      </c>
      <c r="D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55">
      <c r="B4" s="2" t="s">
        <v>3</v>
      </c>
      <c r="C4" s="100" t="s">
        <v>197</v>
      </c>
      <c r="D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477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217</v>
      </c>
      <c r="E14" s="78">
        <v>0</v>
      </c>
      <c r="F14" t="s">
        <v>217</v>
      </c>
      <c r="G14" s="77">
        <v>0</v>
      </c>
      <c r="H14" s="78">
        <v>0</v>
      </c>
      <c r="I14" s="78">
        <v>0</v>
      </c>
    </row>
    <row r="15" spans="2:55">
      <c r="B15" s="79" t="s">
        <v>478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217</v>
      </c>
      <c r="E16" s="78">
        <v>0</v>
      </c>
      <c r="F16" t="s">
        <v>217</v>
      </c>
      <c r="G16" s="77">
        <v>0</v>
      </c>
      <c r="H16" s="78">
        <v>0</v>
      </c>
      <c r="I16" s="78">
        <v>0</v>
      </c>
    </row>
    <row r="17" spans="2:9">
      <c r="B17" s="79" t="s">
        <v>223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477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217</v>
      </c>
      <c r="E19" s="78">
        <v>0</v>
      </c>
      <c r="F19" t="s">
        <v>217</v>
      </c>
      <c r="G19" s="77">
        <v>0</v>
      </c>
      <c r="H19" s="78">
        <v>0</v>
      </c>
      <c r="I19" s="78">
        <v>0</v>
      </c>
    </row>
    <row r="20" spans="2:9">
      <c r="B20" s="79" t="s">
        <v>478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217</v>
      </c>
      <c r="E21" s="78">
        <v>0</v>
      </c>
      <c r="F21" t="s">
        <v>217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98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487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99" t="s">
        <v>488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100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217</v>
      </c>
      <c r="D13" t="s">
        <v>217</v>
      </c>
      <c r="E13" s="19"/>
      <c r="F13" s="78">
        <v>0</v>
      </c>
      <c r="G13" t="s">
        <v>217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217</v>
      </c>
      <c r="D15" t="s">
        <v>217</v>
      </c>
      <c r="E15" s="19"/>
      <c r="F15" s="78">
        <v>0</v>
      </c>
      <c r="G15" t="s">
        <v>217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98">
        <v>45106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487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99" t="s">
        <v>488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100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-82.238860000000003</v>
      </c>
      <c r="J11" s="76">
        <v>1</v>
      </c>
      <c r="K11" s="76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479</v>
      </c>
      <c r="C12" s="15"/>
      <c r="D12" s="15"/>
      <c r="E12" s="15"/>
      <c r="F12" s="15"/>
      <c r="G12" s="15"/>
      <c r="H12" s="80">
        <v>0</v>
      </c>
      <c r="I12" s="81">
        <v>-82.238860000000003</v>
      </c>
      <c r="J12" s="80">
        <v>1</v>
      </c>
      <c r="K12" s="80">
        <v>-2.9999999999999997E-4</v>
      </c>
    </row>
    <row r="13" spans="2:60">
      <c r="B13" t="s">
        <v>480</v>
      </c>
      <c r="C13" t="s">
        <v>217</v>
      </c>
      <c r="D13" t="s">
        <v>217</v>
      </c>
      <c r="E13" t="s">
        <v>218</v>
      </c>
      <c r="F13" s="78">
        <v>0</v>
      </c>
      <c r="G13" t="s">
        <v>217</v>
      </c>
      <c r="H13" s="78">
        <v>0</v>
      </c>
      <c r="I13" s="77">
        <v>-143.69</v>
      </c>
      <c r="J13" s="78">
        <v>1.7472000000000001</v>
      </c>
      <c r="K13" s="78">
        <v>-5.0000000000000001E-4</v>
      </c>
    </row>
    <row r="14" spans="2:60">
      <c r="B14" t="s">
        <v>481</v>
      </c>
      <c r="C14" t="s">
        <v>217</v>
      </c>
      <c r="D14" t="s">
        <v>217</v>
      </c>
      <c r="E14" t="s">
        <v>218</v>
      </c>
      <c r="F14" s="78">
        <v>0</v>
      </c>
      <c r="G14" t="s">
        <v>217</v>
      </c>
      <c r="H14" s="78">
        <v>0</v>
      </c>
      <c r="I14" s="77">
        <v>-8.57</v>
      </c>
      <c r="J14" s="78">
        <v>0.1042</v>
      </c>
      <c r="K14" s="78">
        <v>0</v>
      </c>
    </row>
    <row r="15" spans="2:60">
      <c r="B15" t="s">
        <v>482</v>
      </c>
      <c r="C15" t="s">
        <v>217</v>
      </c>
      <c r="D15" t="s">
        <v>217</v>
      </c>
      <c r="E15" t="s">
        <v>218</v>
      </c>
      <c r="F15" s="78">
        <v>0</v>
      </c>
      <c r="G15" t="s">
        <v>217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B16" t="s">
        <v>483</v>
      </c>
      <c r="C16" t="s">
        <v>484</v>
      </c>
      <c r="D16" t="s">
        <v>217</v>
      </c>
      <c r="E16" t="s">
        <v>218</v>
      </c>
      <c r="F16" s="78">
        <v>0</v>
      </c>
      <c r="G16" t="s">
        <v>102</v>
      </c>
      <c r="H16" s="78">
        <v>0</v>
      </c>
      <c r="I16" s="77">
        <v>3.5E-4</v>
      </c>
      <c r="J16" s="78">
        <v>0</v>
      </c>
      <c r="K16" s="78">
        <v>0</v>
      </c>
    </row>
    <row r="17" spans="2:11">
      <c r="B17" t="s">
        <v>485</v>
      </c>
      <c r="C17" t="s">
        <v>486</v>
      </c>
      <c r="D17" t="s">
        <v>204</v>
      </c>
      <c r="E17" t="s">
        <v>205</v>
      </c>
      <c r="F17" s="78">
        <v>0</v>
      </c>
      <c r="G17" t="s">
        <v>102</v>
      </c>
      <c r="H17" s="78">
        <v>0</v>
      </c>
      <c r="I17" s="77">
        <v>70.020790000000005</v>
      </c>
      <c r="J17" s="78">
        <v>-0.85140000000000005</v>
      </c>
      <c r="K17" s="78">
        <v>2.9999999999999997E-4</v>
      </c>
    </row>
    <row r="18" spans="2:11">
      <c r="B18" s="79" t="s">
        <v>223</v>
      </c>
      <c r="D18" s="19"/>
      <c r="E18" s="19"/>
      <c r="F18" s="19"/>
      <c r="G18" s="19"/>
      <c r="H18" s="80">
        <v>0</v>
      </c>
      <c r="I18" s="81">
        <v>0</v>
      </c>
      <c r="J18" s="80">
        <v>0</v>
      </c>
      <c r="K18" s="80">
        <v>0</v>
      </c>
    </row>
    <row r="19" spans="2:11">
      <c r="B19" t="s">
        <v>217</v>
      </c>
      <c r="C19" t="s">
        <v>217</v>
      </c>
      <c r="D19" t="s">
        <v>217</v>
      </c>
      <c r="E19" s="19"/>
      <c r="F19" s="78">
        <v>0</v>
      </c>
      <c r="G19" t="s">
        <v>217</v>
      </c>
      <c r="H19" s="78">
        <v>0</v>
      </c>
      <c r="I19" s="77">
        <v>0</v>
      </c>
      <c r="J19" s="78">
        <v>0</v>
      </c>
      <c r="K19" s="78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s="98">
        <v>45106</v>
      </c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17">
      <c r="B2" s="2" t="s">
        <v>1</v>
      </c>
      <c r="C2" s="12" t="s">
        <v>487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>
      <c r="B3" s="2" t="s">
        <v>2</v>
      </c>
      <c r="C3" s="99" t="s">
        <v>488</v>
      </c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>
      <c r="B4" s="2" t="s">
        <v>3</v>
      </c>
      <c r="C4" s="100" t="s">
        <v>197</v>
      </c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217</v>
      </c>
      <c r="C13" s="77">
        <v>0</v>
      </c>
    </row>
    <row r="14" spans="2:17">
      <c r="B14" s="79" t="s">
        <v>223</v>
      </c>
      <c r="C14" s="81">
        <v>0</v>
      </c>
    </row>
    <row r="15" spans="2:17">
      <c r="B15" t="s">
        <v>217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98">
        <v>45106</v>
      </c>
    </row>
    <row r="2" spans="2:18">
      <c r="B2" s="2" t="s">
        <v>1</v>
      </c>
      <c r="C2" s="12" t="s">
        <v>487</v>
      </c>
    </row>
    <row r="3" spans="2:18">
      <c r="B3" s="2" t="s">
        <v>2</v>
      </c>
      <c r="C3" s="99" t="s">
        <v>488</v>
      </c>
    </row>
    <row r="4" spans="2:18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217</v>
      </c>
      <c r="C14" t="s">
        <v>217</v>
      </c>
      <c r="D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217</v>
      </c>
      <c r="C16" t="s">
        <v>217</v>
      </c>
      <c r="D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217</v>
      </c>
      <c r="C18" t="s">
        <v>217</v>
      </c>
      <c r="D18" t="s">
        <v>217</v>
      </c>
      <c r="E18" t="s">
        <v>217</v>
      </c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294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217</v>
      </c>
      <c r="C20" t="s">
        <v>217</v>
      </c>
      <c r="D20" t="s">
        <v>217</v>
      </c>
      <c r="E20" t="s">
        <v>217</v>
      </c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98">
        <v>45106</v>
      </c>
    </row>
    <row r="2" spans="2:18">
      <c r="B2" s="2" t="s">
        <v>1</v>
      </c>
      <c r="C2" s="12" t="s">
        <v>487</v>
      </c>
    </row>
    <row r="3" spans="2:18">
      <c r="B3" s="2" t="s">
        <v>2</v>
      </c>
      <c r="C3" s="99" t="s">
        <v>488</v>
      </c>
    </row>
    <row r="4" spans="2:18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412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217</v>
      </c>
      <c r="C14" t="s">
        <v>217</v>
      </c>
      <c r="D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413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217</v>
      </c>
      <c r="C16" t="s">
        <v>217</v>
      </c>
      <c r="D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217</v>
      </c>
      <c r="C18" t="s">
        <v>217</v>
      </c>
      <c r="D18" t="s">
        <v>217</v>
      </c>
      <c r="E18" t="s">
        <v>217</v>
      </c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294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217</v>
      </c>
      <c r="C20" t="s">
        <v>217</v>
      </c>
      <c r="D20" t="s">
        <v>217</v>
      </c>
      <c r="E20" t="s">
        <v>217</v>
      </c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G15" sqref="G15:G5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s="98">
        <v>45106</v>
      </c>
    </row>
    <row r="2" spans="2:53">
      <c r="B2" s="2" t="s">
        <v>1</v>
      </c>
      <c r="C2" s="12" t="s">
        <v>487</v>
      </c>
    </row>
    <row r="3" spans="2:53">
      <c r="B3" s="2" t="s">
        <v>2</v>
      </c>
      <c r="C3" s="99" t="s">
        <v>488</v>
      </c>
    </row>
    <row r="4" spans="2:53">
      <c r="B4" s="2" t="s">
        <v>3</v>
      </c>
      <c r="C4" s="100" t="s">
        <v>197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5.73</v>
      </c>
      <c r="I11" s="7"/>
      <c r="J11" s="7"/>
      <c r="K11" s="76">
        <v>3.15E-2</v>
      </c>
      <c r="L11" s="75">
        <v>55340766.380000003</v>
      </c>
      <c r="M11" s="7"/>
      <c r="N11" s="75">
        <v>0</v>
      </c>
      <c r="O11" s="75">
        <v>52077.597504562</v>
      </c>
      <c r="P11" s="7"/>
      <c r="Q11" s="76">
        <v>1</v>
      </c>
      <c r="R11" s="76">
        <v>0.19209999999999999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5.73</v>
      </c>
      <c r="K12" s="80">
        <v>3.15E-2</v>
      </c>
      <c r="L12" s="81">
        <v>55340766.380000003</v>
      </c>
      <c r="N12" s="81">
        <v>0</v>
      </c>
      <c r="O12" s="81">
        <v>52077.597504562</v>
      </c>
      <c r="Q12" s="80">
        <v>1</v>
      </c>
      <c r="R12" s="80">
        <v>0.19209999999999999</v>
      </c>
    </row>
    <row r="13" spans="2:53">
      <c r="B13" s="79" t="s">
        <v>226</v>
      </c>
      <c r="C13" s="16"/>
      <c r="D13" s="16"/>
      <c r="H13" s="81">
        <v>5.07</v>
      </c>
      <c r="K13" s="80">
        <v>1.0999999999999999E-2</v>
      </c>
      <c r="L13" s="81">
        <v>14959617</v>
      </c>
      <c r="N13" s="81">
        <v>0</v>
      </c>
      <c r="O13" s="81">
        <v>16354.8395738</v>
      </c>
      <c r="Q13" s="80">
        <v>0.314</v>
      </c>
      <c r="R13" s="80">
        <v>6.0299999999999999E-2</v>
      </c>
    </row>
    <row r="14" spans="2:53">
      <c r="B14" s="79" t="s">
        <v>227</v>
      </c>
      <c r="C14" s="16"/>
      <c r="D14" s="16"/>
      <c r="H14" s="81">
        <v>5.07</v>
      </c>
      <c r="K14" s="80">
        <v>1.0999999999999999E-2</v>
      </c>
      <c r="L14" s="81">
        <v>14959617</v>
      </c>
      <c r="N14" s="81">
        <v>0</v>
      </c>
      <c r="O14" s="81">
        <v>16354.8395738</v>
      </c>
      <c r="Q14" s="80">
        <v>0.314</v>
      </c>
      <c r="R14" s="80">
        <v>6.0299999999999999E-2</v>
      </c>
    </row>
    <row r="15" spans="2:53">
      <c r="B15" t="s">
        <v>228</v>
      </c>
      <c r="C15" t="s">
        <v>229</v>
      </c>
      <c r="D15" t="s">
        <v>100</v>
      </c>
      <c r="E15" t="s">
        <v>230</v>
      </c>
      <c r="G15"/>
      <c r="H15" s="77">
        <v>1.05</v>
      </c>
      <c r="I15" t="s">
        <v>102</v>
      </c>
      <c r="J15" s="78">
        <v>0.04</v>
      </c>
      <c r="K15" s="78">
        <v>1.7299999999999999E-2</v>
      </c>
      <c r="L15" s="77">
        <v>825700</v>
      </c>
      <c r="M15" s="77">
        <v>144.80000000000001</v>
      </c>
      <c r="N15" s="77">
        <v>0</v>
      </c>
      <c r="O15" s="77">
        <v>1195.6135999999999</v>
      </c>
      <c r="P15" s="78">
        <v>1E-4</v>
      </c>
      <c r="Q15" s="78">
        <v>2.3E-2</v>
      </c>
      <c r="R15" s="78">
        <v>4.4000000000000003E-3</v>
      </c>
    </row>
    <row r="16" spans="2:53">
      <c r="B16" t="s">
        <v>231</v>
      </c>
      <c r="C16" t="s">
        <v>232</v>
      </c>
      <c r="D16" t="s">
        <v>100</v>
      </c>
      <c r="E16" t="s">
        <v>230</v>
      </c>
      <c r="G16"/>
      <c r="H16" s="77">
        <v>3.88</v>
      </c>
      <c r="I16" t="s">
        <v>102</v>
      </c>
      <c r="J16" s="78">
        <v>7.4999999999999997E-3</v>
      </c>
      <c r="K16" s="78">
        <v>1.1299999999999999E-2</v>
      </c>
      <c r="L16" s="77">
        <v>250000</v>
      </c>
      <c r="M16" s="77">
        <v>110.14</v>
      </c>
      <c r="N16" s="77">
        <v>0</v>
      </c>
      <c r="O16" s="77">
        <v>275.35000000000002</v>
      </c>
      <c r="P16" s="78">
        <v>0</v>
      </c>
      <c r="Q16" s="78">
        <v>5.3E-3</v>
      </c>
      <c r="R16" s="78">
        <v>1E-3</v>
      </c>
    </row>
    <row r="17" spans="2:18">
      <c r="B17" t="s">
        <v>233</v>
      </c>
      <c r="C17" t="s">
        <v>234</v>
      </c>
      <c r="D17" t="s">
        <v>100</v>
      </c>
      <c r="E17" t="s">
        <v>230</v>
      </c>
      <c r="G17"/>
      <c r="H17" s="77">
        <v>19.739999999999998</v>
      </c>
      <c r="I17" t="s">
        <v>102</v>
      </c>
      <c r="J17" s="78">
        <v>0.01</v>
      </c>
      <c r="K17" s="78">
        <v>1.2E-2</v>
      </c>
      <c r="L17" s="77">
        <v>3200</v>
      </c>
      <c r="M17" s="77">
        <v>107.34</v>
      </c>
      <c r="N17" s="77">
        <v>0</v>
      </c>
      <c r="O17" s="77">
        <v>3.4348800000000002</v>
      </c>
      <c r="P17" s="78">
        <v>0</v>
      </c>
      <c r="Q17" s="78">
        <v>1E-4</v>
      </c>
      <c r="R17" s="78">
        <v>0</v>
      </c>
    </row>
    <row r="18" spans="2:18">
      <c r="B18" t="s">
        <v>235</v>
      </c>
      <c r="C18" t="s">
        <v>236</v>
      </c>
      <c r="D18" t="s">
        <v>100</v>
      </c>
      <c r="E18" t="s">
        <v>230</v>
      </c>
      <c r="G18"/>
      <c r="H18" s="77">
        <v>0.25</v>
      </c>
      <c r="I18" t="s">
        <v>102</v>
      </c>
      <c r="J18" s="78">
        <v>1.7500000000000002E-2</v>
      </c>
      <c r="K18" s="78">
        <v>5.3E-3</v>
      </c>
      <c r="L18" s="77">
        <v>1170000</v>
      </c>
      <c r="M18" s="77">
        <v>114.24</v>
      </c>
      <c r="N18" s="77">
        <v>0</v>
      </c>
      <c r="O18" s="77">
        <v>1336.6079999999999</v>
      </c>
      <c r="P18" s="78">
        <v>1E-4</v>
      </c>
      <c r="Q18" s="78">
        <v>2.5700000000000001E-2</v>
      </c>
      <c r="R18" s="78">
        <v>4.8999999999999998E-3</v>
      </c>
    </row>
    <row r="19" spans="2:18">
      <c r="B19" t="s">
        <v>237</v>
      </c>
      <c r="C19" t="s">
        <v>238</v>
      </c>
      <c r="D19" t="s">
        <v>100</v>
      </c>
      <c r="E19" t="s">
        <v>230</v>
      </c>
      <c r="G19"/>
      <c r="H19" s="77">
        <v>8.39</v>
      </c>
      <c r="I19" t="s">
        <v>102</v>
      </c>
      <c r="J19" s="78">
        <v>1E-3</v>
      </c>
      <c r="K19" s="78">
        <v>1.06E-2</v>
      </c>
      <c r="L19" s="77">
        <v>3530000</v>
      </c>
      <c r="M19" s="77">
        <v>102.15</v>
      </c>
      <c r="N19" s="77">
        <v>0</v>
      </c>
      <c r="O19" s="77">
        <v>3605.895</v>
      </c>
      <c r="P19" s="78">
        <v>2.0000000000000001E-4</v>
      </c>
      <c r="Q19" s="78">
        <v>6.9199999999999998E-2</v>
      </c>
      <c r="R19" s="78">
        <v>1.3299999999999999E-2</v>
      </c>
    </row>
    <row r="20" spans="2:18">
      <c r="B20" t="s">
        <v>239</v>
      </c>
      <c r="C20" t="s">
        <v>240</v>
      </c>
      <c r="D20" t="s">
        <v>100</v>
      </c>
      <c r="E20" t="s">
        <v>230</v>
      </c>
      <c r="G20"/>
      <c r="H20" s="77">
        <v>26.24</v>
      </c>
      <c r="I20" t="s">
        <v>102</v>
      </c>
      <c r="J20" s="78">
        <v>5.0000000000000001E-3</v>
      </c>
      <c r="K20" s="78">
        <v>1.24E-2</v>
      </c>
      <c r="L20" s="77">
        <v>2000</v>
      </c>
      <c r="M20" s="77">
        <v>91.36</v>
      </c>
      <c r="N20" s="77">
        <v>0</v>
      </c>
      <c r="O20" s="77">
        <v>1.8271999999999999</v>
      </c>
      <c r="P20" s="78">
        <v>0</v>
      </c>
      <c r="Q20" s="78">
        <v>0</v>
      </c>
      <c r="R20" s="78">
        <v>0</v>
      </c>
    </row>
    <row r="21" spans="2:18">
      <c r="B21" t="s">
        <v>241</v>
      </c>
      <c r="C21" t="s">
        <v>242</v>
      </c>
      <c r="D21" t="s">
        <v>100</v>
      </c>
      <c r="E21" t="s">
        <v>230</v>
      </c>
      <c r="G21"/>
      <c r="H21" s="77">
        <v>14.76</v>
      </c>
      <c r="I21" t="s">
        <v>102</v>
      </c>
      <c r="J21" s="78">
        <v>2.75E-2</v>
      </c>
      <c r="K21" s="78">
        <v>1.11E-2</v>
      </c>
      <c r="L21" s="77">
        <v>235000</v>
      </c>
      <c r="M21" s="77">
        <v>152.87</v>
      </c>
      <c r="N21" s="77">
        <v>0</v>
      </c>
      <c r="O21" s="77">
        <v>359.24450000000002</v>
      </c>
      <c r="P21" s="78">
        <v>0</v>
      </c>
      <c r="Q21" s="78">
        <v>6.8999999999999999E-3</v>
      </c>
      <c r="R21" s="78">
        <v>1.2999999999999999E-3</v>
      </c>
    </row>
    <row r="22" spans="2:18">
      <c r="B22" t="s">
        <v>243</v>
      </c>
      <c r="C22" t="s">
        <v>244</v>
      </c>
      <c r="D22" t="s">
        <v>100</v>
      </c>
      <c r="E22" t="s">
        <v>230</v>
      </c>
      <c r="G22"/>
      <c r="H22" s="77">
        <v>5.85</v>
      </c>
      <c r="I22" t="s">
        <v>102</v>
      </c>
      <c r="J22" s="78">
        <v>5.0000000000000001E-3</v>
      </c>
      <c r="K22" s="78">
        <v>1.0500000000000001E-2</v>
      </c>
      <c r="L22" s="77">
        <v>5063717</v>
      </c>
      <c r="M22" s="77">
        <v>107.14</v>
      </c>
      <c r="N22" s="77">
        <v>0</v>
      </c>
      <c r="O22" s="77">
        <v>5425.2663937999996</v>
      </c>
      <c r="P22" s="78">
        <v>2.0000000000000001E-4</v>
      </c>
      <c r="Q22" s="78">
        <v>0.1042</v>
      </c>
      <c r="R22" s="78">
        <v>0.02</v>
      </c>
    </row>
    <row r="23" spans="2:18">
      <c r="B23" t="s">
        <v>245</v>
      </c>
      <c r="C23" t="s">
        <v>246</v>
      </c>
      <c r="D23" t="s">
        <v>100</v>
      </c>
      <c r="E23" t="s">
        <v>230</v>
      </c>
      <c r="G23"/>
      <c r="H23" s="77">
        <v>3.08</v>
      </c>
      <c r="I23" t="s">
        <v>102</v>
      </c>
      <c r="J23" s="78">
        <v>1E-3</v>
      </c>
      <c r="K23" s="78">
        <v>1.2E-2</v>
      </c>
      <c r="L23" s="77">
        <v>3880000</v>
      </c>
      <c r="M23" s="77">
        <v>107</v>
      </c>
      <c r="N23" s="77">
        <v>0</v>
      </c>
      <c r="O23" s="77">
        <v>4151.6000000000004</v>
      </c>
      <c r="P23" s="78">
        <v>2.0000000000000001E-4</v>
      </c>
      <c r="Q23" s="78">
        <v>7.9699999999999993E-2</v>
      </c>
      <c r="R23" s="78">
        <v>1.5299999999999999E-2</v>
      </c>
    </row>
    <row r="24" spans="2:18">
      <c r="B24" s="79" t="s">
        <v>247</v>
      </c>
      <c r="C24" s="16"/>
      <c r="D24" s="16"/>
      <c r="H24" s="81">
        <v>6.04</v>
      </c>
      <c r="K24" s="80">
        <v>4.0899999999999999E-2</v>
      </c>
      <c r="L24" s="81">
        <v>40381149.380000003</v>
      </c>
      <c r="N24" s="81">
        <v>0</v>
      </c>
      <c r="O24" s="81">
        <v>35722.757930762004</v>
      </c>
      <c r="Q24" s="80">
        <v>0.68600000000000005</v>
      </c>
      <c r="R24" s="80">
        <v>0.1318</v>
      </c>
    </row>
    <row r="25" spans="2:18">
      <c r="B25" s="79" t="s">
        <v>248</v>
      </c>
      <c r="C25" s="16"/>
      <c r="D25" s="16"/>
      <c r="H25" s="81">
        <v>0.67</v>
      </c>
      <c r="K25" s="80">
        <v>4.8099999999999997E-2</v>
      </c>
      <c r="L25" s="81">
        <v>9284889.6099999994</v>
      </c>
      <c r="N25" s="81">
        <v>0</v>
      </c>
      <c r="O25" s="81">
        <v>8998.030974542</v>
      </c>
      <c r="Q25" s="80">
        <v>0.17280000000000001</v>
      </c>
      <c r="R25" s="80">
        <v>3.32E-2</v>
      </c>
    </row>
    <row r="26" spans="2:18">
      <c r="B26" t="s">
        <v>249</v>
      </c>
      <c r="C26" t="s">
        <v>250</v>
      </c>
      <c r="D26" t="s">
        <v>100</v>
      </c>
      <c r="E26" t="s">
        <v>230</v>
      </c>
      <c r="G26"/>
      <c r="H26" s="77">
        <v>0.76</v>
      </c>
      <c r="I26" t="s">
        <v>102</v>
      </c>
      <c r="J26" s="78">
        <v>0</v>
      </c>
      <c r="K26" s="78">
        <v>4.82E-2</v>
      </c>
      <c r="L26" s="77">
        <v>5150297.83</v>
      </c>
      <c r="M26" s="77">
        <v>96.48</v>
      </c>
      <c r="N26" s="77">
        <v>0</v>
      </c>
      <c r="O26" s="77">
        <v>4969.0073463839999</v>
      </c>
      <c r="P26" s="78">
        <v>2.9999999999999997E-4</v>
      </c>
      <c r="Q26" s="78">
        <v>9.5399999999999999E-2</v>
      </c>
      <c r="R26" s="78">
        <v>1.83E-2</v>
      </c>
    </row>
    <row r="27" spans="2:18">
      <c r="B27" t="s">
        <v>251</v>
      </c>
      <c r="C27" t="s">
        <v>252</v>
      </c>
      <c r="D27" t="s">
        <v>100</v>
      </c>
      <c r="E27" t="s">
        <v>230</v>
      </c>
      <c r="G27"/>
      <c r="H27" s="77">
        <v>0.51</v>
      </c>
      <c r="I27" t="s">
        <v>102</v>
      </c>
      <c r="J27" s="78">
        <v>0</v>
      </c>
      <c r="K27" s="78">
        <v>4.7899999999999998E-2</v>
      </c>
      <c r="L27" s="77">
        <v>2524698.04</v>
      </c>
      <c r="M27" s="77">
        <v>97.63</v>
      </c>
      <c r="N27" s="77">
        <v>0</v>
      </c>
      <c r="O27" s="77">
        <v>2464.8626964519999</v>
      </c>
      <c r="P27" s="78">
        <v>1E-4</v>
      </c>
      <c r="Q27" s="78">
        <v>4.7300000000000002E-2</v>
      </c>
      <c r="R27" s="78">
        <v>9.1000000000000004E-3</v>
      </c>
    </row>
    <row r="28" spans="2:18">
      <c r="B28" t="s">
        <v>253</v>
      </c>
      <c r="C28" t="s">
        <v>254</v>
      </c>
      <c r="D28" t="s">
        <v>100</v>
      </c>
      <c r="E28" t="s">
        <v>230</v>
      </c>
      <c r="G28"/>
      <c r="H28" s="77">
        <v>0.61</v>
      </c>
      <c r="I28" t="s">
        <v>102</v>
      </c>
      <c r="J28" s="78">
        <v>0</v>
      </c>
      <c r="K28" s="78">
        <v>4.8000000000000001E-2</v>
      </c>
      <c r="L28" s="77">
        <v>598720.25</v>
      </c>
      <c r="M28" s="77">
        <v>97.19</v>
      </c>
      <c r="N28" s="77">
        <v>0</v>
      </c>
      <c r="O28" s="77">
        <v>581.89621097500003</v>
      </c>
      <c r="P28" s="78">
        <v>0</v>
      </c>
      <c r="Q28" s="78">
        <v>1.12E-2</v>
      </c>
      <c r="R28" s="78">
        <v>2.0999999999999999E-3</v>
      </c>
    </row>
    <row r="29" spans="2:18">
      <c r="B29" t="s">
        <v>255</v>
      </c>
      <c r="C29" t="s">
        <v>256</v>
      </c>
      <c r="D29" t="s">
        <v>100</v>
      </c>
      <c r="E29" t="s">
        <v>230</v>
      </c>
      <c r="G29"/>
      <c r="H29" s="77">
        <v>0.68</v>
      </c>
      <c r="I29" t="s">
        <v>102</v>
      </c>
      <c r="J29" s="78">
        <v>0</v>
      </c>
      <c r="K29" s="78">
        <v>4.8500000000000001E-2</v>
      </c>
      <c r="L29" s="77">
        <v>703261.2</v>
      </c>
      <c r="M29" s="77">
        <v>96.81</v>
      </c>
      <c r="N29" s="77">
        <v>0</v>
      </c>
      <c r="O29" s="77">
        <v>680.82716772000003</v>
      </c>
      <c r="P29" s="78">
        <v>0</v>
      </c>
      <c r="Q29" s="78">
        <v>1.3100000000000001E-2</v>
      </c>
      <c r="R29" s="78">
        <v>2.5000000000000001E-3</v>
      </c>
    </row>
    <row r="30" spans="2:18">
      <c r="B30" t="s">
        <v>257</v>
      </c>
      <c r="C30" t="s">
        <v>258</v>
      </c>
      <c r="D30" t="s">
        <v>100</v>
      </c>
      <c r="E30" t="s">
        <v>230</v>
      </c>
      <c r="G30"/>
      <c r="H30" s="77">
        <v>0.44</v>
      </c>
      <c r="I30" t="s">
        <v>102</v>
      </c>
      <c r="J30" s="78">
        <v>0</v>
      </c>
      <c r="K30" s="78">
        <v>4.7699999999999999E-2</v>
      </c>
      <c r="L30" s="77">
        <v>293261.01</v>
      </c>
      <c r="M30" s="77">
        <v>97.99</v>
      </c>
      <c r="N30" s="77">
        <v>0</v>
      </c>
      <c r="O30" s="77">
        <v>287.36646369900001</v>
      </c>
      <c r="P30" s="78">
        <v>0</v>
      </c>
      <c r="Q30" s="78">
        <v>5.4999999999999997E-3</v>
      </c>
      <c r="R30" s="78">
        <v>1.1000000000000001E-3</v>
      </c>
    </row>
    <row r="31" spans="2:18">
      <c r="B31" t="s">
        <v>259</v>
      </c>
      <c r="C31" t="s">
        <v>260</v>
      </c>
      <c r="D31" t="s">
        <v>100</v>
      </c>
      <c r="E31" t="s">
        <v>230</v>
      </c>
      <c r="G31"/>
      <c r="H31" s="77">
        <v>0.86</v>
      </c>
      <c r="I31" t="s">
        <v>102</v>
      </c>
      <c r="J31" s="78">
        <v>0</v>
      </c>
      <c r="K31" s="78">
        <v>4.82E-2</v>
      </c>
      <c r="L31" s="77">
        <v>14651.28</v>
      </c>
      <c r="M31" s="77">
        <v>96.04</v>
      </c>
      <c r="N31" s="77">
        <v>0</v>
      </c>
      <c r="O31" s="77">
        <v>14.071089312</v>
      </c>
      <c r="P31" s="78">
        <v>0</v>
      </c>
      <c r="Q31" s="78">
        <v>2.9999999999999997E-4</v>
      </c>
      <c r="R31" s="78">
        <v>1E-4</v>
      </c>
    </row>
    <row r="32" spans="2:18">
      <c r="B32" s="79" t="s">
        <v>261</v>
      </c>
      <c r="C32" s="16"/>
      <c r="D32" s="16"/>
      <c r="H32" s="81">
        <v>7.84</v>
      </c>
      <c r="K32" s="80">
        <v>3.85E-2</v>
      </c>
      <c r="L32" s="81">
        <v>31096259.77</v>
      </c>
      <c r="N32" s="81">
        <v>0</v>
      </c>
      <c r="O32" s="81">
        <v>26724.726956220002</v>
      </c>
      <c r="Q32" s="80">
        <v>0.51319999999999999</v>
      </c>
      <c r="R32" s="80">
        <v>9.8599999999999993E-2</v>
      </c>
    </row>
    <row r="33" spans="2:18">
      <c r="B33" t="s">
        <v>262</v>
      </c>
      <c r="C33" t="s">
        <v>263</v>
      </c>
      <c r="D33" t="s">
        <v>100</v>
      </c>
      <c r="E33" t="s">
        <v>230</v>
      </c>
      <c r="G33"/>
      <c r="H33" s="77">
        <v>4.92</v>
      </c>
      <c r="I33" t="s">
        <v>102</v>
      </c>
      <c r="J33" s="78">
        <v>2.2499999999999999E-2</v>
      </c>
      <c r="K33" s="78">
        <v>3.78E-2</v>
      </c>
      <c r="L33" s="77">
        <v>4500000</v>
      </c>
      <c r="M33" s="77">
        <v>94.52</v>
      </c>
      <c r="N33" s="77">
        <v>0</v>
      </c>
      <c r="O33" s="77">
        <v>4253.3999999999996</v>
      </c>
      <c r="P33" s="78">
        <v>2.0000000000000001E-4</v>
      </c>
      <c r="Q33" s="78">
        <v>8.1699999999999995E-2</v>
      </c>
      <c r="R33" s="78">
        <v>1.5699999999999999E-2</v>
      </c>
    </row>
    <row r="34" spans="2:18">
      <c r="B34" t="s">
        <v>264</v>
      </c>
      <c r="C34" t="s">
        <v>265</v>
      </c>
      <c r="D34" t="s">
        <v>100</v>
      </c>
      <c r="E34" t="s">
        <v>230</v>
      </c>
      <c r="G34"/>
      <c r="H34" s="77">
        <v>2.65</v>
      </c>
      <c r="I34" t="s">
        <v>102</v>
      </c>
      <c r="J34" s="78">
        <v>5.0000000000000001E-3</v>
      </c>
      <c r="K34" s="78">
        <v>4.0800000000000003E-2</v>
      </c>
      <c r="L34" s="77">
        <v>2880200</v>
      </c>
      <c r="M34" s="77">
        <v>91.3</v>
      </c>
      <c r="N34" s="77">
        <v>0</v>
      </c>
      <c r="O34" s="77">
        <v>2629.6226000000001</v>
      </c>
      <c r="P34" s="78">
        <v>2.0000000000000001E-4</v>
      </c>
      <c r="Q34" s="78">
        <v>5.0500000000000003E-2</v>
      </c>
      <c r="R34" s="78">
        <v>9.7000000000000003E-3</v>
      </c>
    </row>
    <row r="35" spans="2:18">
      <c r="B35" t="s">
        <v>266</v>
      </c>
      <c r="C35" t="s">
        <v>267</v>
      </c>
      <c r="D35" t="s">
        <v>100</v>
      </c>
      <c r="E35" t="s">
        <v>230</v>
      </c>
      <c r="G35"/>
      <c r="H35" s="77">
        <v>15.78</v>
      </c>
      <c r="I35" t="s">
        <v>102</v>
      </c>
      <c r="J35" s="78">
        <v>3.7499999999999999E-2</v>
      </c>
      <c r="K35" s="78">
        <v>4.0599999999999997E-2</v>
      </c>
      <c r="L35" s="77">
        <v>2758000</v>
      </c>
      <c r="M35" s="77">
        <v>96.3</v>
      </c>
      <c r="N35" s="77">
        <v>0</v>
      </c>
      <c r="O35" s="77">
        <v>2655.9540000000002</v>
      </c>
      <c r="P35" s="78">
        <v>1E-4</v>
      </c>
      <c r="Q35" s="78">
        <v>5.0999999999999997E-2</v>
      </c>
      <c r="R35" s="78">
        <v>9.7999999999999997E-3</v>
      </c>
    </row>
    <row r="36" spans="2:18">
      <c r="B36" t="s">
        <v>268</v>
      </c>
      <c r="C36" t="s">
        <v>269</v>
      </c>
      <c r="D36" t="s">
        <v>100</v>
      </c>
      <c r="E36" t="s">
        <v>230</v>
      </c>
      <c r="G36"/>
      <c r="H36" s="77">
        <v>18.649999999999999</v>
      </c>
      <c r="I36" t="s">
        <v>102</v>
      </c>
      <c r="J36" s="78">
        <v>2.8000000000000001E-2</v>
      </c>
      <c r="K36" s="78">
        <v>4.1399999999999999E-2</v>
      </c>
      <c r="L36" s="77">
        <v>240427</v>
      </c>
      <c r="M36" s="77">
        <v>78.989999999999995</v>
      </c>
      <c r="N36" s="77">
        <v>0</v>
      </c>
      <c r="O36" s="77">
        <v>189.91328730000001</v>
      </c>
      <c r="P36" s="78">
        <v>0</v>
      </c>
      <c r="Q36" s="78">
        <v>3.5999999999999999E-3</v>
      </c>
      <c r="R36" s="78">
        <v>6.9999999999999999E-4</v>
      </c>
    </row>
    <row r="37" spans="2:18">
      <c r="B37" t="s">
        <v>270</v>
      </c>
      <c r="C37" t="s">
        <v>271</v>
      </c>
      <c r="D37" t="s">
        <v>100</v>
      </c>
      <c r="E37" t="s">
        <v>230</v>
      </c>
      <c r="G37"/>
      <c r="H37" s="77">
        <v>1.34</v>
      </c>
      <c r="I37" t="s">
        <v>102</v>
      </c>
      <c r="J37" s="78">
        <v>4.0000000000000001E-3</v>
      </c>
      <c r="K37" s="78">
        <v>4.3900000000000002E-2</v>
      </c>
      <c r="L37" s="77">
        <v>453000</v>
      </c>
      <c r="M37" s="77">
        <v>95.18</v>
      </c>
      <c r="N37" s="77">
        <v>0</v>
      </c>
      <c r="O37" s="77">
        <v>431.16539999999998</v>
      </c>
      <c r="P37" s="78">
        <v>0</v>
      </c>
      <c r="Q37" s="78">
        <v>8.3000000000000001E-3</v>
      </c>
      <c r="R37" s="78">
        <v>1.6000000000000001E-3</v>
      </c>
    </row>
    <row r="38" spans="2:18">
      <c r="B38" t="s">
        <v>272</v>
      </c>
      <c r="C38" t="s">
        <v>273</v>
      </c>
      <c r="D38" t="s">
        <v>100</v>
      </c>
      <c r="E38" t="s">
        <v>230</v>
      </c>
      <c r="G38"/>
      <c r="H38" s="77">
        <v>1.83</v>
      </c>
      <c r="I38" t="s">
        <v>102</v>
      </c>
      <c r="J38" s="78">
        <v>5.0000000000000001E-3</v>
      </c>
      <c r="K38" s="78">
        <v>4.3099999999999999E-2</v>
      </c>
      <c r="L38" s="77">
        <v>170000</v>
      </c>
      <c r="M38" s="77">
        <v>93.5</v>
      </c>
      <c r="N38" s="77">
        <v>0</v>
      </c>
      <c r="O38" s="77">
        <v>158.94999999999999</v>
      </c>
      <c r="P38" s="78">
        <v>0</v>
      </c>
      <c r="Q38" s="78">
        <v>3.0999999999999999E-3</v>
      </c>
      <c r="R38" s="78">
        <v>5.9999999999999995E-4</v>
      </c>
    </row>
    <row r="39" spans="2:18">
      <c r="B39" t="s">
        <v>274</v>
      </c>
      <c r="C39" t="s">
        <v>275</v>
      </c>
      <c r="D39" t="s">
        <v>100</v>
      </c>
      <c r="E39" t="s">
        <v>230</v>
      </c>
      <c r="G39"/>
      <c r="H39" s="77">
        <v>6.53</v>
      </c>
      <c r="I39" t="s">
        <v>102</v>
      </c>
      <c r="J39" s="78">
        <v>0.01</v>
      </c>
      <c r="K39" s="78">
        <v>3.7499999999999999E-2</v>
      </c>
      <c r="L39" s="77">
        <v>5938300</v>
      </c>
      <c r="M39" s="77">
        <v>84.11</v>
      </c>
      <c r="N39" s="77">
        <v>0</v>
      </c>
      <c r="O39" s="77">
        <v>4994.7041300000001</v>
      </c>
      <c r="P39" s="78">
        <v>2.9999999999999997E-4</v>
      </c>
      <c r="Q39" s="78">
        <v>9.5899999999999999E-2</v>
      </c>
      <c r="R39" s="78">
        <v>1.84E-2</v>
      </c>
    </row>
    <row r="40" spans="2:18">
      <c r="B40" t="s">
        <v>276</v>
      </c>
      <c r="C40" t="s">
        <v>277</v>
      </c>
      <c r="D40" t="s">
        <v>100</v>
      </c>
      <c r="E40" t="s">
        <v>230</v>
      </c>
      <c r="G40"/>
      <c r="H40" s="77">
        <v>8.33</v>
      </c>
      <c r="I40" t="s">
        <v>102</v>
      </c>
      <c r="J40" s="78">
        <v>1.2999999999999999E-2</v>
      </c>
      <c r="K40" s="78">
        <v>3.7699999999999997E-2</v>
      </c>
      <c r="L40" s="77">
        <v>11597000</v>
      </c>
      <c r="M40" s="77">
        <v>81.93</v>
      </c>
      <c r="N40" s="77">
        <v>0</v>
      </c>
      <c r="O40" s="77">
        <v>9501.4220999999998</v>
      </c>
      <c r="P40" s="78">
        <v>8.0000000000000004E-4</v>
      </c>
      <c r="Q40" s="78">
        <v>0.18240000000000001</v>
      </c>
      <c r="R40" s="78">
        <v>3.5000000000000003E-2</v>
      </c>
    </row>
    <row r="41" spans="2:18">
      <c r="B41" t="s">
        <v>278</v>
      </c>
      <c r="C41" t="s">
        <v>279</v>
      </c>
      <c r="D41" t="s">
        <v>100</v>
      </c>
      <c r="E41" t="s">
        <v>230</v>
      </c>
      <c r="G41"/>
      <c r="H41" s="77">
        <v>0.42</v>
      </c>
      <c r="I41" t="s">
        <v>102</v>
      </c>
      <c r="J41" s="78">
        <v>1.4999999999999999E-2</v>
      </c>
      <c r="K41" s="78">
        <v>4.6100000000000002E-2</v>
      </c>
      <c r="L41" s="77">
        <v>1332.77</v>
      </c>
      <c r="M41" s="77">
        <v>99.6</v>
      </c>
      <c r="N41" s="77">
        <v>0</v>
      </c>
      <c r="O41" s="77">
        <v>1.3274389200000001</v>
      </c>
      <c r="P41" s="78">
        <v>0</v>
      </c>
      <c r="Q41" s="78">
        <v>0</v>
      </c>
      <c r="R41" s="78">
        <v>0</v>
      </c>
    </row>
    <row r="42" spans="2:18">
      <c r="B42" t="s">
        <v>280</v>
      </c>
      <c r="C42" t="s">
        <v>281</v>
      </c>
      <c r="D42" t="s">
        <v>100</v>
      </c>
      <c r="E42" t="s">
        <v>230</v>
      </c>
      <c r="G42"/>
      <c r="H42" s="77">
        <v>12.4</v>
      </c>
      <c r="I42" t="s">
        <v>102</v>
      </c>
      <c r="J42" s="78">
        <v>1.4999999999999999E-2</v>
      </c>
      <c r="K42" s="78">
        <v>3.9100000000000003E-2</v>
      </c>
      <c r="L42" s="77">
        <v>2558000</v>
      </c>
      <c r="M42" s="77">
        <v>74.599999999999994</v>
      </c>
      <c r="N42" s="77">
        <v>0</v>
      </c>
      <c r="O42" s="77">
        <v>1908.268</v>
      </c>
      <c r="P42" s="78">
        <v>1E-4</v>
      </c>
      <c r="Q42" s="78">
        <v>3.6600000000000001E-2</v>
      </c>
      <c r="R42" s="78">
        <v>7.0000000000000001E-3</v>
      </c>
    </row>
    <row r="43" spans="2:18">
      <c r="B43" s="79" t="s">
        <v>282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217</v>
      </c>
      <c r="C44" t="s">
        <v>217</v>
      </c>
      <c r="D44" s="16"/>
      <c r="E44" t="s">
        <v>217</v>
      </c>
      <c r="H44" s="77">
        <v>0</v>
      </c>
      <c r="I44" t="s">
        <v>217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s="79" t="s">
        <v>283</v>
      </c>
      <c r="C45" s="16"/>
      <c r="D45" s="16"/>
      <c r="H45" s="81">
        <v>0</v>
      </c>
      <c r="K45" s="80">
        <v>0</v>
      </c>
      <c r="L45" s="81">
        <v>0</v>
      </c>
      <c r="N45" s="81">
        <v>0</v>
      </c>
      <c r="O45" s="81">
        <v>0</v>
      </c>
      <c r="Q45" s="80">
        <v>0</v>
      </c>
      <c r="R45" s="80">
        <v>0</v>
      </c>
    </row>
    <row r="46" spans="2:18">
      <c r="B46" t="s">
        <v>217</v>
      </c>
      <c r="C46" t="s">
        <v>217</v>
      </c>
      <c r="D46" s="16"/>
      <c r="E46" t="s">
        <v>217</v>
      </c>
      <c r="H46" s="77">
        <v>0</v>
      </c>
      <c r="I46" t="s">
        <v>217</v>
      </c>
      <c r="J46" s="78">
        <v>0</v>
      </c>
      <c r="K46" s="78">
        <v>0</v>
      </c>
      <c r="L46" s="77">
        <v>0</v>
      </c>
      <c r="M46" s="77">
        <v>0</v>
      </c>
      <c r="O46" s="77">
        <v>0</v>
      </c>
      <c r="P46" s="78">
        <v>0</v>
      </c>
      <c r="Q46" s="78">
        <v>0</v>
      </c>
      <c r="R46" s="78">
        <v>0</v>
      </c>
    </row>
    <row r="47" spans="2:18">
      <c r="B47" s="79" t="s">
        <v>223</v>
      </c>
      <c r="C47" s="16"/>
      <c r="D47" s="16"/>
      <c r="H47" s="81">
        <v>0</v>
      </c>
      <c r="K47" s="80">
        <v>0</v>
      </c>
      <c r="L47" s="81">
        <v>0</v>
      </c>
      <c r="N47" s="81">
        <v>0</v>
      </c>
      <c r="O47" s="81">
        <v>0</v>
      </c>
      <c r="Q47" s="80">
        <v>0</v>
      </c>
      <c r="R47" s="80">
        <v>0</v>
      </c>
    </row>
    <row r="48" spans="2:18">
      <c r="B48" s="79" t="s">
        <v>284</v>
      </c>
      <c r="C48" s="16"/>
      <c r="D48" s="16"/>
      <c r="H48" s="81">
        <v>0</v>
      </c>
      <c r="K48" s="80">
        <v>0</v>
      </c>
      <c r="L48" s="81">
        <v>0</v>
      </c>
      <c r="N48" s="81">
        <v>0</v>
      </c>
      <c r="O48" s="81">
        <v>0</v>
      </c>
      <c r="Q48" s="80">
        <v>0</v>
      </c>
      <c r="R48" s="80">
        <v>0</v>
      </c>
    </row>
    <row r="49" spans="2:18">
      <c r="B49" t="s">
        <v>217</v>
      </c>
      <c r="C49" t="s">
        <v>217</v>
      </c>
      <c r="D49" s="16"/>
      <c r="E49" t="s">
        <v>217</v>
      </c>
      <c r="H49" s="77">
        <v>0</v>
      </c>
      <c r="I49" t="s">
        <v>217</v>
      </c>
      <c r="J49" s="78">
        <v>0</v>
      </c>
      <c r="K49" s="78">
        <v>0</v>
      </c>
      <c r="L49" s="77">
        <v>0</v>
      </c>
      <c r="M49" s="77">
        <v>0</v>
      </c>
      <c r="O49" s="77">
        <v>0</v>
      </c>
      <c r="P49" s="78">
        <v>0</v>
      </c>
      <c r="Q49" s="78">
        <v>0</v>
      </c>
      <c r="R49" s="78">
        <v>0</v>
      </c>
    </row>
    <row r="50" spans="2:18">
      <c r="B50" s="79" t="s">
        <v>285</v>
      </c>
      <c r="C50" s="16"/>
      <c r="D50" s="16"/>
      <c r="H50" s="81">
        <v>0</v>
      </c>
      <c r="K50" s="80">
        <v>0</v>
      </c>
      <c r="L50" s="81">
        <v>0</v>
      </c>
      <c r="N50" s="81">
        <v>0</v>
      </c>
      <c r="O50" s="81">
        <v>0</v>
      </c>
      <c r="Q50" s="80">
        <v>0</v>
      </c>
      <c r="R50" s="80">
        <v>0</v>
      </c>
    </row>
    <row r="51" spans="2:18">
      <c r="B51" t="s">
        <v>217</v>
      </c>
      <c r="C51" t="s">
        <v>217</v>
      </c>
      <c r="D51" s="16"/>
      <c r="E51" t="s">
        <v>217</v>
      </c>
      <c r="H51" s="77">
        <v>0</v>
      </c>
      <c r="I51" t="s">
        <v>217</v>
      </c>
      <c r="J51" s="78">
        <v>0</v>
      </c>
      <c r="K51" s="78">
        <v>0</v>
      </c>
      <c r="L51" s="77">
        <v>0</v>
      </c>
      <c r="M51" s="77">
        <v>0</v>
      </c>
      <c r="O51" s="77">
        <v>0</v>
      </c>
      <c r="P51" s="78">
        <v>0</v>
      </c>
      <c r="Q51" s="78">
        <v>0</v>
      </c>
      <c r="R51" s="78">
        <v>0</v>
      </c>
    </row>
    <row r="52" spans="2:18">
      <c r="B52" t="s">
        <v>286</v>
      </c>
      <c r="C52" s="16"/>
      <c r="D52" s="16"/>
    </row>
    <row r="53" spans="2:18">
      <c r="B53" t="s">
        <v>287</v>
      </c>
      <c r="C53" s="16"/>
      <c r="D53" s="16"/>
    </row>
    <row r="54" spans="2:18">
      <c r="B54" t="s">
        <v>288</v>
      </c>
      <c r="C54" s="16"/>
      <c r="D54" s="16"/>
    </row>
    <row r="55" spans="2:18">
      <c r="B55" t="s">
        <v>289</v>
      </c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A1:XFD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s="98">
        <v>45106</v>
      </c>
    </row>
    <row r="2" spans="2:23">
      <c r="B2" s="2" t="s">
        <v>1</v>
      </c>
      <c r="C2" s="12" t="s">
        <v>487</v>
      </c>
    </row>
    <row r="3" spans="2:23">
      <c r="B3" s="2" t="s">
        <v>2</v>
      </c>
      <c r="C3" s="99" t="s">
        <v>488</v>
      </c>
    </row>
    <row r="4" spans="2:23">
      <c r="B4" s="2" t="s">
        <v>3</v>
      </c>
      <c r="C4" s="100" t="s">
        <v>197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412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217</v>
      </c>
      <c r="C14" t="s">
        <v>217</v>
      </c>
      <c r="D14" t="s">
        <v>217</v>
      </c>
      <c r="E14" t="s">
        <v>217</v>
      </c>
      <c r="F14" s="15"/>
      <c r="G14" s="15"/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413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217</v>
      </c>
      <c r="C16" t="s">
        <v>217</v>
      </c>
      <c r="D16" t="s">
        <v>217</v>
      </c>
      <c r="E16" t="s">
        <v>217</v>
      </c>
      <c r="F16" s="15"/>
      <c r="G16" s="15"/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217</v>
      </c>
      <c r="C18" t="s">
        <v>217</v>
      </c>
      <c r="D18" t="s">
        <v>217</v>
      </c>
      <c r="E18" t="s">
        <v>217</v>
      </c>
      <c r="F18" s="15"/>
      <c r="G18" s="15"/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294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217</v>
      </c>
      <c r="C20" t="s">
        <v>217</v>
      </c>
      <c r="D20" t="s">
        <v>217</v>
      </c>
      <c r="E20" t="s">
        <v>217</v>
      </c>
      <c r="F20" s="15"/>
      <c r="G20" s="15"/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225</v>
      </c>
      <c r="D26" s="16"/>
    </row>
    <row r="27" spans="2:23">
      <c r="B27" t="s">
        <v>286</v>
      </c>
      <c r="D27" s="16"/>
    </row>
    <row r="28" spans="2:23">
      <c r="B28" t="s">
        <v>287</v>
      </c>
      <c r="D28" s="16"/>
    </row>
    <row r="29" spans="2:23">
      <c r="B29" t="s">
        <v>288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s="98">
        <v>45106</v>
      </c>
      <c r="E1" s="16"/>
      <c r="F1" s="16"/>
      <c r="G1" s="16"/>
    </row>
    <row r="2" spans="2:68">
      <c r="B2" s="2" t="s">
        <v>1</v>
      </c>
      <c r="C2" s="12" t="s">
        <v>487</v>
      </c>
      <c r="E2" s="16"/>
      <c r="F2" s="16"/>
      <c r="G2" s="16"/>
    </row>
    <row r="3" spans="2:68">
      <c r="B3" s="2" t="s">
        <v>2</v>
      </c>
      <c r="C3" s="99" t="s">
        <v>488</v>
      </c>
      <c r="E3" s="16"/>
      <c r="F3" s="16"/>
      <c r="G3" s="16"/>
    </row>
    <row r="4" spans="2:68">
      <c r="B4" s="2" t="s">
        <v>3</v>
      </c>
      <c r="C4" s="100" t="s">
        <v>197</v>
      </c>
      <c r="E4" s="16"/>
      <c r="F4" s="16"/>
      <c r="G4" s="16"/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217</v>
      </c>
      <c r="C14" t="s">
        <v>217</v>
      </c>
      <c r="D14" s="16"/>
      <c r="E14" s="16"/>
      <c r="F14" s="16"/>
      <c r="G14" t="s">
        <v>217</v>
      </c>
      <c r="H14" t="s">
        <v>217</v>
      </c>
      <c r="K14" s="77">
        <v>0</v>
      </c>
      <c r="L14" t="s">
        <v>217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217</v>
      </c>
      <c r="C16" t="s">
        <v>217</v>
      </c>
      <c r="D16" s="16"/>
      <c r="E16" s="16"/>
      <c r="F16" s="16"/>
      <c r="G16" t="s">
        <v>217</v>
      </c>
      <c r="H16" t="s">
        <v>217</v>
      </c>
      <c r="K16" s="77">
        <v>0</v>
      </c>
      <c r="L16" t="s">
        <v>217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217</v>
      </c>
      <c r="C18" t="s">
        <v>217</v>
      </c>
      <c r="D18" s="16"/>
      <c r="E18" s="16"/>
      <c r="F18" s="16"/>
      <c r="G18" t="s">
        <v>217</v>
      </c>
      <c r="H18" t="s">
        <v>217</v>
      </c>
      <c r="K18" s="77">
        <v>0</v>
      </c>
      <c r="L18" t="s">
        <v>217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217</v>
      </c>
      <c r="C21" t="s">
        <v>217</v>
      </c>
      <c r="D21" s="16"/>
      <c r="E21" s="16"/>
      <c r="F21" s="16"/>
      <c r="G21" t="s">
        <v>217</v>
      </c>
      <c r="H21" t="s">
        <v>217</v>
      </c>
      <c r="K21" s="77">
        <v>0</v>
      </c>
      <c r="L21" t="s">
        <v>217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217</v>
      </c>
      <c r="C23" t="s">
        <v>217</v>
      </c>
      <c r="D23" s="16"/>
      <c r="E23" s="16"/>
      <c r="F23" s="16"/>
      <c r="G23" t="s">
        <v>217</v>
      </c>
      <c r="H23" t="s">
        <v>217</v>
      </c>
      <c r="K23" s="77">
        <v>0</v>
      </c>
      <c r="L23" t="s">
        <v>217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286</v>
      </c>
      <c r="C25" s="16"/>
      <c r="D25" s="16"/>
      <c r="E25" s="16"/>
      <c r="F25" s="16"/>
      <c r="G25" s="16"/>
    </row>
    <row r="26" spans="2:21">
      <c r="B26" t="s">
        <v>287</v>
      </c>
      <c r="C26" s="16"/>
      <c r="D26" s="16"/>
      <c r="E26" s="16"/>
      <c r="F26" s="16"/>
      <c r="G26" s="16"/>
    </row>
    <row r="27" spans="2:21">
      <c r="B27" t="s">
        <v>288</v>
      </c>
      <c r="C27" s="16"/>
      <c r="D27" s="16"/>
      <c r="E27" s="16"/>
      <c r="F27" s="16"/>
      <c r="G27" s="16"/>
    </row>
    <row r="28" spans="2:21">
      <c r="B28" t="s">
        <v>289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A1:XFD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98">
        <v>45106</v>
      </c>
      <c r="E1" s="16"/>
      <c r="F1" s="16"/>
    </row>
    <row r="2" spans="2:66">
      <c r="B2" s="2" t="s">
        <v>1</v>
      </c>
      <c r="C2" s="12" t="s">
        <v>487</v>
      </c>
      <c r="E2" s="16"/>
      <c r="F2" s="16"/>
    </row>
    <row r="3" spans="2:66">
      <c r="B3" s="2" t="s">
        <v>2</v>
      </c>
      <c r="C3" s="99" t="s">
        <v>488</v>
      </c>
      <c r="E3" s="16"/>
      <c r="F3" s="16"/>
    </row>
    <row r="4" spans="2:66">
      <c r="B4" s="2" t="s">
        <v>3</v>
      </c>
      <c r="C4" s="100" t="s">
        <v>197</v>
      </c>
      <c r="E4" s="16"/>
      <c r="F4" s="16"/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290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217</v>
      </c>
      <c r="C14" t="s">
        <v>217</v>
      </c>
      <c r="D14" s="16"/>
      <c r="E14" s="16"/>
      <c r="F14" s="16"/>
      <c r="G14" t="s">
        <v>217</v>
      </c>
      <c r="H14" t="s">
        <v>217</v>
      </c>
      <c r="K14" s="77">
        <v>0</v>
      </c>
      <c r="L14" t="s">
        <v>217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247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217</v>
      </c>
      <c r="C16" t="s">
        <v>217</v>
      </c>
      <c r="D16" s="16"/>
      <c r="E16" s="16"/>
      <c r="F16" s="16"/>
      <c r="G16" t="s">
        <v>217</v>
      </c>
      <c r="H16" t="s">
        <v>217</v>
      </c>
      <c r="K16" s="77">
        <v>0</v>
      </c>
      <c r="L16" t="s">
        <v>217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291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217</v>
      </c>
      <c r="C18" t="s">
        <v>217</v>
      </c>
      <c r="D18" s="16"/>
      <c r="E18" s="16"/>
      <c r="F18" s="16"/>
      <c r="G18" t="s">
        <v>217</v>
      </c>
      <c r="H18" t="s">
        <v>217</v>
      </c>
      <c r="K18" s="77">
        <v>0</v>
      </c>
      <c r="L18" t="s">
        <v>217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294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217</v>
      </c>
      <c r="C20" t="s">
        <v>217</v>
      </c>
      <c r="D20" s="16"/>
      <c r="E20" s="16"/>
      <c r="F20" s="16"/>
      <c r="G20" t="s">
        <v>217</v>
      </c>
      <c r="H20" t="s">
        <v>217</v>
      </c>
      <c r="K20" s="77">
        <v>0</v>
      </c>
      <c r="L20" t="s">
        <v>217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223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292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217</v>
      </c>
      <c r="C23" t="s">
        <v>217</v>
      </c>
      <c r="D23" s="16"/>
      <c r="E23" s="16"/>
      <c r="F23" s="16"/>
      <c r="G23" t="s">
        <v>217</v>
      </c>
      <c r="H23" t="s">
        <v>217</v>
      </c>
      <c r="K23" s="77">
        <v>0</v>
      </c>
      <c r="L23" t="s">
        <v>217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293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217</v>
      </c>
      <c r="C25" t="s">
        <v>217</v>
      </c>
      <c r="D25" s="16"/>
      <c r="E25" s="16"/>
      <c r="F25" s="16"/>
      <c r="G25" t="s">
        <v>217</v>
      </c>
      <c r="H25" t="s">
        <v>217</v>
      </c>
      <c r="K25" s="77">
        <v>0</v>
      </c>
      <c r="L25" t="s">
        <v>217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225</v>
      </c>
      <c r="C26" s="16"/>
      <c r="D26" s="16"/>
      <c r="E26" s="16"/>
      <c r="F26" s="16"/>
    </row>
    <row r="27" spans="2:21">
      <c r="B27" t="s">
        <v>286</v>
      </c>
      <c r="C27" s="16"/>
      <c r="D27" s="16"/>
      <c r="E27" s="16"/>
      <c r="F27" s="16"/>
    </row>
    <row r="28" spans="2:21">
      <c r="B28" t="s">
        <v>287</v>
      </c>
      <c r="C28" s="16"/>
      <c r="D28" s="16"/>
      <c r="E28" s="16"/>
      <c r="F28" s="16"/>
    </row>
    <row r="29" spans="2:21">
      <c r="B29" t="s">
        <v>288</v>
      </c>
      <c r="C29" s="16"/>
      <c r="D29" s="16"/>
      <c r="E29" s="16"/>
      <c r="F29" s="16"/>
    </row>
    <row r="30" spans="2:21">
      <c r="B30" t="s">
        <v>289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A1:XFD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s="98">
        <v>45106</v>
      </c>
      <c r="E1" s="16"/>
      <c r="F1" s="16"/>
      <c r="G1" s="16"/>
    </row>
    <row r="2" spans="2:62">
      <c r="B2" s="2" t="s">
        <v>1</v>
      </c>
      <c r="C2" s="12" t="s">
        <v>487</v>
      </c>
      <c r="E2" s="16"/>
      <c r="F2" s="16"/>
      <c r="G2" s="16"/>
    </row>
    <row r="3" spans="2:62">
      <c r="B3" s="2" t="s">
        <v>2</v>
      </c>
      <c r="C3" s="99" t="s">
        <v>488</v>
      </c>
      <c r="E3" s="16"/>
      <c r="F3" s="16"/>
      <c r="G3" s="16"/>
    </row>
    <row r="4" spans="2:62">
      <c r="B4" s="2" t="s">
        <v>3</v>
      </c>
      <c r="C4" s="100" t="s">
        <v>197</v>
      </c>
      <c r="E4" s="16"/>
      <c r="F4" s="16"/>
      <c r="G4" s="16"/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295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217</v>
      </c>
      <c r="C14" t="s">
        <v>217</v>
      </c>
      <c r="E14" s="16"/>
      <c r="F14" s="16"/>
      <c r="G14" t="s">
        <v>217</v>
      </c>
      <c r="H14" t="s">
        <v>217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296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217</v>
      </c>
      <c r="C16" t="s">
        <v>217</v>
      </c>
      <c r="E16" s="16"/>
      <c r="F16" s="16"/>
      <c r="G16" t="s">
        <v>217</v>
      </c>
      <c r="H16" t="s">
        <v>217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297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217</v>
      </c>
      <c r="C18" t="s">
        <v>217</v>
      </c>
      <c r="E18" s="16"/>
      <c r="F18" s="16"/>
      <c r="G18" t="s">
        <v>217</v>
      </c>
      <c r="H18" t="s">
        <v>217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298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217</v>
      </c>
      <c r="C20" t="s">
        <v>217</v>
      </c>
      <c r="E20" s="16"/>
      <c r="F20" s="16"/>
      <c r="G20" t="s">
        <v>217</v>
      </c>
      <c r="H20" t="s">
        <v>217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292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217</v>
      </c>
      <c r="C23" t="s">
        <v>217</v>
      </c>
      <c r="E23" s="16"/>
      <c r="F23" s="16"/>
      <c r="G23" t="s">
        <v>217</v>
      </c>
      <c r="H23" t="s">
        <v>217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293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217</v>
      </c>
      <c r="C25" t="s">
        <v>217</v>
      </c>
      <c r="E25" s="16"/>
      <c r="F25" s="16"/>
      <c r="G25" t="s">
        <v>217</v>
      </c>
      <c r="H25" t="s">
        <v>217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225</v>
      </c>
      <c r="E26" s="16"/>
      <c r="F26" s="16"/>
      <c r="G26" s="16"/>
    </row>
    <row r="27" spans="2:15">
      <c r="B27" t="s">
        <v>286</v>
      </c>
      <c r="E27" s="16"/>
      <c r="F27" s="16"/>
      <c r="G27" s="16"/>
    </row>
    <row r="28" spans="2:15">
      <c r="B28" t="s">
        <v>287</v>
      </c>
      <c r="E28" s="16"/>
      <c r="F28" s="16"/>
      <c r="G28" s="16"/>
    </row>
    <row r="29" spans="2:15">
      <c r="B29" t="s">
        <v>288</v>
      </c>
      <c r="E29" s="16"/>
      <c r="F29" s="16"/>
      <c r="G29" s="16"/>
    </row>
    <row r="30" spans="2:15">
      <c r="B30" t="s">
        <v>289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A1:XFD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s="98">
        <v>45106</v>
      </c>
      <c r="E1" s="16"/>
      <c r="F1" s="16"/>
      <c r="G1" s="16"/>
    </row>
    <row r="2" spans="2:63">
      <c r="B2" s="2" t="s">
        <v>1</v>
      </c>
      <c r="C2" s="12" t="s">
        <v>487</v>
      </c>
      <c r="E2" s="16"/>
      <c r="F2" s="16"/>
      <c r="G2" s="16"/>
    </row>
    <row r="3" spans="2:63">
      <c r="B3" s="2" t="s">
        <v>2</v>
      </c>
      <c r="C3" s="99" t="s">
        <v>488</v>
      </c>
      <c r="E3" s="16"/>
      <c r="F3" s="16"/>
      <c r="G3" s="16"/>
    </row>
    <row r="4" spans="2:63">
      <c r="B4" s="2" t="s">
        <v>3</v>
      </c>
      <c r="C4" s="100" t="s">
        <v>197</v>
      </c>
      <c r="E4" s="16"/>
      <c r="F4" s="16"/>
      <c r="G4" s="16"/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24246517</v>
      </c>
      <c r="I11" s="7"/>
      <c r="J11" s="75">
        <v>0</v>
      </c>
      <c r="K11" s="75">
        <v>208109.15494237453</v>
      </c>
      <c r="L11" s="7"/>
      <c r="M11" s="76">
        <v>1</v>
      </c>
      <c r="N11" s="76">
        <v>0.76770000000000005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23514657</v>
      </c>
      <c r="J12" s="81">
        <v>0</v>
      </c>
      <c r="K12" s="81">
        <v>117624.3875273</v>
      </c>
      <c r="M12" s="80">
        <v>0.56520000000000004</v>
      </c>
      <c r="N12" s="80">
        <v>0.43390000000000001</v>
      </c>
    </row>
    <row r="13" spans="2:63">
      <c r="B13" s="79" t="s">
        <v>299</v>
      </c>
      <c r="D13" s="16"/>
      <c r="E13" s="16"/>
      <c r="F13" s="16"/>
      <c r="G13" s="16"/>
      <c r="H13" s="81">
        <v>1888722</v>
      </c>
      <c r="J13" s="81">
        <v>0</v>
      </c>
      <c r="K13" s="81">
        <v>42058.279399999999</v>
      </c>
      <c r="M13" s="80">
        <v>0.2021</v>
      </c>
      <c r="N13" s="80">
        <v>0.15509999999999999</v>
      </c>
    </row>
    <row r="14" spans="2:63">
      <c r="B14" t="s">
        <v>300</v>
      </c>
      <c r="C14" t="s">
        <v>301</v>
      </c>
      <c r="D14" t="s">
        <v>100</v>
      </c>
      <c r="E14" t="s">
        <v>302</v>
      </c>
      <c r="F14" t="s">
        <v>303</v>
      </c>
      <c r="G14" t="s">
        <v>102</v>
      </c>
      <c r="H14" s="77">
        <v>444599</v>
      </c>
      <c r="I14" s="77">
        <v>1747</v>
      </c>
      <c r="J14" s="77">
        <v>0</v>
      </c>
      <c r="K14" s="77">
        <v>7767.1445299999996</v>
      </c>
      <c r="L14" s="78">
        <v>3.3099999999999997E-2</v>
      </c>
      <c r="M14" s="78">
        <v>3.73E-2</v>
      </c>
      <c r="N14" s="78">
        <v>2.87E-2</v>
      </c>
    </row>
    <row r="15" spans="2:63">
      <c r="B15" t="s">
        <v>304</v>
      </c>
      <c r="C15" t="s">
        <v>305</v>
      </c>
      <c r="D15" t="s">
        <v>100</v>
      </c>
      <c r="E15" t="s">
        <v>302</v>
      </c>
      <c r="F15" t="s">
        <v>303</v>
      </c>
      <c r="G15" t="s">
        <v>102</v>
      </c>
      <c r="H15" s="77">
        <v>144377</v>
      </c>
      <c r="I15" s="77">
        <v>1780</v>
      </c>
      <c r="J15" s="77">
        <v>0</v>
      </c>
      <c r="K15" s="77">
        <v>2569.9106000000002</v>
      </c>
      <c r="L15" s="78">
        <v>3.0800000000000001E-2</v>
      </c>
      <c r="M15" s="78">
        <v>1.23E-2</v>
      </c>
      <c r="N15" s="78">
        <v>9.4999999999999998E-3</v>
      </c>
    </row>
    <row r="16" spans="2:63">
      <c r="B16" t="s">
        <v>306</v>
      </c>
      <c r="C16" t="s">
        <v>307</v>
      </c>
      <c r="D16" t="s">
        <v>100</v>
      </c>
      <c r="E16" t="s">
        <v>308</v>
      </c>
      <c r="F16" t="s">
        <v>303</v>
      </c>
      <c r="G16" t="s">
        <v>102</v>
      </c>
      <c r="H16" s="77">
        <v>646092</v>
      </c>
      <c r="I16" s="77">
        <v>1754</v>
      </c>
      <c r="J16" s="77">
        <v>0</v>
      </c>
      <c r="K16" s="77">
        <v>11332.453680000001</v>
      </c>
      <c r="L16" s="78">
        <v>3.8800000000000001E-2</v>
      </c>
      <c r="M16" s="78">
        <v>5.45E-2</v>
      </c>
      <c r="N16" s="78">
        <v>4.1799999999999997E-2</v>
      </c>
    </row>
    <row r="17" spans="2:14">
      <c r="B17" t="s">
        <v>309</v>
      </c>
      <c r="C17" t="s">
        <v>310</v>
      </c>
      <c r="D17" t="s">
        <v>100</v>
      </c>
      <c r="E17" t="s">
        <v>311</v>
      </c>
      <c r="F17" t="s">
        <v>303</v>
      </c>
      <c r="G17" t="s">
        <v>102</v>
      </c>
      <c r="H17" s="77">
        <v>596231</v>
      </c>
      <c r="I17" s="77">
        <v>1739</v>
      </c>
      <c r="J17" s="77">
        <v>0</v>
      </c>
      <c r="K17" s="77">
        <v>10368.45709</v>
      </c>
      <c r="L17" s="78">
        <v>4.8399999999999999E-2</v>
      </c>
      <c r="M17" s="78">
        <v>4.9799999999999997E-2</v>
      </c>
      <c r="N17" s="78">
        <v>3.8199999999999998E-2</v>
      </c>
    </row>
    <row r="18" spans="2:14">
      <c r="B18" t="s">
        <v>312</v>
      </c>
      <c r="C18" t="s">
        <v>313</v>
      </c>
      <c r="D18" t="s">
        <v>100</v>
      </c>
      <c r="E18" t="s">
        <v>314</v>
      </c>
      <c r="F18" t="s">
        <v>303</v>
      </c>
      <c r="G18" t="s">
        <v>102</v>
      </c>
      <c r="H18" s="77">
        <v>57423</v>
      </c>
      <c r="I18" s="77">
        <v>17450</v>
      </c>
      <c r="J18" s="77">
        <v>0</v>
      </c>
      <c r="K18" s="77">
        <v>10020.3135</v>
      </c>
      <c r="L18" s="78">
        <v>3.3700000000000001E-2</v>
      </c>
      <c r="M18" s="78">
        <v>4.8099999999999997E-2</v>
      </c>
      <c r="N18" s="78">
        <v>3.6999999999999998E-2</v>
      </c>
    </row>
    <row r="19" spans="2:14">
      <c r="B19" s="79" t="s">
        <v>315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316</v>
      </c>
      <c r="D21" s="16"/>
      <c r="E21" s="16"/>
      <c r="F21" s="16"/>
      <c r="G21" s="16"/>
      <c r="H21" s="81">
        <v>21625935</v>
      </c>
      <c r="J21" s="81">
        <v>0</v>
      </c>
      <c r="K21" s="81">
        <v>75566.108127300002</v>
      </c>
      <c r="M21" s="80">
        <v>0.36309999999999998</v>
      </c>
      <c r="N21" s="80">
        <v>0.27879999999999999</v>
      </c>
    </row>
    <row r="22" spans="2:14">
      <c r="B22" t="s">
        <v>317</v>
      </c>
      <c r="C22" t="s">
        <v>318</v>
      </c>
      <c r="D22" t="s">
        <v>100</v>
      </c>
      <c r="E22" t="s">
        <v>302</v>
      </c>
      <c r="F22" t="s">
        <v>319</v>
      </c>
      <c r="G22" t="s">
        <v>102</v>
      </c>
      <c r="H22" s="77">
        <v>6344686</v>
      </c>
      <c r="I22" s="77">
        <v>355.06</v>
      </c>
      <c r="J22" s="77">
        <v>0</v>
      </c>
      <c r="K22" s="77">
        <v>22527.442111600001</v>
      </c>
      <c r="L22" s="78">
        <v>5.3699999999999998E-2</v>
      </c>
      <c r="M22" s="78">
        <v>0.1082</v>
      </c>
      <c r="N22" s="78">
        <v>8.3099999999999993E-2</v>
      </c>
    </row>
    <row r="23" spans="2:14">
      <c r="B23" t="s">
        <v>320</v>
      </c>
      <c r="C23" t="s">
        <v>321</v>
      </c>
      <c r="D23" t="s">
        <v>100</v>
      </c>
      <c r="E23" t="s">
        <v>302</v>
      </c>
      <c r="F23" t="s">
        <v>319</v>
      </c>
      <c r="G23" t="s">
        <v>102</v>
      </c>
      <c r="H23" s="77">
        <v>1686036</v>
      </c>
      <c r="I23" s="77">
        <v>367.3</v>
      </c>
      <c r="J23" s="77">
        <v>0</v>
      </c>
      <c r="K23" s="77">
        <v>6192.8102280000003</v>
      </c>
      <c r="L23" s="78">
        <v>5.4600000000000003E-2</v>
      </c>
      <c r="M23" s="78">
        <v>2.98E-2</v>
      </c>
      <c r="N23" s="78">
        <v>2.2800000000000001E-2</v>
      </c>
    </row>
    <row r="24" spans="2:14">
      <c r="B24" t="s">
        <v>322</v>
      </c>
      <c r="C24" t="s">
        <v>323</v>
      </c>
      <c r="D24" t="s">
        <v>100</v>
      </c>
      <c r="E24" t="s">
        <v>324</v>
      </c>
      <c r="F24" t="s">
        <v>319</v>
      </c>
      <c r="G24" t="s">
        <v>102</v>
      </c>
      <c r="H24" s="77">
        <v>1150000</v>
      </c>
      <c r="I24" s="77">
        <v>440.29</v>
      </c>
      <c r="J24" s="77">
        <v>0</v>
      </c>
      <c r="K24" s="77">
        <v>5063.335</v>
      </c>
      <c r="L24" s="78">
        <v>3.9600000000000003E-2</v>
      </c>
      <c r="M24" s="78">
        <v>2.4299999999999999E-2</v>
      </c>
      <c r="N24" s="78">
        <v>1.8700000000000001E-2</v>
      </c>
    </row>
    <row r="25" spans="2:14">
      <c r="B25" t="s">
        <v>325</v>
      </c>
      <c r="C25" t="s">
        <v>326</v>
      </c>
      <c r="D25" t="s">
        <v>100</v>
      </c>
      <c r="E25" t="s">
        <v>308</v>
      </c>
      <c r="F25" t="s">
        <v>319</v>
      </c>
      <c r="G25" t="s">
        <v>102</v>
      </c>
      <c r="H25" s="77">
        <v>1484830</v>
      </c>
      <c r="I25" s="77">
        <v>369.27</v>
      </c>
      <c r="J25" s="77">
        <v>0</v>
      </c>
      <c r="K25" s="77">
        <v>5483.0317409999998</v>
      </c>
      <c r="L25" s="78">
        <v>3.8699999999999998E-2</v>
      </c>
      <c r="M25" s="78">
        <v>2.63E-2</v>
      </c>
      <c r="N25" s="78">
        <v>2.0199999999999999E-2</v>
      </c>
    </row>
    <row r="26" spans="2:14">
      <c r="B26" t="s">
        <v>327</v>
      </c>
      <c r="C26" t="s">
        <v>328</v>
      </c>
      <c r="D26" t="s">
        <v>100</v>
      </c>
      <c r="E26" t="s">
        <v>308</v>
      </c>
      <c r="F26" t="s">
        <v>319</v>
      </c>
      <c r="G26" t="s">
        <v>102</v>
      </c>
      <c r="H26" s="77">
        <v>221681</v>
      </c>
      <c r="I26" s="77">
        <v>3632.52</v>
      </c>
      <c r="J26" s="77">
        <v>0</v>
      </c>
      <c r="K26" s="77">
        <v>8052.6066612000004</v>
      </c>
      <c r="L26" s="78">
        <v>7.1400000000000005E-2</v>
      </c>
      <c r="M26" s="78">
        <v>3.8699999999999998E-2</v>
      </c>
      <c r="N26" s="78">
        <v>2.9700000000000001E-2</v>
      </c>
    </row>
    <row r="27" spans="2:14">
      <c r="B27" t="s">
        <v>329</v>
      </c>
      <c r="C27" t="s">
        <v>330</v>
      </c>
      <c r="D27" t="s">
        <v>100</v>
      </c>
      <c r="E27" t="s">
        <v>311</v>
      </c>
      <c r="F27" t="s">
        <v>319</v>
      </c>
      <c r="G27" t="s">
        <v>102</v>
      </c>
      <c r="H27" s="77">
        <v>5724373</v>
      </c>
      <c r="I27" s="77">
        <v>345.1</v>
      </c>
      <c r="J27" s="77">
        <v>0</v>
      </c>
      <c r="K27" s="77">
        <v>19754.811223000001</v>
      </c>
      <c r="L27" s="78">
        <v>5.1499999999999997E-2</v>
      </c>
      <c r="M27" s="78">
        <v>9.4899999999999998E-2</v>
      </c>
      <c r="N27" s="78">
        <v>7.2900000000000006E-2</v>
      </c>
    </row>
    <row r="28" spans="2:14">
      <c r="B28" t="s">
        <v>331</v>
      </c>
      <c r="C28" t="s">
        <v>332</v>
      </c>
      <c r="D28" t="s">
        <v>100</v>
      </c>
      <c r="E28" t="s">
        <v>311</v>
      </c>
      <c r="F28" t="s">
        <v>319</v>
      </c>
      <c r="G28" t="s">
        <v>102</v>
      </c>
      <c r="H28" s="77">
        <v>217071</v>
      </c>
      <c r="I28" s="77">
        <v>365.44</v>
      </c>
      <c r="J28" s="77">
        <v>0</v>
      </c>
      <c r="K28" s="77">
        <v>793.26426240000001</v>
      </c>
      <c r="L28" s="78">
        <v>1.2E-2</v>
      </c>
      <c r="M28" s="78">
        <v>3.8E-3</v>
      </c>
      <c r="N28" s="78">
        <v>2.8999999999999998E-3</v>
      </c>
    </row>
    <row r="29" spans="2:14">
      <c r="B29" t="s">
        <v>333</v>
      </c>
      <c r="C29" t="s">
        <v>334</v>
      </c>
      <c r="D29" t="s">
        <v>100</v>
      </c>
      <c r="E29" t="s">
        <v>314</v>
      </c>
      <c r="F29" t="s">
        <v>319</v>
      </c>
      <c r="G29" t="s">
        <v>102</v>
      </c>
      <c r="H29" s="77">
        <v>4723161</v>
      </c>
      <c r="I29" s="77">
        <v>105.45</v>
      </c>
      <c r="J29" s="77">
        <v>0</v>
      </c>
      <c r="K29" s="77">
        <v>4980.5732744999996</v>
      </c>
      <c r="L29" s="78">
        <v>1.95E-2</v>
      </c>
      <c r="M29" s="78">
        <v>2.3900000000000001E-2</v>
      </c>
      <c r="N29" s="78">
        <v>1.84E-2</v>
      </c>
    </row>
    <row r="30" spans="2:14">
      <c r="B30" t="s">
        <v>335</v>
      </c>
      <c r="C30" t="s">
        <v>336</v>
      </c>
      <c r="D30" t="s">
        <v>100</v>
      </c>
      <c r="E30" t="s">
        <v>314</v>
      </c>
      <c r="F30" t="s">
        <v>319</v>
      </c>
      <c r="G30" t="s">
        <v>102</v>
      </c>
      <c r="H30" s="77">
        <v>74097</v>
      </c>
      <c r="I30" s="77">
        <v>3668.48</v>
      </c>
      <c r="J30" s="77">
        <v>0</v>
      </c>
      <c r="K30" s="77">
        <v>2718.2336255999999</v>
      </c>
      <c r="L30" s="78">
        <v>3.56E-2</v>
      </c>
      <c r="M30" s="78">
        <v>1.3100000000000001E-2</v>
      </c>
      <c r="N30" s="78">
        <v>0.01</v>
      </c>
    </row>
    <row r="31" spans="2:14">
      <c r="B31" s="79" t="s">
        <v>337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217</v>
      </c>
      <c r="C32" t="s">
        <v>217</v>
      </c>
      <c r="D32" s="16"/>
      <c r="E32" s="16"/>
      <c r="F32" t="s">
        <v>217</v>
      </c>
      <c r="G32" t="s">
        <v>217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294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217</v>
      </c>
      <c r="C34" t="s">
        <v>217</v>
      </c>
      <c r="D34" s="16"/>
      <c r="E34" s="16"/>
      <c r="F34" t="s">
        <v>217</v>
      </c>
      <c r="G34" t="s">
        <v>217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338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217</v>
      </c>
      <c r="C36" t="s">
        <v>217</v>
      </c>
      <c r="D36" s="16"/>
      <c r="E36" s="16"/>
      <c r="F36" t="s">
        <v>217</v>
      </c>
      <c r="G36" t="s">
        <v>217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223</v>
      </c>
      <c r="D37" s="16"/>
      <c r="E37" s="16"/>
      <c r="F37" s="16"/>
      <c r="G37" s="16"/>
      <c r="H37" s="81">
        <v>731860</v>
      </c>
      <c r="J37" s="81">
        <v>0</v>
      </c>
      <c r="K37" s="81">
        <v>90484.767415074544</v>
      </c>
      <c r="M37" s="80">
        <v>0.43480000000000002</v>
      </c>
      <c r="N37" s="80">
        <v>0.33379999999999999</v>
      </c>
    </row>
    <row r="38" spans="2:14">
      <c r="B38" s="79" t="s">
        <v>339</v>
      </c>
      <c r="D38" s="16"/>
      <c r="E38" s="16"/>
      <c r="F38" s="16"/>
      <c r="G38" s="16"/>
      <c r="H38" s="81">
        <v>653646</v>
      </c>
      <c r="J38" s="81">
        <v>0</v>
      </c>
      <c r="K38" s="81">
        <v>68742.159210230224</v>
      </c>
      <c r="M38" s="80">
        <v>0.33029999999999998</v>
      </c>
      <c r="N38" s="80">
        <v>0.25359999999999999</v>
      </c>
    </row>
    <row r="39" spans="2:14">
      <c r="B39" t="s">
        <v>340</v>
      </c>
      <c r="C39" t="s">
        <v>341</v>
      </c>
      <c r="D39" t="s">
        <v>123</v>
      </c>
      <c r="E39" t="s">
        <v>342</v>
      </c>
      <c r="F39" t="s">
        <v>303</v>
      </c>
      <c r="G39" t="s">
        <v>106</v>
      </c>
      <c r="H39" s="77">
        <v>368000</v>
      </c>
      <c r="I39" s="77">
        <v>707.75</v>
      </c>
      <c r="J39" s="77">
        <v>0</v>
      </c>
      <c r="K39" s="77">
        <v>9615.8878399999994</v>
      </c>
      <c r="L39" s="78">
        <v>8.9999999999999998E-4</v>
      </c>
      <c r="M39" s="78">
        <v>4.6199999999999998E-2</v>
      </c>
      <c r="N39" s="78">
        <v>3.5499999999999997E-2</v>
      </c>
    </row>
    <row r="40" spans="2:14">
      <c r="B40" t="s">
        <v>343</v>
      </c>
      <c r="C40" t="s">
        <v>344</v>
      </c>
      <c r="D40" t="s">
        <v>123</v>
      </c>
      <c r="E40" t="s">
        <v>342</v>
      </c>
      <c r="F40" t="s">
        <v>303</v>
      </c>
      <c r="G40" t="s">
        <v>110</v>
      </c>
      <c r="H40" s="77">
        <v>91068</v>
      </c>
      <c r="I40" s="77">
        <v>2866.5</v>
      </c>
      <c r="J40" s="77">
        <v>0</v>
      </c>
      <c r="K40" s="77">
        <v>10529.046384948</v>
      </c>
      <c r="L40" s="78">
        <v>0</v>
      </c>
      <c r="M40" s="78">
        <v>5.0599999999999999E-2</v>
      </c>
      <c r="N40" s="78">
        <v>3.8800000000000001E-2</v>
      </c>
    </row>
    <row r="41" spans="2:14">
      <c r="B41" t="s">
        <v>345</v>
      </c>
      <c r="C41" t="s">
        <v>346</v>
      </c>
      <c r="D41" t="s">
        <v>347</v>
      </c>
      <c r="E41" t="s">
        <v>348</v>
      </c>
      <c r="F41" t="s">
        <v>303</v>
      </c>
      <c r="G41" t="s">
        <v>199</v>
      </c>
      <c r="H41" s="77">
        <v>70844</v>
      </c>
      <c r="I41" s="77">
        <v>245750</v>
      </c>
      <c r="J41" s="77">
        <v>0</v>
      </c>
      <c r="K41" s="77">
        <v>4457.1118271300002</v>
      </c>
      <c r="L41" s="78">
        <v>0</v>
      </c>
      <c r="M41" s="78">
        <v>2.1399999999999999E-2</v>
      </c>
      <c r="N41" s="78">
        <v>1.6400000000000001E-2</v>
      </c>
    </row>
    <row r="42" spans="2:14">
      <c r="B42" t="s">
        <v>349</v>
      </c>
      <c r="C42" t="s">
        <v>350</v>
      </c>
      <c r="D42" t="s">
        <v>351</v>
      </c>
      <c r="E42" t="s">
        <v>352</v>
      </c>
      <c r="F42" t="s">
        <v>303</v>
      </c>
      <c r="G42" t="s">
        <v>106</v>
      </c>
      <c r="H42" s="77">
        <v>21412</v>
      </c>
      <c r="I42" s="77">
        <v>9878</v>
      </c>
      <c r="J42" s="77">
        <v>0</v>
      </c>
      <c r="K42" s="77">
        <v>7808.8656131199996</v>
      </c>
      <c r="L42" s="78">
        <v>1.6000000000000001E-3</v>
      </c>
      <c r="M42" s="78">
        <v>3.7499999999999999E-2</v>
      </c>
      <c r="N42" s="78">
        <v>2.8799999999999999E-2</v>
      </c>
    </row>
    <row r="43" spans="2:14">
      <c r="B43" t="s">
        <v>353</v>
      </c>
      <c r="C43" t="s">
        <v>354</v>
      </c>
      <c r="D43" t="s">
        <v>123</v>
      </c>
      <c r="E43" t="s">
        <v>355</v>
      </c>
      <c r="F43" t="s">
        <v>303</v>
      </c>
      <c r="G43" t="s">
        <v>116</v>
      </c>
      <c r="H43" s="77">
        <v>9351</v>
      </c>
      <c r="I43" s="77">
        <v>4966.41</v>
      </c>
      <c r="J43" s="77">
        <v>0</v>
      </c>
      <c r="K43" s="77">
        <v>1293.0075352942199</v>
      </c>
      <c r="L43" s="78">
        <v>0</v>
      </c>
      <c r="M43" s="78">
        <v>6.1999999999999998E-3</v>
      </c>
      <c r="N43" s="78">
        <v>4.7999999999999996E-3</v>
      </c>
    </row>
    <row r="44" spans="2:14">
      <c r="B44" t="s">
        <v>356</v>
      </c>
      <c r="C44" t="s">
        <v>357</v>
      </c>
      <c r="D44" t="s">
        <v>358</v>
      </c>
      <c r="E44" t="s">
        <v>359</v>
      </c>
      <c r="F44" t="s">
        <v>303</v>
      </c>
      <c r="G44" t="s">
        <v>106</v>
      </c>
      <c r="H44" s="77">
        <v>6556</v>
      </c>
      <c r="I44" s="77">
        <v>84783</v>
      </c>
      <c r="J44" s="77">
        <v>0</v>
      </c>
      <c r="K44" s="77">
        <v>20521.51488816</v>
      </c>
      <c r="L44" s="78">
        <v>1E-3</v>
      </c>
      <c r="M44" s="78">
        <v>9.8599999999999993E-2</v>
      </c>
      <c r="N44" s="78">
        <v>7.5700000000000003E-2</v>
      </c>
    </row>
    <row r="45" spans="2:14">
      <c r="B45" t="s">
        <v>360</v>
      </c>
      <c r="C45" t="s">
        <v>361</v>
      </c>
      <c r="D45" t="s">
        <v>358</v>
      </c>
      <c r="E45" t="s">
        <v>362</v>
      </c>
      <c r="F45" t="s">
        <v>303</v>
      </c>
      <c r="G45" t="s">
        <v>106</v>
      </c>
      <c r="H45" s="77">
        <v>83651</v>
      </c>
      <c r="I45" s="77">
        <v>4503.25</v>
      </c>
      <c r="J45" s="77">
        <v>0</v>
      </c>
      <c r="K45" s="77">
        <v>13907.814423489999</v>
      </c>
      <c r="L45" s="78">
        <v>1.6999999999999999E-3</v>
      </c>
      <c r="M45" s="78">
        <v>6.6799999999999998E-2</v>
      </c>
      <c r="N45" s="78">
        <v>5.1299999999999998E-2</v>
      </c>
    </row>
    <row r="46" spans="2:14">
      <c r="B46" t="s">
        <v>363</v>
      </c>
      <c r="C46" t="s">
        <v>364</v>
      </c>
      <c r="D46" t="s">
        <v>107</v>
      </c>
      <c r="E46" t="s">
        <v>365</v>
      </c>
      <c r="F46" t="s">
        <v>303</v>
      </c>
      <c r="G46" t="s">
        <v>120</v>
      </c>
      <c r="H46" s="77">
        <v>2764</v>
      </c>
      <c r="I46" s="77">
        <v>8997</v>
      </c>
      <c r="J46" s="77">
        <v>0</v>
      </c>
      <c r="K46" s="77">
        <v>608.910698088</v>
      </c>
      <c r="L46" s="78">
        <v>1E-4</v>
      </c>
      <c r="M46" s="78">
        <v>2.8999999999999998E-3</v>
      </c>
      <c r="N46" s="78">
        <v>2.2000000000000001E-3</v>
      </c>
    </row>
    <row r="47" spans="2:14">
      <c r="B47" s="79" t="s">
        <v>366</v>
      </c>
      <c r="D47" s="16"/>
      <c r="E47" s="16"/>
      <c r="F47" s="16"/>
      <c r="G47" s="16"/>
      <c r="H47" s="81">
        <v>78214</v>
      </c>
      <c r="J47" s="81">
        <v>0</v>
      </c>
      <c r="K47" s="81">
        <v>21742.60820484432</v>
      </c>
      <c r="M47" s="80">
        <v>0.1045</v>
      </c>
      <c r="N47" s="80">
        <v>8.0199999999999994E-2</v>
      </c>
    </row>
    <row r="48" spans="2:14">
      <c r="B48" t="s">
        <v>367</v>
      </c>
      <c r="C48" t="s">
        <v>368</v>
      </c>
      <c r="D48" t="s">
        <v>358</v>
      </c>
      <c r="E48" t="s">
        <v>342</v>
      </c>
      <c r="F48" t="s">
        <v>319</v>
      </c>
      <c r="G48" t="s">
        <v>106</v>
      </c>
      <c r="H48" s="77">
        <v>3955</v>
      </c>
      <c r="I48" s="77">
        <v>8578</v>
      </c>
      <c r="J48" s="77">
        <v>0</v>
      </c>
      <c r="K48" s="77">
        <v>1252.5475508</v>
      </c>
      <c r="L48" s="78">
        <v>1.5E-3</v>
      </c>
      <c r="M48" s="78">
        <v>6.0000000000000001E-3</v>
      </c>
      <c r="N48" s="78">
        <v>4.5999999999999999E-3</v>
      </c>
    </row>
    <row r="49" spans="2:14">
      <c r="B49" t="s">
        <v>369</v>
      </c>
      <c r="C49" t="s">
        <v>370</v>
      </c>
      <c r="D49" t="s">
        <v>358</v>
      </c>
      <c r="E49" t="s">
        <v>342</v>
      </c>
      <c r="F49" t="s">
        <v>319</v>
      </c>
      <c r="G49" t="s">
        <v>106</v>
      </c>
      <c r="H49" s="77">
        <v>12463</v>
      </c>
      <c r="I49" s="77">
        <v>8946</v>
      </c>
      <c r="J49" s="77">
        <v>0</v>
      </c>
      <c r="K49" s="77">
        <v>4116.3584061600004</v>
      </c>
      <c r="L49" s="78">
        <v>2.9999999999999997E-4</v>
      </c>
      <c r="M49" s="78">
        <v>1.9800000000000002E-2</v>
      </c>
      <c r="N49" s="78">
        <v>1.52E-2</v>
      </c>
    </row>
    <row r="50" spans="2:14">
      <c r="B50" t="s">
        <v>371</v>
      </c>
      <c r="C50" t="s">
        <v>372</v>
      </c>
      <c r="D50" t="s">
        <v>358</v>
      </c>
      <c r="E50" t="s">
        <v>342</v>
      </c>
      <c r="F50" t="s">
        <v>319</v>
      </c>
      <c r="G50" t="s">
        <v>106</v>
      </c>
      <c r="H50" s="77">
        <v>8134</v>
      </c>
      <c r="I50" s="77">
        <v>10112</v>
      </c>
      <c r="J50" s="77">
        <v>0</v>
      </c>
      <c r="K50" s="77">
        <v>3036.7072153600002</v>
      </c>
      <c r="L50" s="78">
        <v>2.0000000000000001E-4</v>
      </c>
      <c r="M50" s="78">
        <v>1.46E-2</v>
      </c>
      <c r="N50" s="78">
        <v>1.12E-2</v>
      </c>
    </row>
    <row r="51" spans="2:14">
      <c r="B51" t="s">
        <v>373</v>
      </c>
      <c r="C51" t="s">
        <v>374</v>
      </c>
      <c r="D51" t="s">
        <v>358</v>
      </c>
      <c r="E51" t="s">
        <v>342</v>
      </c>
      <c r="F51" t="s">
        <v>319</v>
      </c>
      <c r="G51" t="s">
        <v>110</v>
      </c>
      <c r="H51" s="77">
        <v>1068</v>
      </c>
      <c r="I51" s="77">
        <v>9073</v>
      </c>
      <c r="J51" s="77">
        <v>0</v>
      </c>
      <c r="K51" s="77">
        <v>390.83500797599999</v>
      </c>
      <c r="L51" s="78">
        <v>0</v>
      </c>
      <c r="M51" s="78">
        <v>1.9E-3</v>
      </c>
      <c r="N51" s="78">
        <v>1.4E-3</v>
      </c>
    </row>
    <row r="52" spans="2:14">
      <c r="B52" t="s">
        <v>375</v>
      </c>
      <c r="C52" t="s">
        <v>376</v>
      </c>
      <c r="D52" t="s">
        <v>377</v>
      </c>
      <c r="E52" t="s">
        <v>378</v>
      </c>
      <c r="F52" t="s">
        <v>319</v>
      </c>
      <c r="G52" t="s">
        <v>110</v>
      </c>
      <c r="H52" s="77">
        <v>1912</v>
      </c>
      <c r="I52" s="77">
        <v>22276.79</v>
      </c>
      <c r="J52" s="77">
        <v>0</v>
      </c>
      <c r="K52" s="77">
        <v>1717.95503550832</v>
      </c>
      <c r="L52" s="78">
        <v>1.1000000000000001E-3</v>
      </c>
      <c r="M52" s="78">
        <v>8.3000000000000001E-3</v>
      </c>
      <c r="N52" s="78">
        <v>6.3E-3</v>
      </c>
    </row>
    <row r="53" spans="2:14">
      <c r="B53" t="s">
        <v>379</v>
      </c>
      <c r="C53" t="s">
        <v>380</v>
      </c>
      <c r="D53" t="s">
        <v>381</v>
      </c>
      <c r="E53" t="s">
        <v>382</v>
      </c>
      <c r="F53" t="s">
        <v>319</v>
      </c>
      <c r="G53" t="s">
        <v>106</v>
      </c>
      <c r="H53" s="77">
        <v>7516</v>
      </c>
      <c r="I53" s="77">
        <v>9469</v>
      </c>
      <c r="J53" s="77">
        <v>0</v>
      </c>
      <c r="K53" s="77">
        <v>2627.5596276800002</v>
      </c>
      <c r="L53" s="78">
        <v>1.1000000000000001E-3</v>
      </c>
      <c r="M53" s="78">
        <v>1.26E-2</v>
      </c>
      <c r="N53" s="78">
        <v>9.7000000000000003E-3</v>
      </c>
    </row>
    <row r="54" spans="2:14">
      <c r="B54" t="s">
        <v>383</v>
      </c>
      <c r="C54" t="s">
        <v>384</v>
      </c>
      <c r="D54" t="s">
        <v>381</v>
      </c>
      <c r="E54" t="s">
        <v>385</v>
      </c>
      <c r="F54" t="s">
        <v>319</v>
      </c>
      <c r="G54" t="s">
        <v>106</v>
      </c>
      <c r="H54" s="77">
        <v>11384</v>
      </c>
      <c r="I54" s="77">
        <v>9163</v>
      </c>
      <c r="J54" s="77">
        <v>0</v>
      </c>
      <c r="K54" s="77">
        <v>3851.1839766399999</v>
      </c>
      <c r="L54" s="78">
        <v>1E-4</v>
      </c>
      <c r="M54" s="78">
        <v>1.8499999999999999E-2</v>
      </c>
      <c r="N54" s="78">
        <v>1.4200000000000001E-2</v>
      </c>
    </row>
    <row r="55" spans="2:14">
      <c r="B55" t="s">
        <v>386</v>
      </c>
      <c r="C55" t="s">
        <v>387</v>
      </c>
      <c r="D55" t="s">
        <v>381</v>
      </c>
      <c r="E55" t="s">
        <v>385</v>
      </c>
      <c r="F55" t="s">
        <v>319</v>
      </c>
      <c r="G55" t="s">
        <v>106</v>
      </c>
      <c r="H55" s="77">
        <v>25618</v>
      </c>
      <c r="I55" s="77">
        <v>3203</v>
      </c>
      <c r="J55" s="77">
        <v>0</v>
      </c>
      <c r="K55" s="77">
        <v>3029.45044168</v>
      </c>
      <c r="L55" s="78">
        <v>5.0000000000000001E-4</v>
      </c>
      <c r="M55" s="78">
        <v>1.46E-2</v>
      </c>
      <c r="N55" s="78">
        <v>1.12E-2</v>
      </c>
    </row>
    <row r="56" spans="2:14">
      <c r="B56" t="s">
        <v>388</v>
      </c>
      <c r="C56" t="s">
        <v>389</v>
      </c>
      <c r="D56" t="s">
        <v>390</v>
      </c>
      <c r="E56" t="s">
        <v>365</v>
      </c>
      <c r="F56" t="s">
        <v>319</v>
      </c>
      <c r="G56" t="s">
        <v>106</v>
      </c>
      <c r="H56" s="77">
        <v>6164</v>
      </c>
      <c r="I56" s="77">
        <v>7558</v>
      </c>
      <c r="J56" s="77">
        <v>0</v>
      </c>
      <c r="K56" s="77">
        <v>1720.01094304</v>
      </c>
      <c r="L56" s="78">
        <v>0</v>
      </c>
      <c r="M56" s="78">
        <v>8.3000000000000001E-3</v>
      </c>
      <c r="N56" s="78">
        <v>6.3E-3</v>
      </c>
    </row>
    <row r="57" spans="2:14">
      <c r="B57" s="79" t="s">
        <v>294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217</v>
      </c>
      <c r="C58" t="s">
        <v>217</v>
      </c>
      <c r="D58" s="16"/>
      <c r="E58" s="16"/>
      <c r="F58" t="s">
        <v>217</v>
      </c>
      <c r="G58" t="s">
        <v>217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s="79" t="s">
        <v>338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217</v>
      </c>
      <c r="C60" t="s">
        <v>217</v>
      </c>
      <c r="D60" s="16"/>
      <c r="E60" s="16"/>
      <c r="F60" t="s">
        <v>217</v>
      </c>
      <c r="G60" t="s">
        <v>217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t="s">
        <v>225</v>
      </c>
      <c r="D61" s="16"/>
      <c r="E61" s="16"/>
      <c r="F61" s="16"/>
      <c r="G61" s="16"/>
    </row>
    <row r="62" spans="2:14">
      <c r="B62" t="s">
        <v>286</v>
      </c>
      <c r="D62" s="16"/>
      <c r="E62" s="16"/>
      <c r="F62" s="16"/>
      <c r="G62" s="16"/>
    </row>
    <row r="63" spans="2:14">
      <c r="B63" t="s">
        <v>287</v>
      </c>
      <c r="D63" s="16"/>
      <c r="E63" s="16"/>
      <c r="F63" s="16"/>
      <c r="G63" s="16"/>
    </row>
    <row r="64" spans="2:14">
      <c r="B64" t="s">
        <v>288</v>
      </c>
      <c r="D64" s="16"/>
      <c r="E64" s="16"/>
      <c r="F64" s="16"/>
      <c r="G64" s="16"/>
    </row>
    <row r="65" spans="2:7">
      <c r="B65" t="s">
        <v>289</v>
      </c>
      <c r="D65" s="16"/>
      <c r="E65" s="16"/>
      <c r="F65" s="16"/>
      <c r="G65" s="16"/>
    </row>
    <row r="66" spans="2:7">
      <c r="D66" s="16"/>
      <c r="E66" s="16"/>
      <c r="F66" s="16"/>
      <c r="G66" s="16"/>
    </row>
    <row r="67" spans="2:7"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A1:XFD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s="98">
        <v>45106</v>
      </c>
      <c r="E1" s="16"/>
    </row>
    <row r="2" spans="2:65">
      <c r="B2" s="2" t="s">
        <v>1</v>
      </c>
      <c r="C2" s="12" t="s">
        <v>487</v>
      </c>
      <c r="E2" s="16"/>
    </row>
    <row r="3" spans="2:65">
      <c r="B3" s="2" t="s">
        <v>2</v>
      </c>
      <c r="C3" s="99" t="s">
        <v>488</v>
      </c>
      <c r="E3" s="16"/>
    </row>
    <row r="4" spans="2:65">
      <c r="B4" s="2" t="s">
        <v>3</v>
      </c>
      <c r="C4" s="100" t="s">
        <v>197</v>
      </c>
      <c r="E4" s="16"/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391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I14" t="s">
        <v>217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392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I16" t="s">
        <v>217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I18" t="s">
        <v>217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294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I20" t="s">
        <v>217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391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I23" t="s">
        <v>217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392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I25" t="s">
        <v>217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217</v>
      </c>
      <c r="C27" t="s">
        <v>217</v>
      </c>
      <c r="D27" s="16"/>
      <c r="E27" s="16"/>
      <c r="F27" t="s">
        <v>217</v>
      </c>
      <c r="G27" t="s">
        <v>217</v>
      </c>
      <c r="I27" t="s">
        <v>217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294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217</v>
      </c>
      <c r="C29" t="s">
        <v>217</v>
      </c>
      <c r="D29" s="16"/>
      <c r="E29" s="16"/>
      <c r="F29" t="s">
        <v>217</v>
      </c>
      <c r="G29" t="s">
        <v>217</v>
      </c>
      <c r="I29" t="s">
        <v>217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225</v>
      </c>
      <c r="C30" s="16"/>
      <c r="D30" s="16"/>
      <c r="E30" s="16"/>
    </row>
    <row r="31" spans="2:15">
      <c r="B31" t="s">
        <v>286</v>
      </c>
      <c r="C31" s="16"/>
      <c r="D31" s="16"/>
      <c r="E31" s="16"/>
    </row>
    <row r="32" spans="2:15">
      <c r="B32" t="s">
        <v>287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98">
        <v>45106</v>
      </c>
      <c r="E1" s="16"/>
    </row>
    <row r="2" spans="2:60">
      <c r="B2" s="2" t="s">
        <v>1</v>
      </c>
      <c r="C2" s="12" t="s">
        <v>487</v>
      </c>
      <c r="E2" s="16"/>
    </row>
    <row r="3" spans="2:60">
      <c r="B3" s="2" t="s">
        <v>2</v>
      </c>
      <c r="C3" s="99" t="s">
        <v>488</v>
      </c>
      <c r="E3" s="16"/>
    </row>
    <row r="4" spans="2:60">
      <c r="B4" s="2" t="s">
        <v>3</v>
      </c>
      <c r="C4" s="100" t="s">
        <v>197</v>
      </c>
      <c r="E4" s="16"/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393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217</v>
      </c>
      <c r="C14" t="s">
        <v>217</v>
      </c>
      <c r="D14" s="16"/>
      <c r="E14" t="s">
        <v>217</v>
      </c>
      <c r="F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394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217</v>
      </c>
      <c r="C17" t="s">
        <v>217</v>
      </c>
      <c r="D17" s="16"/>
      <c r="E17" t="s">
        <v>217</v>
      </c>
      <c r="F17" t="s">
        <v>217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225</v>
      </c>
      <c r="D18" s="16"/>
      <c r="E18" s="16"/>
    </row>
    <row r="19" spans="2:12">
      <c r="B19" t="s">
        <v>286</v>
      </c>
      <c r="D19" s="16"/>
      <c r="E19" s="16"/>
    </row>
    <row r="20" spans="2:12">
      <c r="B20" t="s">
        <v>287</v>
      </c>
      <c r="D20" s="16"/>
      <c r="E20" s="16"/>
    </row>
    <row r="21" spans="2:12">
      <c r="B21" t="s">
        <v>288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2023-09-06T17:25:29Z</dcterms:modified>
</cp:coreProperties>
</file>