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EF257A9B-386D-4A1E-BD39-FB6AFE3FE5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7" l="1"/>
  <c r="C12" i="27"/>
  <c r="C11" i="27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11" i="2"/>
  <c r="J55" i="2"/>
  <c r="J54" i="2"/>
  <c r="J52" i="2"/>
  <c r="J44" i="2"/>
  <c r="J41" i="2"/>
  <c r="J31" i="2"/>
  <c r="J28" i="2"/>
  <c r="J21" i="2"/>
  <c r="J16" i="2"/>
  <c r="J15" i="2"/>
  <c r="J13" i="2"/>
  <c r="C43" i="1"/>
  <c r="D43" i="1" s="1"/>
  <c r="J18" i="2" l="1"/>
  <c r="J12" i="2" l="1"/>
  <c r="J11" i="2" l="1"/>
  <c r="K12" i="2"/>
  <c r="K50" i="2" l="1"/>
  <c r="K47" i="2"/>
  <c r="K39" i="2"/>
  <c r="K36" i="2"/>
  <c r="K33" i="2"/>
  <c r="K25" i="2"/>
  <c r="K22" i="2"/>
  <c r="K17" i="2"/>
  <c r="K60" i="2"/>
  <c r="K57" i="2"/>
  <c r="K30" i="2"/>
  <c r="K19" i="2"/>
  <c r="K49" i="2"/>
  <c r="K46" i="2"/>
  <c r="K38" i="2"/>
  <c r="K35" i="2"/>
  <c r="K32" i="2"/>
  <c r="K27" i="2"/>
  <c r="K24" i="2"/>
  <c r="K14" i="2"/>
  <c r="K59" i="2"/>
  <c r="K56" i="2"/>
  <c r="K43" i="2"/>
  <c r="K29" i="2"/>
  <c r="K51" i="2"/>
  <c r="K48" i="2"/>
  <c r="K45" i="2"/>
  <c r="K40" i="2"/>
  <c r="K37" i="2"/>
  <c r="K34" i="2"/>
  <c r="K26" i="2"/>
  <c r="K23" i="2"/>
  <c r="K58" i="2"/>
  <c r="K55" i="2"/>
  <c r="K53" i="2"/>
  <c r="K42" i="2"/>
  <c r="K28" i="2"/>
  <c r="K20" i="2"/>
  <c r="K15" i="2"/>
  <c r="K11" i="2"/>
  <c r="K16" i="2"/>
  <c r="K44" i="2"/>
  <c r="K21" i="2"/>
  <c r="K13" i="2"/>
  <c r="K54" i="2"/>
  <c r="K41" i="2"/>
  <c r="K31" i="2"/>
  <c r="K52" i="2"/>
  <c r="K18" i="2"/>
</calcChain>
</file>

<file path=xl/sharedStrings.xml><?xml version="1.0" encoding="utf-8"?>
<sst xmlns="http://schemas.openxmlformats.org/spreadsheetml/2006/main" count="12270" uniqueCount="3203">
  <si>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</si>
  <si>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</si>
  <si>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</si>
  <si>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</si>
  <si>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</si>
  <si>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</si>
  <si>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</si>
  <si>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</si>
  <si>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</si>
  <si>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</si>
  <si>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</si>
  <si>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</si>
  <si>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</si>
  <si>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</si>
  <si>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</si>
  <si>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</si>
  <si>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</si>
  <si>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</si>
  <si>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</si>
  <si>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</si>
  <si>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</si>
  <si>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</si>
  <si>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</si>
  <si>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</si>
  <si>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</si>
  <si>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</si>
  <si>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</si>
  <si>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</si>
  <si>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</si>
  <si>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</si>
  <si>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</si>
  <si>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</si>
  <si>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</si>
  <si>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</si>
  <si>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</si>
  <si>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</si>
  <si>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</si>
  <si>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</si>
  <si>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</si>
  <si>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</si>
  <si>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</si>
  <si>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</si>
  <si>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</si>
  <si>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</si>
  <si>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</si>
  <si>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</si>
  <si>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</si>
  <si>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</si>
  <si>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</si>
  <si>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</si>
  <si>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</si>
  <si>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</si>
  <si>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</si>
  <si>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</si>
  <si>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</si>
  <si>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</si>
  <si>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</si>
  <si>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</si>
  <si>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</si>
  <si>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</si>
  <si>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</si>
  <si>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</si>
  <si>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</si>
  <si>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</si>
  <si>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</si>
  <si>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</si>
  <si>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</si>
  <si>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</si>
  <si>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</si>
  <si>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</si>
  <si>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</si>
  <si>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</si>
  <si>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</si>
  <si>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</si>
  <si>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</si>
  <si>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</si>
  <si>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</si>
  <si>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</si>
  <si>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</si>
  <si>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</si>
  <si>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</si>
  <si>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</si>
  <si>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</si>
  <si>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</si>
  <si>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</si>
  <si>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</si>
  <si>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</si>
  <si>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</si>
  <si>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</si>
  <si>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</si>
  <si>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</si>
  <si>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</si>
  <si>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</si>
  <si>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</si>
  <si>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</si>
  <si>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</si>
  <si>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</si>
  <si>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</si>
  <si>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</si>
  <si>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</si>
  <si>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</si>
  <si>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</si>
  <si>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</si>
  <si>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</si>
  <si>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</si>
  <si>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</si>
  <si>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</si>
  <si>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</si>
  <si>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</si>
  <si>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</si>
  <si>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</si>
  <si>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</si>
  <si>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</si>
  <si>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</si>
  <si>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</si>
  <si>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</si>
  <si>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</si>
  <si>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</si>
  <si>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</si>
  <si>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</si>
  <si>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</si>
  <si>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</si>
  <si>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</si>
  <si>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</si>
  <si>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</si>
  <si>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</si>
  <si>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</si>
  <si>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</si>
  <si>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</si>
  <si>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</si>
  <si>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</si>
  <si>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</si>
  <si>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</si>
  <si>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</si>
  <si>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</si>
  <si>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</si>
  <si>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</si>
  <si>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</si>
  <si>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</si>
  <si>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</si>
  <si>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</si>
  <si>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</si>
  <si>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</si>
  <si>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</si>
  <si>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</si>
  <si>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</si>
  <si>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</si>
  <si>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</si>
  <si>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</si>
  <si>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</si>
  <si>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</si>
  <si>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</si>
  <si>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</si>
  <si>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</si>
  <si>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</si>
  <si>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</si>
  <si>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</si>
  <si>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</si>
  <si>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</si>
  <si>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</si>
  <si>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</si>
  <si>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</si>
  <si>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</si>
  <si>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</si>
  <si>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</si>
  <si>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</si>
  <si>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</si>
  <si>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</si>
  <si>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</si>
  <si>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</si>
  <si>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</si>
  <si>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</si>
  <si>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</si>
  <si>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</si>
  <si>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</si>
  <si>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</si>
  <si>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</si>
  <si>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</si>
  <si>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</si>
  <si>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</si>
  <si>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</si>
  <si>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</si>
  <si>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</si>
  <si>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</si>
  <si>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</si>
  <si>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</si>
  <si>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</si>
  <si>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</si>
  <si>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</si>
  <si>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</si>
  <si>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</si>
  <si>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</si>
  <si>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</si>
  <si>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</si>
  <si>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</si>
  <si>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</si>
  <si>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</si>
  <si>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</si>
  <si>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</si>
  <si>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</si>
  <si>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</si>
  <si>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</si>
  <si>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</si>
  <si>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לירה טורקית</t>
  </si>
  <si>
    <t>סה"כ בישראל</t>
  </si>
  <si>
    <t>סה"כ יתרת מזומנים ועו"ש בש"ח</t>
  </si>
  <si>
    <t>ilAAA</t>
  </si>
  <si>
    <t>S&amp;P מעלות</t>
  </si>
  <si>
    <t>1111111111- 10- לאומי</t>
  </si>
  <si>
    <t>סה"כ יתרת מזומנים ועו"ש נקובים במט"ח</t>
  </si>
  <si>
    <t>0</t>
  </si>
  <si>
    <t>לא מדורג</t>
  </si>
  <si>
    <t>S&amp;P</t>
  </si>
  <si>
    <t>130018- 10- לאומי</t>
  </si>
  <si>
    <t>20001- 10- לאומי</t>
  </si>
  <si>
    <t>100006- 10- לאומי</t>
  </si>
  <si>
    <t>20003- 10- לאומי</t>
  </si>
  <si>
    <t>70002- 10- לאומי</t>
  </si>
  <si>
    <t>200066- 10-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</si>
  <si>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</si>
  <si>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</si>
  <si>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</si>
  <si>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</si>
  <si>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</si>
  <si>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</si>
  <si>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</si>
  <si>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</si>
  <si>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</si>
  <si>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</si>
  <si>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</si>
  <si>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</si>
  <si>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</si>
  <si>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</si>
  <si>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</si>
  <si>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</si>
  <si>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</si>
  <si>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</si>
  <si>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</si>
  <si>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</si>
  <si>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</si>
  <si>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</si>
  <si>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</si>
  <si>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</si>
  <si>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</si>
  <si>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</si>
  <si>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</si>
  <si>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</si>
  <si>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</si>
  <si>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</si>
  <si>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</si>
  <si>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</si>
  <si>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</si>
  <si>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</si>
  <si>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</si>
  <si>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</si>
  <si>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</si>
  <si>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</si>
  <si>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1023- בנק ישראל- מק"מ</t>
  </si>
  <si>
    <t>8231029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</si>
  <si>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</si>
  <si>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</si>
  <si>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</si>
  <si>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</si>
  <si>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</si>
  <si>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</si>
  <si>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</si>
  <si>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</si>
  <si>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</si>
  <si>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</si>
  <si>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</si>
  <si>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</si>
  <si>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</si>
  <si>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29/12/22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</si>
  <si>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</si>
  <si>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</si>
  <si>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</si>
  <si>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</si>
  <si>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</si>
  <si>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</si>
  <si>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</si>
  <si>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</si>
  <si>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</si>
  <si>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</si>
  <si>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</si>
  <si>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</si>
  <si>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</si>
  <si>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</si>
  <si>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</si>
  <si>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</si>
  <si>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</si>
  <si>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</si>
  <si>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</si>
  <si>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</si>
  <si>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</si>
  <si>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</si>
  <si>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</si>
  <si>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</si>
  <si>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</si>
  <si>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</si>
  <si>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</si>
  <si>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</si>
  <si>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</si>
  <si>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</si>
  <si>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</si>
  <si>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</si>
  <si>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</si>
  <si>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</si>
  <si>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</si>
  <si>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</si>
  <si>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</si>
  <si>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</si>
  <si>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</si>
  <si>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</si>
  <si>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</si>
  <si>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</si>
  <si>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</si>
  <si>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</si>
  <si>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</si>
  <si>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</si>
  <si>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</si>
  <si>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</si>
  <si>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</si>
  <si>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</si>
  <si>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</si>
  <si>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</si>
  <si>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</si>
  <si>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</si>
  <si>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</si>
  <si>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</si>
  <si>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</si>
  <si>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</si>
  <si>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</si>
  <si>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52- מזרחי טפחות חברה להנפקות בע"מ</t>
  </si>
  <si>
    <t>2310381</t>
  </si>
  <si>
    <t>520032046</t>
  </si>
  <si>
    <t>בנקים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</si>
  <si>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</si>
  <si>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</si>
  <si>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</si>
  <si>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</si>
  <si>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</si>
  <si>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</si>
  <si>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</si>
  <si>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נמלי ישראל אגח א(ריבית לקבל)- חברת נמלי ישראל - פיתוח נכסים בע"מ</t>
  </si>
  <si>
    <t>1145564</t>
  </si>
  <si>
    <t>513569780</t>
  </si>
  <si>
    <t>נדלן מניב בישראל</t>
  </si>
  <si>
    <t>פועלים הנפ אגח 32- הפועלים הנפקות בע"מ</t>
  </si>
  <si>
    <t>1940535</t>
  </si>
  <si>
    <t>520032640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</si>
  <si>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</si>
  <si>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</si>
  <si>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</si>
  <si>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</si>
  <si>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</si>
  <si>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</si>
  <si>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</si>
  <si>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</si>
  <si>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</si>
  <si>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</si>
  <si>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</si>
  <si>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</si>
  <si>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</si>
  <si>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31/08/22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</si>
  <si>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</si>
  <si>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</si>
  <si>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</si>
  <si>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</si>
  <si>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</si>
  <si>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ilAA+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</si>
  <si>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</si>
  <si>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</si>
  <si>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</si>
  <si>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</si>
  <si>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</si>
  <si>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</si>
  <si>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</si>
  <si>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</si>
  <si>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</si>
  <si>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</si>
  <si>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</si>
  <si>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</si>
  <si>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</si>
  <si>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*ביג  ח- ביג מרכזי קניות (2004) בע"מ</t>
  </si>
  <si>
    <t>1138924</t>
  </si>
  <si>
    <t>513623314</t>
  </si>
  <si>
    <t>ilAA</t>
  </si>
  <si>
    <t>*ביג אגח יד- ביג מרכזי קניות (2004) בע"מ</t>
  </si>
  <si>
    <t>1161512</t>
  </si>
  <si>
    <t>*ביג יא- ביג מרכזי קניות (2004) בע"מ</t>
  </si>
  <si>
    <t>1151117</t>
  </si>
  <si>
    <t>*גב ים     אגח ט- חברת גב-ים לקרקעות בע"מ</t>
  </si>
  <si>
    <t>7590219</t>
  </si>
  <si>
    <t>520001736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</si>
  <si>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</si>
  <si>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</si>
  <si>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</si>
  <si>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</si>
  <si>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</si>
  <si>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</si>
  <si>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</si>
  <si>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</si>
  <si>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</si>
  <si>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</si>
  <si>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</si>
  <si>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</si>
  <si>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</si>
  <si>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</si>
  <si>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</si>
  <si>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</si>
  <si>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</si>
  <si>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</si>
  <si>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</si>
  <si>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</si>
  <si>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</si>
  <si>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</si>
  <si>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</si>
  <si>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</si>
  <si>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</si>
  <si>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</si>
  <si>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</si>
  <si>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</si>
  <si>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</si>
  <si>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</si>
  <si>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</si>
  <si>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</si>
  <si>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</si>
  <si>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</si>
  <si>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</si>
  <si>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</si>
  <si>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</si>
  <si>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</si>
  <si>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</si>
  <si>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</si>
  <si>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</si>
  <si>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</si>
  <si>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</si>
  <si>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</si>
  <si>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</si>
  <si>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</si>
  <si>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</si>
  <si>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</si>
  <si>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</si>
  <si>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</si>
  <si>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</si>
  <si>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</si>
  <si>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</si>
  <si>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</si>
  <si>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</si>
  <si>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</si>
  <si>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</si>
  <si>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</si>
  <si>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</si>
  <si>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</si>
  <si>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</si>
  <si>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</si>
  <si>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</si>
  <si>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</si>
  <si>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</si>
  <si>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</si>
  <si>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</si>
  <si>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</si>
  <si>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</si>
  <si>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</si>
  <si>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</si>
  <si>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</si>
  <si>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</si>
  <si>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נד40- בנק לאומי לישראל בע"מ</t>
  </si>
  <si>
    <t>6040471</t>
  </si>
  <si>
    <t>לאומי התח נד401- בנק לאומי לישראל בע"מ</t>
  </si>
  <si>
    <t>6040380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</si>
  <si>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</si>
  <si>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</si>
  <si>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</si>
  <si>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</si>
  <si>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</si>
  <si>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</si>
  <si>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</si>
  <si>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</si>
  <si>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</si>
  <si>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</si>
  <si>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פועלים התחייבות נדחים ה'- בנק הפועלים בע"מ</t>
  </si>
  <si>
    <t>6620462</t>
  </si>
  <si>
    <t>520000118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</si>
  <si>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</si>
  <si>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</si>
  <si>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</si>
  <si>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</si>
  <si>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30/11/22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</si>
  <si>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</si>
  <si>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</si>
  <si>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</si>
  <si>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</si>
  <si>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</si>
  <si>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*ביג אג"ח ט'- ביג מרכזי קניות (2004) בע"מ</t>
  </si>
  <si>
    <t>1141050</t>
  </si>
  <si>
    <t>ilAA-</t>
  </si>
  <si>
    <t>*ביג אגח טו- ביג מרכזי קניות (2004) בע"מ</t>
  </si>
  <si>
    <t>1162221</t>
  </si>
  <si>
    <t>Aa3.il</t>
  </si>
  <si>
    <t>*ביג אגח יח- ביג מרכזי קניות (2004) בע"מ</t>
  </si>
  <si>
    <t>1174226</t>
  </si>
  <si>
    <t>*ביג אגח כ- ביג מרכזי קניות (2004) בע"מ</t>
  </si>
  <si>
    <t>1186188</t>
  </si>
  <si>
    <t>*ביג מרכזי קניות יב- ביג מרכזי קניות (2004) בע"מ</t>
  </si>
  <si>
    <t>1156231</t>
  </si>
  <si>
    <t>*מגה אור אג8- מגה אור החזקות בע"מ</t>
  </si>
  <si>
    <t>1147602</t>
  </si>
  <si>
    <t>513257873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</si>
  <si>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</si>
  <si>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</si>
  <si>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</si>
  <si>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</si>
  <si>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</si>
  <si>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</si>
  <si>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</si>
  <si>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</si>
  <si>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</si>
  <si>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</si>
  <si>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</si>
  <si>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</si>
  <si>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</si>
  <si>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</si>
  <si>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</si>
  <si>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בילאומי הנפקות כד- הבינלאומי הראשון הנפקות בע"מ</t>
  </si>
  <si>
    <t>1151000</t>
  </si>
  <si>
    <t>513141879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</si>
  <si>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</si>
  <si>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</si>
  <si>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</si>
  <si>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</si>
  <si>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</si>
  <si>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</si>
  <si>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</si>
  <si>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</si>
  <si>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</si>
  <si>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</si>
  <si>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</si>
  <si>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</si>
  <si>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</si>
  <si>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</si>
  <si>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</si>
  <si>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</si>
  <si>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</si>
  <si>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</si>
  <si>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</si>
  <si>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</si>
  <si>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</si>
  <si>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</si>
  <si>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</si>
  <si>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</si>
  <si>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</si>
  <si>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</si>
  <si>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</si>
  <si>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 ביטוח אגח א- כלל החזקות עסקי ביטוח בע"מ</t>
  </si>
  <si>
    <t>1193481</t>
  </si>
  <si>
    <t>520036120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</si>
  <si>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</si>
  <si>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</si>
  <si>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</si>
  <si>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</si>
  <si>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</si>
  <si>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</si>
  <si>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</si>
  <si>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</si>
  <si>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</si>
  <si>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</si>
  <si>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</si>
  <si>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</si>
  <si>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</si>
  <si>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</si>
  <si>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</si>
  <si>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</si>
  <si>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</si>
  <si>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</si>
  <si>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</si>
  <si>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</si>
  <si>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</si>
  <si>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</si>
  <si>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</si>
  <si>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</si>
  <si>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</si>
  <si>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</si>
  <si>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</si>
  <si>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</si>
  <si>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</si>
  <si>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</si>
  <si>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</si>
  <si>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</si>
  <si>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</si>
  <si>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</si>
  <si>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</si>
  <si>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</si>
  <si>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</si>
  <si>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</si>
  <si>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</si>
  <si>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</si>
  <si>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</si>
  <si>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</si>
  <si>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</si>
  <si>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</si>
  <si>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*מימון ישיר אגח ג- מימון ישיר מקבוצת ישיר 2006 בע"מ</t>
  </si>
  <si>
    <t>1171214</t>
  </si>
  <si>
    <t>513893123</t>
  </si>
  <si>
    <t>אשראי חוץ בנקאי</t>
  </si>
  <si>
    <t>*מימון ישיר אגח ה- מימון ישיר מקבוצת ישיר 2006 בע"מ</t>
  </si>
  <si>
    <t>1182831</t>
  </si>
  <si>
    <t>*מימון ישיר אגח ו- מימון ישיר מקבוצת ישיר 2006 בע"מ</t>
  </si>
  <si>
    <t>1191659</t>
  </si>
  <si>
    <t>*מימון ישיר ד- מימון ישיר מקבוצת ישיר 2006 בע"מ</t>
  </si>
  <si>
    <t>1175660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</si>
  <si>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</si>
  <si>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</si>
  <si>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</si>
  <si>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</si>
  <si>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</si>
  <si>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</si>
  <si>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</si>
  <si>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</si>
  <si>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</si>
  <si>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</si>
  <si>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</si>
  <si>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</si>
  <si>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</si>
  <si>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</si>
  <si>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</si>
  <si>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</si>
  <si>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</si>
  <si>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</si>
  <si>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</si>
  <si>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</si>
  <si>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</si>
  <si>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</si>
  <si>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</si>
  <si>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</si>
  <si>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*ג'י סיטי אגח טו- ג'י סיטי בע"מ</t>
  </si>
  <si>
    <t>1260769</t>
  </si>
  <si>
    <t>520033234</t>
  </si>
  <si>
    <t>נדלן מניב בחו"ל</t>
  </si>
  <si>
    <t>ilA</t>
  </si>
  <si>
    <t>*סלקום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</si>
  <si>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</si>
  <si>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</si>
  <si>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</si>
  <si>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</si>
  <si>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</si>
  <si>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</si>
  <si>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</si>
  <si>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</si>
  <si>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</si>
  <si>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</si>
  <si>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</si>
  <si>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</si>
  <si>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</si>
  <si>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</si>
  <si>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</si>
  <si>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</si>
  <si>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</si>
  <si>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</si>
  <si>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</si>
  <si>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</si>
  <si>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</si>
  <si>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</si>
  <si>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</si>
  <si>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</si>
  <si>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</si>
  <si>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*גזית גלוב אגח יד- ג'י סיטי בע"מ</t>
  </si>
  <si>
    <t>1260736</t>
  </si>
  <si>
    <t>*ג'י סיטי  אגח יג- ג'י סיטי בע"מ</t>
  </si>
  <si>
    <t>1260652</t>
  </si>
  <si>
    <t>*ג'י סיטי אגח יב- ג'י סיטי בע"מ</t>
  </si>
  <si>
    <t>1260603</t>
  </si>
  <si>
    <t>*פתאל החזקות אגח ד- פתאל החזקות 1998 בע"מ</t>
  </si>
  <si>
    <t>1188192</t>
  </si>
  <si>
    <t>512607888</t>
  </si>
  <si>
    <t>A3.il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</si>
  <si>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</si>
  <si>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</si>
  <si>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</si>
  <si>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</si>
  <si>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</si>
  <si>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</si>
  <si>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</si>
  <si>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</si>
  <si>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</si>
  <si>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</si>
  <si>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</si>
  <si>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</si>
  <si>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</si>
  <si>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</si>
  <si>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</si>
  <si>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</si>
  <si>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</si>
  <si>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</si>
  <si>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אול- יר אגח ה</t>
  </si>
  <si>
    <t>1143304</t>
  </si>
  <si>
    <t>1841580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</si>
  <si>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</si>
  <si>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</si>
  <si>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</si>
  <si>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</si>
  <si>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</si>
  <si>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</si>
  <si>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</si>
  <si>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</si>
  <si>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</si>
  <si>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</si>
  <si>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</si>
  <si>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</si>
  <si>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</si>
  <si>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*ביג אגח ו- ביג מרכזי קניות (2004) בע"מ</t>
  </si>
  <si>
    <t>1132521</t>
  </si>
  <si>
    <t>*גב ים אגח ח- חברת גב-ים לקרקעות בע"מ</t>
  </si>
  <si>
    <t>7590151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</si>
  <si>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</si>
  <si>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</si>
  <si>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</si>
  <si>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</si>
  <si>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</si>
  <si>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</si>
  <si>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</si>
  <si>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</si>
  <si>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</si>
  <si>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</si>
  <si>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</si>
  <si>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</si>
  <si>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</si>
  <si>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</si>
  <si>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</si>
  <si>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</si>
  <si>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</si>
  <si>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</si>
  <si>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</si>
  <si>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</si>
  <si>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</si>
  <si>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</si>
  <si>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</si>
  <si>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יוניברסל אגח ב- יוניברסל מוטורס  ישראל בע"מ</t>
  </si>
  <si>
    <t>1141647</t>
  </si>
  <si>
    <t>511809071</t>
  </si>
  <si>
    <t>מסחר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</si>
  <si>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</si>
  <si>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</si>
  <si>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</si>
  <si>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</si>
  <si>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</si>
  <si>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</si>
  <si>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</si>
  <si>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</si>
  <si>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</si>
  <si>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</si>
  <si>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</si>
  <si>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</si>
  <si>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</si>
  <si>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</si>
  <si>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</si>
  <si>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</si>
  <si>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</si>
  <si>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</si>
  <si>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</si>
  <si>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</si>
  <si>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</si>
  <si>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</si>
  <si>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</si>
  <si>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</si>
  <si>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</si>
  <si>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</si>
  <si>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</si>
  <si>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</si>
  <si>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</si>
  <si>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</si>
  <si>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</si>
  <si>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</si>
  <si>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</si>
  <si>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*פז נפט  אגח ח- פז חברת הנפט בע"מ</t>
  </si>
  <si>
    <t>1162817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</si>
  <si>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</si>
  <si>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</si>
  <si>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</si>
  <si>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</si>
  <si>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</si>
  <si>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</si>
  <si>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</si>
  <si>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</si>
  <si>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</si>
  <si>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</si>
  <si>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</si>
  <si>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</si>
  <si>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</si>
  <si>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</si>
  <si>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</si>
  <si>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</si>
  <si>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</si>
  <si>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</si>
  <si>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</si>
  <si>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</si>
  <si>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</si>
  <si>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</si>
  <si>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</si>
  <si>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</si>
  <si>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</si>
  <si>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</si>
  <si>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</si>
  <si>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</si>
  <si>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</si>
  <si>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</si>
  <si>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</si>
  <si>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</si>
  <si>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</si>
  <si>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</si>
  <si>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</si>
  <si>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</si>
  <si>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</si>
  <si>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</si>
  <si>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</si>
  <si>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</si>
  <si>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</si>
  <si>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</si>
  <si>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</si>
  <si>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</si>
  <si>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</si>
  <si>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</si>
  <si>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</si>
  <si>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</si>
  <si>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</si>
  <si>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</si>
  <si>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</si>
  <si>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</si>
  <si>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</si>
  <si>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</si>
  <si>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</si>
  <si>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</si>
  <si>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</si>
  <si>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</si>
  <si>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</si>
  <si>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</si>
  <si>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</si>
  <si>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</si>
  <si>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</si>
  <si>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</si>
  <si>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</si>
  <si>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</si>
  <si>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</si>
  <si>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</si>
  <si>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</si>
  <si>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</si>
  <si>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</si>
  <si>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</si>
  <si>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</si>
  <si>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</si>
  <si>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</si>
  <si>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</si>
  <si>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</si>
  <si>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</si>
  <si>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</si>
  <si>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</si>
  <si>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</si>
  <si>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</si>
  <si>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520027509</t>
  </si>
  <si>
    <t>ביטחוניות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</si>
  <si>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</si>
  <si>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</si>
  <si>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</si>
  <si>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</si>
  <si>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</si>
  <si>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</si>
  <si>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חיפושי נפט וגז</t>
  </si>
  <si>
    <t>סה"כ אחר</t>
  </si>
  <si>
    <t>SOLAREDGE TECH 0 09/25- סולראדג' טכנולוגיות בע"מ</t>
  </si>
  <si>
    <t>US83417MAD65</t>
  </si>
  <si>
    <t>בלומברג</t>
  </si>
  <si>
    <t>513865329</t>
  </si>
  <si>
    <t>Semiconductors &amp; Semiconductor Equipment</t>
  </si>
  <si>
    <t>Moodys</t>
  </si>
  <si>
    <t>ISRELE 3.75 02/32- חברת החשמל לישראל בע"מ</t>
  </si>
  <si>
    <t>IL0060004004</t>
  </si>
  <si>
    <t>BBB+</t>
  </si>
  <si>
    <t>HAPOAL 3.255 01/32- בנק הפועלים בע"מ</t>
  </si>
  <si>
    <t>IL0066204707</t>
  </si>
  <si>
    <t>BBB</t>
  </si>
  <si>
    <t>LUMIIT 3.275 01/31 01/26- בנק לאומי לישראל בע"מ</t>
  </si>
  <si>
    <t>IL0060404899</t>
  </si>
  <si>
    <t>LUMIIT 7.129 07/33- LUMIIT 7.129 07/33</t>
  </si>
  <si>
    <t>IL0060406795</t>
  </si>
  <si>
    <t>ISRAEL CHEMICALS 6.375 31/05/38- israel chemicals limited</t>
  </si>
  <si>
    <t>IL0028103310</t>
  </si>
  <si>
    <t>520027830</t>
  </si>
  <si>
    <t>BBB-</t>
  </si>
  <si>
    <t>MZRHIT 3.077 04/31- בנק מזרחי טפחות בע"מ</t>
  </si>
  <si>
    <t>IL0069508369</t>
  </si>
  <si>
    <t>520000522</t>
  </si>
  <si>
    <t>ENOIGA 8.5 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</si>
  <si>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</si>
  <si>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</si>
  <si>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</si>
  <si>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</si>
  <si>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</si>
  <si>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</si>
  <si>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</si>
  <si>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</si>
  <si>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</si>
  <si>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</si>
  <si>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TEVA PHARMACEUTICALS NE</t>
  </si>
  <si>
    <t>US88167AAR23</t>
  </si>
  <si>
    <t>ALVGR 4.252 07/52- allianz se-reg</t>
  </si>
  <si>
    <t>DE000A30VJZ6</t>
  </si>
  <si>
    <t>11071</t>
  </si>
  <si>
    <t>Insurance</t>
  </si>
  <si>
    <t>A2</t>
  </si>
  <si>
    <t>SRENVX 4.5 24/44- Cloverie plc swiss reins</t>
  </si>
  <si>
    <t>XS1108784510</t>
  </si>
  <si>
    <t>12795</t>
  </si>
  <si>
    <t>A</t>
  </si>
  <si>
    <t>ZURNVX 3 04/51- ZURICH FINANCE IRELAND DESIG</t>
  </si>
  <si>
    <t>XS2283177561</t>
  </si>
  <si>
    <t>12121212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</si>
  <si>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</si>
  <si>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</si>
  <si>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</si>
  <si>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</si>
  <si>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</si>
  <si>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</si>
  <si>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Banks</t>
  </si>
  <si>
    <t>A-</t>
  </si>
  <si>
    <t>AXASA 4.25 03/43- AXA GLOBAL</t>
  </si>
  <si>
    <t>XS2487052487</t>
  </si>
  <si>
    <t>10829</t>
  </si>
  <si>
    <t>FABSJV 5.875 01/34- Foundry JV Holdco LLC</t>
  </si>
  <si>
    <t>US350930AA10</t>
  </si>
  <si>
    <t>11536</t>
  </si>
  <si>
    <t>Other</t>
  </si>
  <si>
    <t>IAGLN 4.25 11/32- BRITISH AIRWAYS</t>
  </si>
  <si>
    <t>US11044MAA45</t>
  </si>
  <si>
    <t>28301</t>
  </si>
  <si>
    <t>Transportation</t>
  </si>
  <si>
    <t>SHBASS 4.625 08/32- SVENSKA  HANDELSBANKEN AB</t>
  </si>
  <si>
    <t>XS2523511165</t>
  </si>
  <si>
    <t>12903</t>
  </si>
  <si>
    <t>ALVGR 3.2 PERP- ALLIANZ NFJ</t>
  </si>
  <si>
    <t>US018820AB64</t>
  </si>
  <si>
    <t>10012</t>
  </si>
  <si>
    <t>Baa1</t>
  </si>
  <si>
    <t>ANZ 6.742 12/32- ANZNZ</t>
  </si>
  <si>
    <t>USQ0954PVM14</t>
  </si>
  <si>
    <t>NAB 3.933 08/2034 08/29- NATIONAL AUSTRALIA</t>
  </si>
  <si>
    <t>USG6S94TAB96</t>
  </si>
  <si>
    <t>10298</t>
  </si>
  <si>
    <t>SCENTRE GROUP 4.75 09/80- SCENTRE GROUP</t>
  </si>
  <si>
    <t>USQ8053LAA28</t>
  </si>
  <si>
    <t>28337</t>
  </si>
  <si>
    <t>Real Estate</t>
  </si>
  <si>
    <t>SCGAU 5.125 09/2080- SCENTRE GROUP</t>
  </si>
  <si>
    <t>USQ8053LAB01</t>
  </si>
  <si>
    <t>AER 3.3 01/32- AERCAP IRELAND CAPITAL</t>
  </si>
  <si>
    <t>US00774MAX39</t>
  </si>
  <si>
    <t>28222</t>
  </si>
  <si>
    <t>Capital Goods</t>
  </si>
  <si>
    <t>ASSGEN 5.8 07/32- Assicurazioni generali</t>
  </si>
  <si>
    <t>XS2468223107</t>
  </si>
  <si>
    <t>11025</t>
  </si>
  <si>
    <t>Baa2</t>
  </si>
  <si>
    <t>C 6.174 05/34- CITIGROUP INC</t>
  </si>
  <si>
    <t>US17327CAR43</t>
  </si>
  <si>
    <t>10083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</si>
  <si>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</si>
  <si>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</si>
  <si>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</si>
  <si>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</si>
  <si>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</si>
  <si>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</si>
  <si>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</si>
  <si>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MQGAU 6.798 01/33- MQGAU O</t>
  </si>
  <si>
    <t>USQ568A9SS79</t>
  </si>
  <si>
    <t>27676</t>
  </si>
  <si>
    <t>Diversified Financials</t>
  </si>
  <si>
    <t>PRU 6 09/52- PRUDENTIAL</t>
  </si>
  <si>
    <t>US744320BK76</t>
  </si>
  <si>
    <t>10860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</si>
  <si>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</si>
  <si>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</si>
  <si>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</si>
  <si>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</si>
  <si>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</si>
  <si>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</si>
  <si>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</si>
  <si>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</si>
  <si>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</si>
  <si>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</si>
  <si>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BACR 7.119 06/34- BARCLAYS BANK</t>
  </si>
  <si>
    <t>US06738ECH62</t>
  </si>
  <si>
    <t>10046</t>
  </si>
  <si>
    <t>BCRED 2.625 12/26- BCRED Castle Peak Funding LLC</t>
  </si>
  <si>
    <t>US09261HAD98</t>
  </si>
  <si>
    <t>13362</t>
  </si>
  <si>
    <t>BCRED 7.05 09/25- BCRED Castle Peak Funding LLC</t>
  </si>
  <si>
    <t>US09261HBA41</t>
  </si>
  <si>
    <t>BOOZ ALLEN HAMILTON INC 07/29- BOOZ ALLEN HAMILTON INC</t>
  </si>
  <si>
    <t>US09951LAB99</t>
  </si>
  <si>
    <t>89438</t>
  </si>
  <si>
    <t>Commercial &amp; Professional Services</t>
  </si>
  <si>
    <t>ENBCN 5.5 07/77- ENBRIDGE</t>
  </si>
  <si>
    <t>US29250NAS45</t>
  </si>
  <si>
    <t>27509</t>
  </si>
  <si>
    <t>ENBCN 6 01/27 01/77- ENBRIDGE</t>
  </si>
  <si>
    <t>us29250nan57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</si>
  <si>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</si>
  <si>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</si>
  <si>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</si>
  <si>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</si>
  <si>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</si>
  <si>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</si>
  <si>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</si>
  <si>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</si>
  <si>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 KKR CAPITAL 4.25 2/25 01/25- FS KKR CAPITAL CORP</t>
  </si>
  <si>
    <t>US30313RAA77</t>
  </si>
  <si>
    <t>11309</t>
  </si>
  <si>
    <t>FSK 3.125 10/28- FS KKR CAPITAL CORP</t>
  </si>
  <si>
    <t>US302635AK33</t>
  </si>
  <si>
    <t>GM 6.4 01/09/2033- GENERAL MOTORS CORP</t>
  </si>
  <si>
    <t>US37045XED49</t>
  </si>
  <si>
    <t>10753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</si>
  <si>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</si>
  <si>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</si>
  <si>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</si>
  <si>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</si>
  <si>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</si>
  <si>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</si>
  <si>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</si>
  <si>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US50155QAL41</t>
  </si>
  <si>
    <t>89856</t>
  </si>
  <si>
    <t>Software &amp; Services</t>
  </si>
  <si>
    <t>LKQ 6.25 6/33- LKQ Corporation</t>
  </si>
  <si>
    <t>US501889AE98</t>
  </si>
  <si>
    <t>11537</t>
  </si>
  <si>
    <t>Consumer Durables &amp; Apparel</t>
  </si>
  <si>
    <t>MSI 5.6 06/32- (לא פעיל) MOTOROLA SOLUTIONS INC</t>
  </si>
  <si>
    <t>US620076BW88</t>
  </si>
  <si>
    <t>27312</t>
  </si>
  <si>
    <t>MTZ 4.5 08/28- MASTEC INC</t>
  </si>
  <si>
    <t>US576323AP42</t>
  </si>
  <si>
    <t>89312</t>
  </si>
  <si>
    <t>NGLS 4 01/32- NGLS</t>
  </si>
  <si>
    <t>US87612BBU52</t>
  </si>
  <si>
    <t>27879</t>
  </si>
  <si>
    <t>NGLS 6.875 01/29- NGLS</t>
  </si>
  <si>
    <t>US87612BBN10</t>
  </si>
  <si>
    <t>NWG 7.416 06/33- NATWEST GROUP PLC</t>
  </si>
  <si>
    <t>XS2563349765</t>
  </si>
  <si>
    <t>13303</t>
  </si>
  <si>
    <t>ORCINC 4.7 02/27- ORDH</t>
  </si>
  <si>
    <t>US69120VAF85</t>
  </si>
  <si>
    <t>28345</t>
  </si>
  <si>
    <t>Baa3</t>
  </si>
  <si>
    <t>OWL ROCK 3.75 07/25- OWL ROCK CAPITAL CORP</t>
  </si>
  <si>
    <t>US69121KAC80</t>
  </si>
  <si>
    <t>13156</t>
  </si>
  <si>
    <t>owl rock 7.95 06/28- OWL ROCK CAPITAL CORP</t>
  </si>
  <si>
    <t>US69120VAR24</t>
  </si>
  <si>
    <t>SEB 6.875 PERP- SKANDINAVISKA ENSKILDA</t>
  </si>
  <si>
    <t>XS2479344561</t>
  </si>
  <si>
    <t>27468</t>
  </si>
  <si>
    <t>SRENVX 5.75 08/15/50 08/25- ARGENTUM (SWISS RE LTD)</t>
  </si>
  <si>
    <t>XS1261170515</t>
  </si>
  <si>
    <t>12108</t>
  </si>
  <si>
    <t>SSELN 4 PERP- SSE PLC</t>
  </si>
  <si>
    <t>XS2439704318</t>
  </si>
  <si>
    <t>11139</t>
  </si>
  <si>
    <t>TELIAS 4.625 PREP- TELIA</t>
  </si>
  <si>
    <t>XS2526881532</t>
  </si>
  <si>
    <t>2869</t>
  </si>
  <si>
    <t>Telecommunication Services</t>
  </si>
  <si>
    <t>TRPCN 5.3 03/77- Trpcn</t>
  </si>
  <si>
    <t>US89356BAC28</t>
  </si>
  <si>
    <t>27588</t>
  </si>
  <si>
    <t>VW 4.625 PERP 06/28- Volkswagen intl fin</t>
  </si>
  <si>
    <t>XS1799939027</t>
  </si>
  <si>
    <t>10774</t>
  </si>
  <si>
    <t>WBD 4.279 03/15/32- Magal security systems ltd</t>
  </si>
  <si>
    <t>US55903VBC63</t>
  </si>
  <si>
    <t>11093</t>
  </si>
  <si>
    <t>Media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</si>
  <si>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</si>
  <si>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</si>
  <si>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</si>
  <si>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</si>
  <si>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</si>
  <si>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</si>
  <si>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</si>
  <si>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 11/27- BAYNGR</t>
  </si>
  <si>
    <t>XS2077670342</t>
  </si>
  <si>
    <t>27887</t>
  </si>
  <si>
    <t>Pharmaceuticals &amp; Biotechnology</t>
  </si>
  <si>
    <t>BNP 6.875 PERP- BNP</t>
  </si>
  <si>
    <t>FR001400BBL21</t>
  </si>
  <si>
    <t>10053</t>
  </si>
  <si>
    <t>Ba1</t>
  </si>
  <si>
    <t>BNP 7.75 PERP- BNP Paribas Asset Manag</t>
  </si>
  <si>
    <t>USF1067PAC08</t>
  </si>
  <si>
    <t>12501</t>
  </si>
  <si>
    <t>BRITEL 8.375 09/28- BRITISH TELECOM</t>
  </si>
  <si>
    <t>XS2636324274</t>
  </si>
  <si>
    <t>10720</t>
  </si>
  <si>
    <t>CDW   3.25 2/29- CDWC</t>
  </si>
  <si>
    <t>US12513GBF54</t>
  </si>
  <si>
    <t>89859</t>
  </si>
  <si>
    <t>CQP 3.25 01/32- Cheniere Corpus christi holdings llc</t>
  </si>
  <si>
    <t>US16411QAN16</t>
  </si>
  <si>
    <t>27112</t>
  </si>
  <si>
    <t>CQP 4.5 10/29- Cheniere Corpus christi holdings llc</t>
  </si>
  <si>
    <t>US16411QAG64</t>
  </si>
  <si>
    <t>CREDIT SUISSE 6.5 08/23- CREDIT SUISSE</t>
  </si>
  <si>
    <t>XS0957135212</t>
  </si>
  <si>
    <t>10103</t>
  </si>
  <si>
    <t>F 6.125 05/15/28- Ford Motor Company</t>
  </si>
  <si>
    <t>XS2623496085</t>
  </si>
  <si>
    <t>10617</t>
  </si>
  <si>
    <t>Materials</t>
  </si>
  <si>
    <t>INTNED 7.5 PERP- Intned</t>
  </si>
  <si>
    <t>XS2585240984</t>
  </si>
  <si>
    <t>12851</t>
  </si>
  <si>
    <t>MATTEL 3.75 04/29- Mattel Inc</t>
  </si>
  <si>
    <t>US577081BF84</t>
  </si>
  <si>
    <t>12806</t>
  </si>
  <si>
    <t>MSCI 3.625 09/30 03/28- MSCI INC</t>
  </si>
  <si>
    <t>US55354GAK67</t>
  </si>
  <si>
    <t>11263</t>
  </si>
  <si>
    <t>NWSA 5.125 02/32- NWSA</t>
  </si>
  <si>
    <t>US65249BAB53</t>
  </si>
  <si>
    <t>89857</t>
  </si>
  <si>
    <t>RRX 6.4 4/2033- RRX 6.4 15/4/2033</t>
  </si>
  <si>
    <t>US758750AF08</t>
  </si>
  <si>
    <t>90179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</si>
  <si>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</si>
  <si>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</si>
  <si>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</si>
  <si>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</si>
  <si>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</si>
  <si>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</si>
  <si>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6.25 10/78 10/24- Vodafone Group</t>
  </si>
  <si>
    <t>XS1888180640</t>
  </si>
  <si>
    <t>VODAFONE 6.5 08/84- Vodafone Group</t>
  </si>
  <si>
    <t>XS2630490717</t>
  </si>
  <si>
    <t>ZFFNGR 5.75 08/26- ZFFNGR 5.75 08/26</t>
  </si>
  <si>
    <t>XS2582404724</t>
  </si>
  <si>
    <t>90178</t>
  </si>
  <si>
    <t>ALLISON TRANS 3.75 01/31- allison</t>
  </si>
  <si>
    <t>US019736AG29</t>
  </si>
  <si>
    <t>27589</t>
  </si>
  <si>
    <t>Ba2</t>
  </si>
  <si>
    <t>ALLISON TRANSM 5.875 06/29- ALLISON TRANSMISSION</t>
  </si>
  <si>
    <t>US019736AF46</t>
  </si>
  <si>
    <t>27459</t>
  </si>
  <si>
    <t>CHARLES RIVER LAB 4 03/31- CHARLES RIVER LABORATORIES</t>
  </si>
  <si>
    <t>US159864AJ65</t>
  </si>
  <si>
    <t>28420</t>
  </si>
  <si>
    <t>BB</t>
  </si>
  <si>
    <t>F 6.1 08/32- Ford Motor Company</t>
  </si>
  <si>
    <t>US345370DB39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</si>
  <si>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</si>
  <si>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</si>
  <si>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</si>
  <si>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</si>
  <si>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</si>
  <si>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</si>
  <si>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HESM 5.125 06/28- HESS MIDSTREAM PARTNERS LP</t>
  </si>
  <si>
    <t>US428104AA14</t>
  </si>
  <si>
    <t>28117</t>
  </si>
  <si>
    <t>HILTON DOMESTIC 4 05/31- HILTON DOMESTIC OPERATING</t>
  </si>
  <si>
    <t>US432833AL52</t>
  </si>
  <si>
    <t>2065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</si>
  <si>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</si>
  <si>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</si>
  <si>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</si>
  <si>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</si>
  <si>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</si>
  <si>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</si>
  <si>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</si>
  <si>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</si>
  <si>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</si>
  <si>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</si>
  <si>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</si>
  <si>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</si>
  <si>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ASGN 4.625 15/05/2028- ASGN INC</t>
  </si>
  <si>
    <t>US00191UAA07</t>
  </si>
  <si>
    <t>1212123</t>
  </si>
  <si>
    <t>BACR 8.875- BARCLAYS CAPITAL INC</t>
  </si>
  <si>
    <t>XS2492482828</t>
  </si>
  <si>
    <t>9159</t>
  </si>
  <si>
    <t>CLH 6.375 02/31- CLH 6.375 02/31</t>
  </si>
  <si>
    <t>US184496AQ03</t>
  </si>
  <si>
    <t>90177</t>
  </si>
  <si>
    <t>Ba3</t>
  </si>
  <si>
    <t>LLOYDS 8.5- LLOYDS BANKING GROUP PLC</t>
  </si>
  <si>
    <t>XS2529511722</t>
  </si>
  <si>
    <t>28102</t>
  </si>
  <si>
    <t>LLOYDS 8.5 PERP_28- LLOYDS BANKING GROUP PLC</t>
  </si>
  <si>
    <t>XS2575900977</t>
  </si>
  <si>
    <t>MTCHII 4.125 08/30- MATCH GROUP INC</t>
  </si>
  <si>
    <t>US57665RAL06</t>
  </si>
  <si>
    <t>123122</t>
  </si>
  <si>
    <t>ATRFIN 2.625 09/27- Atrium Finance PLC</t>
  </si>
  <si>
    <t>XS2294495838</t>
  </si>
  <si>
    <t>27389</t>
  </si>
  <si>
    <t>B1</t>
  </si>
  <si>
    <t>CCO HOLDINGS 4.75 03/30 09/24- CCO HOLDINGS</t>
  </si>
  <si>
    <t>US1248EPCD32</t>
  </si>
  <si>
    <t>28047</t>
  </si>
  <si>
    <t>CHTR 7.375 03/31- CCO HOLDINGS</t>
  </si>
  <si>
    <t>US1248EPCT83</t>
  </si>
  <si>
    <t>EDF 6 PREP 01/26- ELEC DE FRANCE</t>
  </si>
  <si>
    <t>FR0011401728</t>
  </si>
  <si>
    <t>10781</t>
  </si>
  <si>
    <t>B+</t>
  </si>
  <si>
    <t>Electricite De Franc 5 01/26- Electricite DE France SA</t>
  </si>
  <si>
    <t>FR0011697028</t>
  </si>
  <si>
    <t>27129</t>
  </si>
  <si>
    <t>ORGNON 5.125 2031- CLEAN HARBORS INC</t>
  </si>
  <si>
    <t>US68622TAB70</t>
  </si>
  <si>
    <t>2061</t>
  </si>
  <si>
    <t>ATRSAV 3.625 04/2026- ATRIUM FINANCE ISSUER BV</t>
  </si>
  <si>
    <t>XS2338530467</t>
  </si>
  <si>
    <t>89292</t>
  </si>
  <si>
    <t>B3</t>
  </si>
  <si>
    <t>*ORA 2.5 07/27- אורמת תעשיות בע"מ</t>
  </si>
  <si>
    <t>US686688AB85</t>
  </si>
  <si>
    <t>520036716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</si>
  <si>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</si>
  <si>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</si>
  <si>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</si>
  <si>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</si>
  <si>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</si>
  <si>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</si>
  <si>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</si>
  <si>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</si>
  <si>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</si>
  <si>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</si>
  <si>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</si>
  <si>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</si>
  <si>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</si>
  <si>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</si>
  <si>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</si>
  <si>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</si>
  <si>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</si>
  <si>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</si>
  <si>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</si>
  <si>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</si>
  <si>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</si>
  <si>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</si>
  <si>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</si>
  <si>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</si>
  <si>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</si>
  <si>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</si>
  <si>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</si>
  <si>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</si>
  <si>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</si>
  <si>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</si>
  <si>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</si>
  <si>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</si>
  <si>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</si>
  <si>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</si>
  <si>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</si>
  <si>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</si>
  <si>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</si>
  <si>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</si>
  <si>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</si>
  <si>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</si>
  <si>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</si>
  <si>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</si>
  <si>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</si>
  <si>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</si>
  <si>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</si>
  <si>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</si>
  <si>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</si>
  <si>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</si>
  <si>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</si>
  <si>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</si>
  <si>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</si>
  <si>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</si>
  <si>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</si>
  <si>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</si>
  <si>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</si>
  <si>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</si>
  <si>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*שטראוס-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</si>
  <si>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</si>
  <si>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</si>
  <si>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</si>
  <si>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</si>
  <si>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</si>
  <si>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</si>
  <si>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</si>
  <si>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</si>
  <si>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</si>
  <si>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</si>
  <si>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</si>
  <si>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</si>
  <si>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</si>
  <si>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</si>
  <si>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*ביג-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</si>
  <si>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</si>
  <si>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</si>
  <si>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</si>
  <si>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</si>
  <si>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</si>
  <si>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</si>
  <si>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</si>
  <si>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</si>
  <si>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</si>
  <si>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</si>
  <si>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</si>
  <si>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</si>
  <si>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</si>
  <si>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</si>
  <si>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</si>
  <si>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</si>
  <si>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</si>
  <si>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</si>
  <si>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</si>
  <si>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</si>
  <si>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</si>
  <si>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</si>
  <si>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</si>
  <si>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</si>
  <si>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</si>
  <si>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</si>
  <si>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</si>
  <si>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</si>
  <si>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</si>
  <si>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*מימון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</si>
  <si>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</si>
  <si>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</si>
  <si>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</si>
  <si>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</si>
  <si>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</si>
  <si>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</si>
  <si>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</si>
  <si>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</si>
  <si>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</si>
  <si>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</si>
  <si>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</si>
  <si>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</si>
  <si>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</si>
  <si>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</si>
  <si>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</si>
  <si>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</si>
  <si>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</si>
  <si>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</si>
  <si>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</si>
  <si>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</si>
  <si>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</si>
  <si>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</si>
  <si>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</si>
  <si>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</si>
  <si>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</si>
  <si>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</si>
  <si>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</si>
  <si>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</si>
  <si>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</si>
  <si>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</si>
  <si>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</si>
  <si>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</si>
  <si>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</si>
  <si>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</si>
  <si>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</si>
  <si>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</si>
  <si>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</si>
  <si>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</si>
  <si>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</si>
  <si>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</si>
  <si>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</si>
  <si>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</si>
  <si>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</si>
  <si>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</si>
  <si>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</si>
  <si>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</si>
  <si>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</si>
  <si>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</si>
  <si>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</si>
  <si>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</si>
  <si>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</si>
  <si>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</si>
  <si>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</si>
  <si>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</si>
  <si>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</si>
  <si>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</si>
  <si>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</si>
  <si>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</si>
  <si>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</si>
  <si>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</si>
  <si>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</si>
  <si>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</si>
  <si>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</si>
  <si>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</si>
  <si>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</si>
  <si>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</si>
  <si>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</si>
  <si>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</si>
  <si>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</si>
  <si>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</si>
  <si>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</si>
  <si>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</si>
  <si>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</si>
  <si>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</si>
  <si>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</si>
  <si>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</si>
  <si>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*ג'י סיטי- ג'י סיטי בע"מ</t>
  </si>
  <si>
    <t>126011</t>
  </si>
  <si>
    <t>סאמיט- סאמיט אחזקות נדל"ן בע"מ</t>
  </si>
  <si>
    <t>1081686</t>
  </si>
  <si>
    <t>520043720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</si>
  <si>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</si>
  <si>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</si>
  <si>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</si>
  <si>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</si>
  <si>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</si>
  <si>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</si>
  <si>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</si>
  <si>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</si>
  <si>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</si>
  <si>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</si>
  <si>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</si>
  <si>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</si>
  <si>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</si>
  <si>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</si>
  <si>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</si>
  <si>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</si>
  <si>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</si>
  <si>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</si>
  <si>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</si>
  <si>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</si>
  <si>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*אלקטרה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</si>
  <si>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</si>
  <si>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</si>
  <si>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</si>
  <si>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</si>
  <si>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</si>
  <si>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</si>
  <si>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</si>
  <si>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</si>
  <si>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</si>
  <si>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</si>
  <si>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</si>
  <si>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</si>
  <si>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</si>
  <si>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</si>
  <si>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</si>
  <si>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</si>
  <si>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</si>
  <si>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</si>
  <si>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</si>
  <si>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</si>
  <si>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</si>
  <si>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</si>
  <si>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</si>
  <si>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</si>
  <si>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</si>
  <si>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</si>
  <si>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</si>
  <si>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</si>
  <si>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</si>
  <si>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</si>
  <si>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</si>
  <si>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</si>
  <si>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</si>
  <si>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</si>
  <si>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</si>
  <si>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</si>
  <si>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</si>
  <si>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</si>
  <si>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</si>
  <si>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</si>
  <si>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</si>
  <si>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</si>
  <si>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</si>
  <si>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</si>
  <si>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</si>
  <si>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</si>
  <si>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</si>
  <si>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</si>
  <si>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</si>
  <si>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</si>
  <si>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</si>
  <si>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</si>
  <si>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</si>
  <si>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</si>
  <si>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</si>
  <si>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</si>
  <si>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</si>
  <si>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</si>
  <si>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</si>
  <si>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*סופרגז- סופרגז אנרגיה בע"מ</t>
  </si>
  <si>
    <t>1166917</t>
  </si>
  <si>
    <t>516077989</t>
  </si>
  <si>
    <t>שיכון ובינוי אנרגיה- שיכון ובינוי אנרגיה בע"מ</t>
  </si>
  <si>
    <t>1188242</t>
  </si>
  <si>
    <t>510459928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</si>
  <si>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</si>
  <si>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</si>
  <si>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</si>
  <si>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</si>
  <si>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</si>
  <si>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</si>
  <si>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</si>
  <si>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</si>
  <si>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</si>
  <si>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</si>
  <si>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</si>
  <si>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</si>
  <si>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</si>
  <si>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</si>
  <si>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</si>
  <si>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</si>
  <si>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</si>
  <si>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</si>
  <si>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</si>
  <si>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</si>
  <si>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</si>
  <si>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</si>
  <si>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</si>
  <si>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</si>
  <si>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</si>
  <si>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</si>
  <si>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</si>
  <si>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</si>
  <si>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</si>
  <si>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</si>
  <si>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</si>
  <si>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</si>
  <si>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</si>
  <si>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</si>
  <si>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</si>
  <si>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</si>
  <si>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</si>
  <si>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</si>
  <si>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</si>
  <si>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</si>
  <si>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</si>
  <si>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</si>
  <si>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</si>
  <si>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</si>
  <si>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</si>
  <si>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</si>
  <si>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</si>
  <si>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</si>
  <si>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</si>
  <si>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</si>
  <si>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</si>
  <si>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</si>
  <si>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</si>
  <si>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</si>
  <si>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</si>
  <si>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</si>
  <si>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</si>
  <si>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</si>
  <si>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</si>
  <si>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</si>
  <si>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</si>
  <si>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</si>
  <si>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</si>
  <si>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</si>
  <si>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</si>
  <si>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</si>
  <si>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</si>
  <si>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</si>
  <si>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</si>
  <si>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</si>
  <si>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</si>
  <si>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</si>
  <si>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</si>
  <si>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</si>
  <si>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</si>
  <si>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</si>
  <si>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</si>
  <si>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</si>
  <si>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</si>
  <si>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</si>
  <si>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</si>
  <si>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</si>
  <si>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</si>
  <si>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</si>
  <si>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</si>
  <si>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</si>
  <si>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</si>
  <si>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</si>
  <si>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</si>
  <si>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</si>
  <si>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</si>
  <si>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</si>
  <si>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</si>
  <si>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</si>
  <si>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</si>
  <si>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</si>
  <si>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</si>
  <si>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</si>
  <si>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</si>
  <si>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</si>
  <si>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</si>
  <si>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</si>
  <si>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</si>
  <si>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</si>
  <si>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</si>
  <si>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</si>
  <si>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</si>
  <si>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</si>
  <si>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</si>
  <si>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</si>
  <si>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</si>
  <si>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</si>
  <si>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</si>
  <si>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</si>
  <si>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</si>
  <si>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</si>
  <si>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</si>
  <si>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</si>
  <si>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</si>
  <si>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</si>
  <si>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</si>
  <si>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</si>
  <si>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</si>
  <si>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</si>
  <si>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</si>
  <si>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</si>
  <si>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</si>
  <si>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</si>
  <si>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</si>
  <si>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</si>
  <si>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</si>
  <si>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</si>
  <si>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</si>
  <si>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</si>
  <si>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</si>
  <si>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</si>
  <si>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</si>
  <si>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</si>
  <si>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</si>
  <si>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</si>
  <si>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</si>
  <si>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</si>
  <si>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</si>
  <si>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</si>
  <si>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</si>
  <si>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</si>
  <si>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</si>
  <si>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</si>
  <si>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</si>
  <si>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</si>
  <si>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</si>
  <si>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</si>
  <si>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</si>
  <si>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</si>
  <si>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</si>
  <si>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</si>
  <si>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</si>
  <si>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</si>
  <si>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</si>
  <si>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</si>
  <si>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</si>
  <si>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</si>
  <si>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</si>
  <si>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</si>
  <si>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</si>
  <si>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</si>
  <si>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</si>
  <si>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</si>
  <si>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</si>
  <si>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</si>
  <si>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</si>
  <si>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</si>
  <si>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</si>
  <si>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</si>
  <si>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</si>
  <si>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</si>
  <si>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</si>
  <si>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</si>
  <si>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</si>
  <si>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</si>
  <si>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</si>
  <si>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</si>
  <si>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</si>
  <si>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</si>
  <si>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</si>
  <si>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</si>
  <si>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</si>
  <si>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</si>
  <si>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</si>
  <si>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</si>
  <si>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</si>
  <si>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</si>
  <si>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</si>
  <si>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</si>
  <si>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</si>
  <si>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</si>
  <si>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</si>
  <si>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</si>
  <si>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</si>
  <si>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</si>
  <si>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</si>
  <si>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</si>
  <si>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</si>
  <si>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</si>
  <si>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</si>
  <si>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</si>
  <si>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</si>
  <si>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</si>
  <si>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</si>
  <si>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</si>
  <si>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</si>
  <si>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</si>
  <si>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</si>
  <si>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</si>
  <si>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</si>
  <si>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</si>
  <si>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</si>
  <si>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</si>
  <si>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INMODE LTD- אינמוד בע"מ</t>
  </si>
  <si>
    <t>IL0011595993</t>
  </si>
  <si>
    <t>514073618</t>
  </si>
  <si>
    <t>Health Care Equipment &amp; Services</t>
  </si>
  <si>
    <t>SOL GEL TECHNOLOGIES LTD-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</si>
  <si>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</si>
  <si>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</si>
  <si>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</si>
  <si>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</si>
  <si>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</si>
  <si>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 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</si>
  <si>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</si>
  <si>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</si>
  <si>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</si>
  <si>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</si>
  <si>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</si>
  <si>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JFROG-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</si>
  <si>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</si>
  <si>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</si>
  <si>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</si>
  <si>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</si>
  <si>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</si>
  <si>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</si>
  <si>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</si>
  <si>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</si>
  <si>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</si>
  <si>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</si>
  <si>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</si>
  <si>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</si>
  <si>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</si>
  <si>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</si>
  <si>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</si>
  <si>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</si>
  <si>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</si>
  <si>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</si>
  <si>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</si>
  <si>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</si>
  <si>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</si>
  <si>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</si>
  <si>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</si>
  <si>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</si>
  <si>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</si>
  <si>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</si>
  <si>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</si>
  <si>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</si>
  <si>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</si>
  <si>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</si>
  <si>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</si>
  <si>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</si>
  <si>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</si>
  <si>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</si>
  <si>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</si>
  <si>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PAYONEER GLOBAL INC- PAYONEER GLOBAL</t>
  </si>
  <si>
    <t>US70451X1046</t>
  </si>
  <si>
    <t>90240</t>
  </si>
  <si>
    <t>*ORMAT TECHNOLOGIES INC- אורמת טכנולגיות אינק</t>
  </si>
  <si>
    <t>US6866881021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</si>
  <si>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</si>
  <si>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</si>
  <si>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</si>
  <si>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</si>
  <si>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</si>
  <si>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</si>
  <si>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*CAMTEK-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</si>
  <si>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</si>
  <si>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</si>
  <si>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</si>
  <si>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</si>
  <si>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</si>
  <si>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</si>
  <si>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</si>
  <si>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</si>
  <si>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</si>
  <si>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</si>
  <si>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TESLA INC- TESLA MOTORS INC</t>
  </si>
  <si>
    <t>US88160R1014</t>
  </si>
  <si>
    <t>13191</t>
  </si>
  <si>
    <t>BANK OF AMERICA CORP- Bank of America</t>
  </si>
  <si>
    <t>US0605051046</t>
  </si>
  <si>
    <t>10043</t>
  </si>
  <si>
    <t>JPMORGAN CHASE- JP MORGAN ASSET MANAGEMENT</t>
  </si>
  <si>
    <t>US46625H1005</t>
  </si>
  <si>
    <t>10232</t>
  </si>
  <si>
    <t>AGCO CORP- AGCO CORP</t>
  </si>
  <si>
    <t>US0010841023</t>
  </si>
  <si>
    <t>28342</t>
  </si>
  <si>
    <t>AIRBUS- AIRBUS GROUP</t>
  </si>
  <si>
    <t>NL0000235190</t>
  </si>
  <si>
    <t>11195</t>
  </si>
  <si>
    <t>BOEING- BOEING CO</t>
  </si>
  <si>
    <t>US0970231058</t>
  </si>
  <si>
    <t>27015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</si>
  <si>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</si>
  <si>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</si>
  <si>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</si>
  <si>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</si>
  <si>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</si>
  <si>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</si>
  <si>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</si>
  <si>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</si>
  <si>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</si>
  <si>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</si>
  <si>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</si>
  <si>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</si>
  <si>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VINCI SA- VINCI SA</t>
  </si>
  <si>
    <t>FR0000125486</t>
  </si>
  <si>
    <t>10472</t>
  </si>
  <si>
    <t>Berkshire Hathaway INC CL A- BERKSHIRE HATHAWAY FIN</t>
  </si>
  <si>
    <t>US0846701086</t>
  </si>
  <si>
    <t>10806</t>
  </si>
  <si>
    <t>BLACKROCK- BlackRock  Asset Managment</t>
  </si>
  <si>
    <t>US09247X1019</t>
  </si>
  <si>
    <t>27796</t>
  </si>
  <si>
    <t>BYTE ACQUISITION- BYTE ACQUISITION CORP</t>
  </si>
  <si>
    <t>KYG1R25Q1216</t>
  </si>
  <si>
    <t>13527</t>
  </si>
  <si>
    <t>MORGAN STANLEY- MORGAN STANLEY</t>
  </si>
  <si>
    <t>US6174464486</t>
  </si>
  <si>
    <t>10289</t>
  </si>
  <si>
    <t>ENERGEAN OIL- Energean plc</t>
  </si>
  <si>
    <t>GB00BG12Y042</t>
  </si>
  <si>
    <t>LSE</t>
  </si>
  <si>
    <t>COSTCO WHOLESALE- COSTCO WHOLESAL</t>
  </si>
  <si>
    <t>US9113121068</t>
  </si>
  <si>
    <t>27041</t>
  </si>
  <si>
    <t>Food &amp; Staples Retailing</t>
  </si>
  <si>
    <t>TALKSPACE INC US- TALKSPACE INC</t>
  </si>
  <si>
    <t>US87427V1035</t>
  </si>
  <si>
    <t>89487</t>
  </si>
  <si>
    <t>ALPHABET INC CL C- ALPHABET INC</t>
  </si>
  <si>
    <t>US02079K1079</t>
  </si>
  <si>
    <t>27390</t>
  </si>
  <si>
    <t>Taboola- Innovid Corp</t>
  </si>
  <si>
    <t>KYG493921061</t>
  </si>
  <si>
    <t>514001338</t>
  </si>
  <si>
    <t>META PLATFORMS- Meta Platforms Inc</t>
  </si>
  <si>
    <t>US30303M1027</t>
  </si>
  <si>
    <t>12310</t>
  </si>
  <si>
    <t>PFIZER INC- PFIZER INC</t>
  </si>
  <si>
    <t>US7170811035</t>
  </si>
  <si>
    <t>10627</t>
  </si>
  <si>
    <t>AROUNDTOWN- Aroundtown property</t>
  </si>
  <si>
    <t>LU1673108939</t>
  </si>
  <si>
    <t>12853</t>
  </si>
  <si>
    <t>AMAZON.COM INC- amazon.com</t>
  </si>
  <si>
    <t>US0231351067</t>
  </si>
  <si>
    <t>11069</t>
  </si>
  <si>
    <t>HOME DEPOT INC- HOME DEPOT</t>
  </si>
  <si>
    <t>US4370761029</t>
  </si>
  <si>
    <t>10192</t>
  </si>
  <si>
    <t>APPLIED MATERIALS INC- APPLIED MATERIALS</t>
  </si>
  <si>
    <t>US0382221051</t>
  </si>
  <si>
    <t>1231221</t>
  </si>
  <si>
    <t>ASML HOLDING NV- ASML HOLDING NV-NY</t>
  </si>
  <si>
    <t>NL0010273215</t>
  </si>
  <si>
    <t>EURONEXT</t>
  </si>
  <si>
    <t>27028</t>
  </si>
  <si>
    <t>BROADCOM LTD- Broadcom Inc</t>
  </si>
  <si>
    <t>US11135F1012</t>
  </si>
  <si>
    <t>11083</t>
  </si>
  <si>
    <t>NVIDIA CORP- NVIDIA CORP</t>
  </si>
  <si>
    <t>US67066G1040</t>
  </si>
  <si>
    <t>10322</t>
  </si>
  <si>
    <t>QUALCOMM INC- QUALCOMM Inc</t>
  </si>
  <si>
    <t>US7475251036</t>
  </si>
  <si>
    <t>10350</t>
  </si>
  <si>
    <t>TAIWAN SEMICONDUCTOR- TAIWAN Semiconductor</t>
  </si>
  <si>
    <t>US8740391003</t>
  </si>
  <si>
    <t>10409</t>
  </si>
  <si>
    <t>CROWDSTRIKE HOLDINGS INC  A- CROWDSTRIKE</t>
  </si>
  <si>
    <t>US22788C1053</t>
  </si>
  <si>
    <t>28463</t>
  </si>
  <si>
    <t>DYNATRACE INC- DYNATRACE INC</t>
  </si>
  <si>
    <t>US2681501092</t>
  </si>
  <si>
    <t>90133</t>
  </si>
  <si>
    <t>FORTINET- Fortinet Inc</t>
  </si>
  <si>
    <t>US34959E1091</t>
  </si>
  <si>
    <t>13077</t>
  </si>
  <si>
    <t>MASTERCARD INC CLASS 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</si>
  <si>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</si>
  <si>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</si>
  <si>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</si>
  <si>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</si>
  <si>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</si>
  <si>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</si>
  <si>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</si>
  <si>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</si>
  <si>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SENTINELONE INC  CLASS A- SentinelOne Inc</t>
  </si>
  <si>
    <t>US81730H1095</t>
  </si>
  <si>
    <t>28562</t>
  </si>
  <si>
    <t>VISA- VISA  Inc - CLASS  A</t>
  </si>
  <si>
    <t>US92826C8394</t>
  </si>
  <si>
    <t>11109</t>
  </si>
  <si>
    <t>NETAPP INC- NetApp inc</t>
  </si>
  <si>
    <t>US64110D1046</t>
  </si>
  <si>
    <t>12374</t>
  </si>
  <si>
    <t>PURE STORAGE INC  CLASS A- PURE STORAGE</t>
  </si>
  <si>
    <t>US74624M1027</t>
  </si>
  <si>
    <t>90267</t>
  </si>
  <si>
    <t>SAMSUNG ELECTR GDR REG- Samsung Electronics co ltd</t>
  </si>
  <si>
    <t>US7960508882</t>
  </si>
  <si>
    <t>11111</t>
  </si>
  <si>
    <t>DATADOG INC  CLASS A- DATADOG INC-A</t>
  </si>
  <si>
    <t>US23804L1035</t>
  </si>
  <si>
    <t>89614</t>
  </si>
  <si>
    <t>SAFRAN SA- SAFRAN SA</t>
  </si>
  <si>
    <t>FR0000073272</t>
  </si>
  <si>
    <t>27194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</si>
  <si>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</si>
  <si>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</si>
  <si>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</si>
  <si>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</si>
  <si>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</si>
  <si>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</si>
  <si>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</si>
  <si>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</si>
  <si>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</si>
  <si>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</si>
  <si>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</si>
  <si>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</si>
  <si>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</si>
  <si>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</si>
  <si>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</si>
  <si>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</si>
  <si>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</si>
  <si>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</si>
  <si>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</si>
  <si>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</si>
  <si>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</si>
  <si>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</si>
  <si>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</si>
  <si>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</si>
  <si>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</si>
  <si>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</si>
  <si>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</si>
  <si>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</si>
  <si>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</si>
  <si>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</si>
  <si>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</si>
  <si>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</si>
  <si>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</si>
  <si>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</si>
  <si>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</si>
  <si>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</si>
  <si>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</si>
  <si>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</si>
  <si>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</si>
  <si>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שקלי סד-2- מיטב תכלית קרנות נאמנות בע"מ</t>
  </si>
  <si>
    <t>1145184</t>
  </si>
  <si>
    <t>פסג קרן סל .תלבונד 60- פסגות קרנות נאמנות בע"מ</t>
  </si>
  <si>
    <t>1148006</t>
  </si>
  <si>
    <t>קסם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</si>
  <si>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</si>
  <si>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</si>
  <si>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</si>
  <si>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</si>
  <si>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HSBC MSCI EMERGING MARKETS- Hsbc Investment Funds S.a</t>
  </si>
  <si>
    <t>IE00B5SSQT16</t>
  </si>
  <si>
    <t>28148</t>
  </si>
  <si>
    <t>AMUNDI INDEX MSCI EM UCITS- (לא פעיל) AMUNDI ETF</t>
  </si>
  <si>
    <t>LU1437017350</t>
  </si>
  <si>
    <t>27482</t>
  </si>
  <si>
    <t>UTILITIES SELECT SECTOR SPDR- (לא פעיל) SPDR - State Street Global Advisors</t>
  </si>
  <si>
    <t>US81369Y8865</t>
  </si>
  <si>
    <t>22040</t>
  </si>
  <si>
    <t>I SHARES MSCI CHINA A- BlackRock  Asset Managment</t>
  </si>
  <si>
    <t>IE00BQT3WG13</t>
  </si>
  <si>
    <t>ISH MSCI USA ESG EHNCD USD D- BlackRock  Asset Managment</t>
  </si>
  <si>
    <t>IE00BHZPJ890</t>
  </si>
  <si>
    <t>ISHARES CORE MSCI CH IND ETF- BlackRock  Asset Managment</t>
  </si>
  <si>
    <t>HK2801040828</t>
  </si>
  <si>
    <t>HKSE</t>
  </si>
  <si>
    <t>ISHARES CORE MSCI EURPOE- BlackRock  Asset Managment</t>
  </si>
  <si>
    <t>IE00B1YZSC51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</si>
  <si>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</si>
  <si>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</si>
  <si>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</si>
  <si>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</si>
  <si>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</si>
  <si>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</si>
  <si>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</si>
  <si>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</si>
  <si>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 HEALTH CARE- BlackRock  Asset Managment</t>
  </si>
  <si>
    <t>US4642867497</t>
  </si>
  <si>
    <t>ISHARES S&amp;P NA TECH SOFT IF- BlackRock  Asset Managment</t>
  </si>
  <si>
    <t>US4642875151</t>
  </si>
  <si>
    <t>ISHARES S&amp;P500 SWAP UCITS- BlackRock  Asset Managment</t>
  </si>
  <si>
    <t>IE00BMTX1Y45</t>
  </si>
  <si>
    <t>ISHR EUR600 IND GDS&amp;SERV (DE)- BlackRock  Asset Managment</t>
  </si>
  <si>
    <t>DE000A0H08J9</t>
  </si>
  <si>
    <t>COMM SERV SELECT SECTOR SPDR- COMM SERV SELECT</t>
  </si>
  <si>
    <t>US81369Y8527</t>
  </si>
  <si>
    <t>27819</t>
  </si>
  <si>
    <t>CONSUMER STAPLES SPDR- CONSUMER STAPLES</t>
  </si>
  <si>
    <t>US81369Y3080</t>
  </si>
  <si>
    <t>10096</t>
  </si>
  <si>
    <t>HORIZONS S&amp;P/TSX 60 INDEX- GLOBAL HORIZON</t>
  </si>
  <si>
    <t>CA44049A1241</t>
  </si>
  <si>
    <t>10629</t>
  </si>
  <si>
    <t>GLOBAL X CYBERSECURITY ETF- Global X Management Co LLc</t>
  </si>
  <si>
    <t>US37954Y3844</t>
  </si>
  <si>
    <t>12507</t>
  </si>
  <si>
    <t>*INVESCO MSCI EMERGING MKTS- Invesco investment management limited</t>
  </si>
  <si>
    <t>IE00B3DWVS88</t>
  </si>
  <si>
    <t>21100</t>
  </si>
  <si>
    <t>INVESCO S&amp;P500 ESG ACC- Invesco investment management limited</t>
  </si>
  <si>
    <t>IE00BKS7L097</t>
  </si>
  <si>
    <t>LYXOR CORE EURSTX 600 DR- LYXOR ETF</t>
  </si>
  <si>
    <t>LU0908500753</t>
  </si>
  <si>
    <t>10267</t>
  </si>
  <si>
    <t>LYXOR ETF STOXX OIL &amp; GAS- LYXOR ETF</t>
  </si>
  <si>
    <t>LU1834988278</t>
  </si>
  <si>
    <t>LYXOR STOXX BASIC RSRCES- LYXOR ETF</t>
  </si>
  <si>
    <t>lu1834983550</t>
  </si>
  <si>
    <t>LYXOR STOXX EUROPE 600 BKS UCITS- LYXOR ETF</t>
  </si>
  <si>
    <t>FR0010345371</t>
  </si>
  <si>
    <t>NOMURA ETF- Nomura asset management</t>
  </si>
  <si>
    <t>JP3027630007</t>
  </si>
  <si>
    <t>JPX</t>
  </si>
  <si>
    <t>20081</t>
  </si>
  <si>
    <t>NOMURA TOPIX BANKS 1615 JP- Nomura asset management</t>
  </si>
  <si>
    <t>JP3040170007</t>
  </si>
  <si>
    <t>SPDR EUR ENERGY- Spider</t>
  </si>
  <si>
    <t>IE00BKWQ0F09</t>
  </si>
  <si>
    <t>27395</t>
  </si>
  <si>
    <t>CONSUMER DISCRETIONARY SELT- State Street Corp</t>
  </si>
  <si>
    <t>US81369Y4070</t>
  </si>
  <si>
    <t>22041</t>
  </si>
  <si>
    <t>Energy s.sector spdr- State Street Corp</t>
  </si>
  <si>
    <t>US81369Y5069</t>
  </si>
  <si>
    <t>FINANCIAL SELECT SECTOR SPDR- State Street Corp</t>
  </si>
  <si>
    <t>US81369Y6059</t>
  </si>
  <si>
    <t>INDUSTRIAL SELECT SECT SPDR- State Street Corp</t>
  </si>
  <si>
    <t>US81369Y7040</t>
  </si>
  <si>
    <t>SPDR KBW BANK ETF- State Street Corp</t>
  </si>
  <si>
    <t>US78464A7972</t>
  </si>
  <si>
    <t>SPDR MSCI EUROPE CONSUMER ST- State Street Corp</t>
  </si>
  <si>
    <t>IE00BKWQ0D84</t>
  </si>
  <si>
    <t>SPDR MSCI Europe Health CareSM UCITS- State Street Corp</t>
  </si>
  <si>
    <t>IE00BKWQ0H23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</si>
  <si>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</si>
  <si>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</si>
  <si>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</si>
  <si>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</si>
  <si>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</si>
  <si>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</si>
  <si>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12518</t>
  </si>
  <si>
    <t>VANGUARD AUST SHARES IDX ETF- Vanguard Group</t>
  </si>
  <si>
    <t>AU000000VAS1</t>
  </si>
  <si>
    <t>12517</t>
  </si>
  <si>
    <t>סה"כ שמחקות מדדים אחרים</t>
  </si>
  <si>
    <t>ISHARES MARKIT IBOXX $ HIGH- BlackRock  Asset Managment</t>
  </si>
  <si>
    <t>IE00B4PY7Y77</t>
  </si>
  <si>
    <t>סה"כ אג"ח ממשלתי</t>
  </si>
  <si>
    <t>סה"כ אגח קונצרני</t>
  </si>
  <si>
    <t>LION 7 S1- M&amp;G Investments</t>
  </si>
  <si>
    <t>IE00B62G6V03</t>
  </si>
  <si>
    <t>12367</t>
  </si>
  <si>
    <t>AMUNDI PLANET- (לא פעיל) AMUNDI ETF</t>
  </si>
  <si>
    <t>LU1688575437</t>
  </si>
  <si>
    <t>NOMURA US HIGH YLD BD 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</si>
  <si>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</si>
  <si>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</si>
  <si>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</si>
  <si>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</si>
  <si>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</si>
  <si>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</si>
  <si>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27678</t>
  </si>
  <si>
    <t>REAL ESTATE CREDIT INV- Real Estate Credit Investments Pcc ltd</t>
  </si>
  <si>
    <t>GB00B0HW5366</t>
  </si>
  <si>
    <t>12706</t>
  </si>
  <si>
    <t>B-</t>
  </si>
  <si>
    <t>*AWI ASH WO INDIA OPP FD DUSD- White Oak</t>
  </si>
  <si>
    <t>IE00BH3N4915</t>
  </si>
  <si>
    <t>13033</t>
  </si>
  <si>
    <t>Cheyne Real Estate Debt Fund Class X- Cheyn Capital</t>
  </si>
  <si>
    <t>KYG210181668</t>
  </si>
  <si>
    <t>12342</t>
  </si>
  <si>
    <t>GS INDIA EQ IUSDA- goldman sachs</t>
  </si>
  <si>
    <t>LU0333811072</t>
  </si>
  <si>
    <t>12657</t>
  </si>
  <si>
    <t>ISHARE EMKT IF I AUSD- BlackRock  Asset Managment</t>
  </si>
  <si>
    <t>IE00B3D07G23</t>
  </si>
  <si>
    <t>ISE</t>
  </si>
  <si>
    <t>VANGUARD IS EM.MKTS STK.IDX- Vanguard Group</t>
  </si>
  <si>
    <t>IE00BFPM9H50</t>
  </si>
  <si>
    <t>סה"כ כתבי אופציות בישראל</t>
  </si>
  <si>
    <t>*אייספאק 1  אפ 1- איי ספאק 1 בע"מ</t>
  </si>
  <si>
    <t>1179613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</si>
  <si>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</si>
  <si>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</si>
  <si>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</si>
  <si>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</si>
  <si>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</si>
  <si>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</si>
  <si>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</si>
  <si>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</si>
  <si>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</si>
  <si>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</si>
  <si>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</si>
  <si>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</si>
  <si>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</si>
  <si>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</si>
  <si>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</si>
  <si>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</si>
  <si>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סה"כ ש"ח/מט"ח</t>
  </si>
  <si>
    <t>סה"כ ריבית</t>
  </si>
  <si>
    <t>SPXW 06/30/23 P3600- SPX</t>
  </si>
  <si>
    <t>BBG018BLCVG3</t>
  </si>
  <si>
    <t>SPXW 06/30/23 P4000- SPX</t>
  </si>
  <si>
    <t>BBG018BLCWG1</t>
  </si>
  <si>
    <t>סה"כ מטבע</t>
  </si>
  <si>
    <t>סה"כ סחורות</t>
  </si>
  <si>
    <t>US 10YR ULTRA FUT SEP23</t>
  </si>
  <si>
    <t>UXYU3</t>
  </si>
  <si>
    <t>MSCI EMGMKT SEP23- חוזים עתידיים בחול</t>
  </si>
  <si>
    <t>MESU3</t>
  </si>
  <si>
    <t>NASDAQ 100 SEP23- חוזים עתידיים בחול</t>
  </si>
  <si>
    <t>NQU3</t>
  </si>
  <si>
    <t>S&amp;P/TSX 60 IX FUT SEP23- חוזים עתידיים בחול</t>
  </si>
  <si>
    <t>PTU3</t>
  </si>
  <si>
    <t>S&amp;P500 EMINI FUT SEP23- חוזים עתידיים בחול</t>
  </si>
  <si>
    <t>ESU3</t>
  </si>
  <si>
    <t>STOXX EUROPE 600 SEP23- חוזים עתידיים בחול</t>
  </si>
  <si>
    <t>SXOU3</t>
  </si>
  <si>
    <t>TOPIX FUTR SEP23- חוזים עתידיים בחול</t>
  </si>
  <si>
    <t>TPU3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</si>
  <si>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</si>
  <si>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</si>
  <si>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</si>
  <si>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</si>
  <si>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</si>
  <si>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</si>
  <si>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</si>
  <si>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</si>
  <si>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</si>
  <si>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</si>
  <si>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</si>
  <si>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</si>
  <si>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</si>
  <si>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</si>
  <si>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</si>
  <si>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</si>
  <si>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</si>
  <si>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</si>
  <si>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</si>
  <si>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</si>
  <si>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</si>
  <si>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</si>
  <si>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</si>
  <si>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</si>
  <si>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</si>
  <si>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</si>
  <si>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</si>
  <si>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יהב קוקו סדרה ד (לס)  לא ברצף- בנק יהב</t>
  </si>
  <si>
    <t>6620300</t>
  </si>
  <si>
    <t>520020421</t>
  </si>
  <si>
    <t>אלון  חברה לדלק ל.ס-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</si>
  <si>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</si>
  <si>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</si>
  <si>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</si>
  <si>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</si>
  <si>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</si>
  <si>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</si>
  <si>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</si>
  <si>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</si>
  <si>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</si>
  <si>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</si>
  <si>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</si>
  <si>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</si>
  <si>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</si>
  <si>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</si>
  <si>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אול יר אגח ג לא סחיר- אול-יר  הולדינגס לימיטד</t>
  </si>
  <si>
    <t>9555</t>
  </si>
  <si>
    <t>נתיבים אגח א רמ</t>
  </si>
  <si>
    <t>1090281</t>
  </si>
  <si>
    <t>513502229</t>
  </si>
  <si>
    <t>CRSLNX 4.555 06/51- Crosslinx Transit Solutions</t>
  </si>
  <si>
    <t>CA22766TAB04</t>
  </si>
  <si>
    <t>12985</t>
  </si>
  <si>
    <t>TRANSED PARTNERS 3.951 09/50 12/37- TRANSED PARTNERS GP</t>
  </si>
  <si>
    <t>CA89366TAA57</t>
  </si>
  <si>
    <t>27306</t>
  </si>
  <si>
    <t>דירוג פנימי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</si>
  <si>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</si>
  <si>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</si>
  <si>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</si>
  <si>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</si>
  <si>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</si>
  <si>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</si>
  <si>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</si>
  <si>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</si>
  <si>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סה"כ קרנות נדל"ן בחו"ל</t>
  </si>
  <si>
    <t>סה"כ קרנות השקעה אחרות בחו"ל</t>
  </si>
  <si>
    <t>סה"כ כתבי אופציה בישראל</t>
  </si>
  <si>
    <t>*ג'י סיטי בעמ- ג'י סיטי בע"מ</t>
  </si>
  <si>
    <t>633476</t>
  </si>
  <si>
    <t>*נוסטרומו אופ- ג'י סיטי בע"מ</t>
  </si>
  <si>
    <t>623209</t>
  </si>
  <si>
    <t>*הייקון מערכות אפ 03/22- הייקון מערכות בע"מ</t>
  </si>
  <si>
    <t>1185214</t>
  </si>
  <si>
    <t>סה"כ מט"ח/מט"ח</t>
  </si>
  <si>
    <t>TRS_ ILS-ILS17.11.2023</t>
  </si>
  <si>
    <t>701000632</t>
  </si>
  <si>
    <t>701000677</t>
  </si>
  <si>
    <t>TRS_ ILS-ILS25.01.2024</t>
  </si>
  <si>
    <t>701000643</t>
  </si>
  <si>
    <t>701000669</t>
  </si>
  <si>
    <t>701000676</t>
  </si>
  <si>
    <t>TRS_ ILS-ILS26.01.2024</t>
  </si>
  <si>
    <t>701000667</t>
  </si>
  <si>
    <t>701000668</t>
  </si>
  <si>
    <t>TRS_ ILS-ILS27.06.2024</t>
  </si>
  <si>
    <t>701000757</t>
  </si>
  <si>
    <t>TRS_ ILS-ILS30.05.2024</t>
  </si>
  <si>
    <t>701000721</t>
  </si>
  <si>
    <t>FW ILS-USD03.07.2023</t>
  </si>
  <si>
    <t>702003744</t>
  </si>
  <si>
    <t>702003746</t>
  </si>
  <si>
    <t>702003869</t>
  </si>
  <si>
    <t>703000982</t>
  </si>
  <si>
    <t>703000984</t>
  </si>
  <si>
    <t>FW ILS-USD05.07.2023</t>
  </si>
  <si>
    <t>702003742</t>
  </si>
  <si>
    <t>FW ILS-USD06.11.2023</t>
  </si>
  <si>
    <t>702003812</t>
  </si>
  <si>
    <t>FW ILS-USD07.11.2023</t>
  </si>
  <si>
    <t>702003813</t>
  </si>
  <si>
    <t>FW ILS-USD11.10.2023</t>
  </si>
  <si>
    <t>704000120</t>
  </si>
  <si>
    <t>FW ILS-USD14.11.2023</t>
  </si>
  <si>
    <t>702003825</t>
  </si>
  <si>
    <t>FW ILS-USD14.12.2023</t>
  </si>
  <si>
    <t>701000765</t>
  </si>
  <si>
    <t>702003822</t>
  </si>
  <si>
    <t>FW ILS-USD16.11.2023</t>
  </si>
  <si>
    <t>703000974</t>
  </si>
  <si>
    <t>FW ILS-USD22.11.2023</t>
  </si>
  <si>
    <t>702003686</t>
  </si>
  <si>
    <t>FW ILS-USD23.10.2023</t>
  </si>
  <si>
    <t>702003865</t>
  </si>
  <si>
    <t>FW ILS-USD24.10.2023</t>
  </si>
  <si>
    <t>703000968</t>
  </si>
  <si>
    <t>FW ILS-USD26.10.2023</t>
  </si>
  <si>
    <t>702003863</t>
  </si>
  <si>
    <t>FW ILS-USD27.11.2023</t>
  </si>
  <si>
    <t>702003687</t>
  </si>
  <si>
    <t>FW ILS-USD28.11.2023</t>
  </si>
  <si>
    <t>702003861</t>
  </si>
  <si>
    <t>FW ILS-USD29.11.2023</t>
  </si>
  <si>
    <t>702003827</t>
  </si>
  <si>
    <t>702003832</t>
  </si>
  <si>
    <t>702003851</t>
  </si>
  <si>
    <t>FW ILS-USD30.11.2023</t>
  </si>
  <si>
    <t>702003820</t>
  </si>
  <si>
    <t>702003824</t>
  </si>
  <si>
    <t>702003847</t>
  </si>
  <si>
    <t>702003849</t>
  </si>
  <si>
    <t>FW USD-ILS01.11.2023</t>
  </si>
  <si>
    <t>702003488</t>
  </si>
  <si>
    <t>702003490</t>
  </si>
  <si>
    <t>FW USD-ILS02.11.2023</t>
  </si>
  <si>
    <t>701000683</t>
  </si>
  <si>
    <t>702003494</t>
  </si>
  <si>
    <t>FW USD-ILS03.07.2023</t>
  </si>
  <si>
    <t>702003698</t>
  </si>
  <si>
    <t>702003700</t>
  </si>
  <si>
    <t>702003702</t>
  </si>
  <si>
    <t>703000944</t>
  </si>
  <si>
    <t>703000946</t>
  </si>
  <si>
    <t>FW USD-ILS05.07.2023</t>
  </si>
  <si>
    <t>701000735</t>
  </si>
  <si>
    <t>702003710</t>
  </si>
  <si>
    <t>702003712</t>
  </si>
  <si>
    <t>703000952</t>
  </si>
  <si>
    <t>703000954</t>
  </si>
  <si>
    <t>FW USD-ILS05.09.2023</t>
  </si>
  <si>
    <t>701000687</t>
  </si>
  <si>
    <t>702003500</t>
  </si>
  <si>
    <t>702003502</t>
  </si>
  <si>
    <t>702003508</t>
  </si>
  <si>
    <t>702003510</t>
  </si>
  <si>
    <t>FW USD-ILS05.12.2023</t>
  </si>
  <si>
    <t>703000936</t>
  </si>
  <si>
    <t>703000938</t>
  </si>
  <si>
    <t>703000940</t>
  </si>
  <si>
    <t>FW USD-ILS06.07.2023</t>
  </si>
  <si>
    <t>702003714</t>
  </si>
  <si>
    <t>702003805</t>
  </si>
  <si>
    <t>702003807</t>
  </si>
  <si>
    <t>703000970</t>
  </si>
  <si>
    <t>704000119</t>
  </si>
  <si>
    <t>FW USD-ILS06.09.2023</t>
  </si>
  <si>
    <t>701000705</t>
  </si>
  <si>
    <t>701000707</t>
  </si>
  <si>
    <t>701000739</t>
  </si>
  <si>
    <t>702003562</t>
  </si>
  <si>
    <t>702003760</t>
  </si>
  <si>
    <t>702003762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</si>
  <si>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</si>
  <si>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</si>
  <si>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</si>
  <si>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</si>
  <si>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</si>
  <si>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</si>
  <si>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</si>
  <si>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USD-ILS07.09.2023</t>
  </si>
  <si>
    <t>702003722</t>
  </si>
  <si>
    <t>702003724</t>
  </si>
  <si>
    <t>702003726</t>
  </si>
  <si>
    <t>702003728</t>
  </si>
  <si>
    <t>714000236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</si>
  <si>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</si>
  <si>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</si>
  <si>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</si>
  <si>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</si>
  <si>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</si>
  <si>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</si>
  <si>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</si>
  <si>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</si>
  <si>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USD-ILS07.12.2023</t>
  </si>
  <si>
    <t>702003870</t>
  </si>
  <si>
    <t>703000983</t>
  </si>
  <si>
    <t>703000985</t>
  </si>
  <si>
    <t>FW USD-ILS08.11.2023</t>
  </si>
  <si>
    <t>702003524</t>
  </si>
  <si>
    <t>702003526</t>
  </si>
  <si>
    <t>714000209</t>
  </si>
  <si>
    <t>714000211</t>
  </si>
  <si>
    <t>FW USD-ILS09.11.2023</t>
  </si>
  <si>
    <t>702003542</t>
  </si>
  <si>
    <t>702003544</t>
  </si>
  <si>
    <t>702003546</t>
  </si>
  <si>
    <t>702003548</t>
  </si>
  <si>
    <t>702003632</t>
  </si>
  <si>
    <t>702003636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</si>
  <si>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</si>
  <si>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</si>
  <si>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</si>
  <si>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</si>
  <si>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</si>
  <si>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</si>
  <si>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</si>
  <si>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</si>
  <si>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</si>
  <si>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</si>
  <si>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703000981</t>
  </si>
  <si>
    <t>704000110</t>
  </si>
  <si>
    <t>FW USD-ILS12.07.2023</t>
  </si>
  <si>
    <t>702003782</t>
  </si>
  <si>
    <t>702003784</t>
  </si>
  <si>
    <t>702003786</t>
  </si>
  <si>
    <t>703000962</t>
  </si>
  <si>
    <t>703000964</t>
  </si>
  <si>
    <t>FW USD-ILS12.09.2023</t>
  </si>
  <si>
    <t>702003734</t>
  </si>
  <si>
    <t>714000243</t>
  </si>
  <si>
    <t>FW USD-ILS12.10.2023</t>
  </si>
  <si>
    <t>702003355</t>
  </si>
  <si>
    <t>702003357</t>
  </si>
  <si>
    <t>702003359</t>
  </si>
  <si>
    <t>FW USD-ILS13.07.2023</t>
  </si>
  <si>
    <t>702003793</t>
  </si>
  <si>
    <t>702003795</t>
  </si>
  <si>
    <t>FW USD-ILS13.09.2023</t>
  </si>
  <si>
    <t>701000737</t>
  </si>
  <si>
    <t>702003748</t>
  </si>
  <si>
    <t>702003752</t>
  </si>
  <si>
    <t>714000246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</si>
  <si>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</si>
  <si>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</si>
  <si>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</si>
  <si>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</si>
  <si>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</si>
  <si>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</si>
  <si>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</si>
  <si>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</si>
  <si>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</si>
  <si>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</si>
  <si>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</si>
  <si>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</si>
  <si>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</si>
  <si>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</si>
  <si>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</si>
  <si>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</si>
  <si>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</si>
  <si>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</si>
  <si>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</si>
  <si>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USD-ILS15.11.2023</t>
  </si>
  <si>
    <t>702003579</t>
  </si>
  <si>
    <t>702003646</t>
  </si>
  <si>
    <t>702003648</t>
  </si>
  <si>
    <t>703000887</t>
  </si>
  <si>
    <t>FW USD-ILS16.10.2023</t>
  </si>
  <si>
    <t>701000751</t>
  </si>
  <si>
    <t>701000753</t>
  </si>
  <si>
    <t>702003370</t>
  </si>
  <si>
    <t>702003372</t>
  </si>
  <si>
    <t>702003374</t>
  </si>
  <si>
    <t>702003376</t>
  </si>
  <si>
    <t>703000976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</si>
  <si>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</si>
  <si>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</si>
  <si>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</si>
  <si>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</si>
  <si>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</si>
  <si>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</si>
  <si>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</si>
  <si>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</si>
  <si>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USD-ILS17.07.2023</t>
  </si>
  <si>
    <t>701000746</t>
  </si>
  <si>
    <t>702003797</t>
  </si>
  <si>
    <t>702003801</t>
  </si>
  <si>
    <t>FW USD-ILS17.10.2023</t>
  </si>
  <si>
    <t>701000756</t>
  </si>
  <si>
    <t>702003380</t>
  </si>
  <si>
    <t>FW USD-ILS18.07.2023</t>
  </si>
  <si>
    <t>702003815</t>
  </si>
  <si>
    <t>702003817</t>
  </si>
  <si>
    <t>703000972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</si>
  <si>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</si>
  <si>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</si>
  <si>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</si>
  <si>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</si>
  <si>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</si>
  <si>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</si>
  <si>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</si>
  <si>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USD-ILS19.07.2023</t>
  </si>
  <si>
    <t>701000760</t>
  </si>
  <si>
    <t>702003838</t>
  </si>
  <si>
    <t>702003840</t>
  </si>
  <si>
    <t>702003842</t>
  </si>
  <si>
    <t>702003859</t>
  </si>
  <si>
    <t>714000251</t>
  </si>
  <si>
    <t>FW USD-ILS19.10.2023</t>
  </si>
  <si>
    <t>701000673</t>
  </si>
  <si>
    <t>702003394</t>
  </si>
  <si>
    <t>702003396</t>
  </si>
  <si>
    <t>703000837</t>
  </si>
  <si>
    <t>703000839</t>
  </si>
  <si>
    <t>FW USD-ILS20.07.2023</t>
  </si>
  <si>
    <t>701000762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</si>
  <si>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</si>
  <si>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</si>
  <si>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</si>
  <si>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</si>
  <si>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</si>
  <si>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</si>
  <si>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</si>
  <si>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USD-ILS22.11.2023</t>
  </si>
  <si>
    <t>701000715</t>
  </si>
  <si>
    <t>701000717</t>
  </si>
  <si>
    <t>702003611</t>
  </si>
  <si>
    <t>702003613</t>
  </si>
  <si>
    <t>702003615</t>
  </si>
  <si>
    <t>703000912</t>
  </si>
  <si>
    <t>714000223</t>
  </si>
  <si>
    <t>FW USD-ILS23.10.2023</t>
  </si>
  <si>
    <t>702003401</t>
  </si>
  <si>
    <t>702003403</t>
  </si>
  <si>
    <t>702003405</t>
  </si>
  <si>
    <t>FW USD-ILS24.10.2023</t>
  </si>
  <si>
    <t>702003413</t>
  </si>
  <si>
    <t>702003844</t>
  </si>
  <si>
    <t>703000841</t>
  </si>
  <si>
    <t>714000197</t>
  </si>
  <si>
    <t>FW USD-ILS25.07.2023</t>
  </si>
  <si>
    <t>702003750</t>
  </si>
  <si>
    <t>702003868</t>
  </si>
  <si>
    <t>703000956</t>
  </si>
  <si>
    <t>703000958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</si>
  <si>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</si>
  <si>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</si>
  <si>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</si>
  <si>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</si>
  <si>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</si>
  <si>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</si>
  <si>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</si>
  <si>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</si>
  <si>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USD-ILS26.07.2023</t>
  </si>
  <si>
    <t>701000741</t>
  </si>
  <si>
    <t>701000743</t>
  </si>
  <si>
    <t>702003767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</si>
  <si>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</si>
  <si>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</si>
  <si>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</si>
  <si>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</si>
  <si>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</si>
  <si>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</si>
  <si>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</si>
  <si>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</si>
  <si>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</si>
  <si>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USD-ILS27.11.2023</t>
  </si>
  <si>
    <t>701000720</t>
  </si>
  <si>
    <t>702003639</t>
  </si>
  <si>
    <t>702003641</t>
  </si>
  <si>
    <t>702003643</t>
  </si>
  <si>
    <t>702003645</t>
  </si>
  <si>
    <t>FW USD-ILS28.11.2023</t>
  </si>
  <si>
    <t>702003651</t>
  </si>
  <si>
    <t>703000924</t>
  </si>
  <si>
    <t>704000117</t>
  </si>
  <si>
    <t>714000227</t>
  </si>
  <si>
    <t>FW USD-ILS29.11.2023</t>
  </si>
  <si>
    <t>702003656</t>
  </si>
  <si>
    <t>702003658</t>
  </si>
  <si>
    <t>702003660</t>
  </si>
  <si>
    <t>702003662</t>
  </si>
  <si>
    <t>703000926</t>
  </si>
  <si>
    <t>703000928</t>
  </si>
  <si>
    <t>FW USD-ILS30.11.2023</t>
  </si>
  <si>
    <t>701000748</t>
  </si>
  <si>
    <t>702003704</t>
  </si>
  <si>
    <t>702003706</t>
  </si>
  <si>
    <t>702003708</t>
  </si>
  <si>
    <t>702003829</t>
  </si>
  <si>
    <t>702003831</t>
  </si>
  <si>
    <t>703000948</t>
  </si>
  <si>
    <t>703000950</t>
  </si>
  <si>
    <t>714000249</t>
  </si>
  <si>
    <t>FWD CCY\ILS 20230424 USD\ILS 3.6223000 20231204- בנק לאומי לישראל בע"מ</t>
  </si>
  <si>
    <t>90017806</t>
  </si>
  <si>
    <t>24/04/23</t>
  </si>
  <si>
    <t>FWD CCY\ILS 20230427 USD\ILS 3.6024000 20231204- בנק לאומי לישראל בע"מ</t>
  </si>
  <si>
    <t>90017822</t>
  </si>
  <si>
    <t>27/04/23</t>
  </si>
  <si>
    <t>FWD CCY\ILS 20230522 USD\ILS 3.6265000 20231204- בנק לאומי לישראל בע"מ</t>
  </si>
  <si>
    <t>90018025</t>
  </si>
  <si>
    <t>22/05/23</t>
  </si>
  <si>
    <t>FWD CCY\ILS 20230608 USD\ILS 3.6340000 20231204- בנק לאומי לישראל בע"מ</t>
  </si>
  <si>
    <t>90018189</t>
  </si>
  <si>
    <t>08/06/23</t>
  </si>
  <si>
    <t>FWD CCY\ILS 20230628 USD\ILS 3.6427000 20231204- בנק לאומי לישראל בע"מ</t>
  </si>
  <si>
    <t>90018359</t>
  </si>
  <si>
    <t>28/06/23</t>
  </si>
  <si>
    <t>FW AUD-USD24.07.2023</t>
  </si>
  <si>
    <t>702003768</t>
  </si>
  <si>
    <t>702003775</t>
  </si>
  <si>
    <t>702003790</t>
  </si>
  <si>
    <t>702003798</t>
  </si>
  <si>
    <t>702003810</t>
  </si>
  <si>
    <t>702003811</t>
  </si>
  <si>
    <t>702003826</t>
  </si>
  <si>
    <t>702003834</t>
  </si>
  <si>
    <t>FW CAD-USD24.07.2023</t>
  </si>
  <si>
    <t>702003443</t>
  </si>
  <si>
    <t>702003445</t>
  </si>
  <si>
    <t>702003447</t>
  </si>
  <si>
    <t>FW EUR-USD01.08.2023</t>
  </si>
  <si>
    <t>702003664</t>
  </si>
  <si>
    <t>702003666</t>
  </si>
  <si>
    <t>703000930</t>
  </si>
  <si>
    <t>703000932</t>
  </si>
  <si>
    <t>FW EUR-USD03.07.2023</t>
  </si>
  <si>
    <t>702003871</t>
  </si>
  <si>
    <t>FW EUR-USD06.11.2023</t>
  </si>
  <si>
    <t>702003771</t>
  </si>
  <si>
    <t>702003773</t>
  </si>
  <si>
    <t>703000960</t>
  </si>
  <si>
    <t>FW EUR-USD10.01.2024</t>
  </si>
  <si>
    <t>702003867</t>
  </si>
  <si>
    <t>703000979</t>
  </si>
  <si>
    <t>714000253</t>
  </si>
  <si>
    <t>FW EUR-USD11.09.2023</t>
  </si>
  <si>
    <t>702003619</t>
  </si>
  <si>
    <t>702003621</t>
  </si>
  <si>
    <t>703000914</t>
  </si>
  <si>
    <t>FW EUR-USD13.09.2023</t>
  </si>
  <si>
    <t>702003694</t>
  </si>
  <si>
    <t>702003696</t>
  </si>
  <si>
    <t>703000942</t>
  </si>
  <si>
    <t>714000234</t>
  </si>
  <si>
    <t>FW EUR-USD14.08.2023</t>
  </si>
  <si>
    <t>702003581</t>
  </si>
  <si>
    <t>702003583</t>
  </si>
  <si>
    <t>702003585</t>
  </si>
  <si>
    <t>702003857</t>
  </si>
  <si>
    <t>703000906</t>
  </si>
  <si>
    <t>703000908</t>
  </si>
  <si>
    <t>FW EUR-USD18.09.2023</t>
  </si>
  <si>
    <t>702003627</t>
  </si>
  <si>
    <t>702003629</t>
  </si>
  <si>
    <t>703000918</t>
  </si>
  <si>
    <t>703000920</t>
  </si>
  <si>
    <t>FW EUR-USD24.07.2023</t>
  </si>
  <si>
    <t>702003530</t>
  </si>
  <si>
    <t>702003532</t>
  </si>
  <si>
    <t>702003534</t>
  </si>
  <si>
    <t>702003552</t>
  </si>
  <si>
    <t>703000873</t>
  </si>
  <si>
    <t>FW GBP-USD10.07.2023</t>
  </si>
  <si>
    <t>702003423</t>
  </si>
  <si>
    <t>702003425</t>
  </si>
  <si>
    <t>702003427</t>
  </si>
  <si>
    <t>703000849</t>
  </si>
  <si>
    <t>FW GBP-USD15.08.2023</t>
  </si>
  <si>
    <t>703000922</t>
  </si>
  <si>
    <t>FW GBP-USD16.08.2023</t>
  </si>
  <si>
    <t>702003716</t>
  </si>
  <si>
    <t>702003718</t>
  </si>
  <si>
    <t>702003720</t>
  </si>
  <si>
    <t>FW JPY-USD24.07.2023</t>
  </si>
  <si>
    <t>702003736</t>
  </si>
  <si>
    <t>702003754</t>
  </si>
  <si>
    <t>702003763</t>
  </si>
  <si>
    <t>702003769</t>
  </si>
  <si>
    <t>702003777</t>
  </si>
  <si>
    <t>702003788</t>
  </si>
  <si>
    <t>702003791</t>
  </si>
  <si>
    <t>702003799</t>
  </si>
  <si>
    <t>702003803</t>
  </si>
  <si>
    <t>702003809</t>
  </si>
  <si>
    <t>702003818</t>
  </si>
  <si>
    <t>702003833</t>
  </si>
  <si>
    <t>702003836</t>
  </si>
  <si>
    <t>FW USD-AUD24.07.2023</t>
  </si>
  <si>
    <t>702003450</t>
  </si>
  <si>
    <t>702003452</t>
  </si>
  <si>
    <t>702003691</t>
  </si>
  <si>
    <t>702003856</t>
  </si>
  <si>
    <t>FW USD-CAD24.07.2023</t>
  </si>
  <si>
    <t>702003624</t>
  </si>
  <si>
    <t>FW USD-EUR01.08.2023</t>
  </si>
  <si>
    <t>702003780</t>
  </si>
  <si>
    <t>FW USD-EUR14.08.2023</t>
  </si>
  <si>
    <t>702003858</t>
  </si>
  <si>
    <t>FW USD-EUR24.07.2023</t>
  </si>
  <si>
    <t>702003730</t>
  </si>
  <si>
    <t>702003732</t>
  </si>
  <si>
    <t>FW USD-GBP10.07.2023</t>
  </si>
  <si>
    <t>702003776</t>
  </si>
  <si>
    <t>FW USD-GBP15.08.2023</t>
  </si>
  <si>
    <t>703000966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</si>
  <si>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</si>
  <si>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</si>
  <si>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</si>
  <si>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</si>
  <si>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</si>
  <si>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</si>
  <si>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</si>
  <si>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</si>
  <si>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FWD CCY\CCY 20230209 GBP\USD 1.2169700 20230710- בנק לאומי לישראל בע"מ</t>
  </si>
  <si>
    <t>90017195</t>
  </si>
  <si>
    <t>09/02/23</t>
  </si>
  <si>
    <t>FWD CCY\CCY 20230214 USD\JPY 129.5016700 20230724- בנק לאומי לישראל בע"מ</t>
  </si>
  <si>
    <t>90017237</t>
  </si>
  <si>
    <t>14/02/23</t>
  </si>
  <si>
    <t>FWD CCY\CCY 20230309 EUR\USD 1.0651700 20230807- בנק לאומי לישראל בע"מ</t>
  </si>
  <si>
    <t>90017478</t>
  </si>
  <si>
    <t>09/03/23</t>
  </si>
  <si>
    <t>FWD CCY\CCY 20230517 EUR\USD 1.0875500 20230807- בנק לאומי לישראל בע"מ</t>
  </si>
  <si>
    <t>90017995</t>
  </si>
  <si>
    <t>17/05/23</t>
  </si>
  <si>
    <t>IRS_ ILS-ILS28.02.2029</t>
  </si>
  <si>
    <t>708000031</t>
  </si>
  <si>
    <t>TRS_ JPY-JPY05.06.2024</t>
  </si>
  <si>
    <t>702003789</t>
  </si>
  <si>
    <t>TRS_ JPY-JPY15.02.2024</t>
  </si>
  <si>
    <t>702003492</t>
  </si>
  <si>
    <t>TRS_ JPY-JPY19.12.2023</t>
  </si>
  <si>
    <t>702003228</t>
  </si>
  <si>
    <t>TRS_ USD-USD03.11.2023</t>
  </si>
  <si>
    <t>702003094</t>
  </si>
  <si>
    <t>TRS_ USD-USD17.08.2023</t>
  </si>
  <si>
    <t>702002854</t>
  </si>
  <si>
    <t>TRS_ USD-USD20.02.2024</t>
  </si>
  <si>
    <t>702003491</t>
  </si>
  <si>
    <t>TRS_ USD-USD22.05.2024</t>
  </si>
  <si>
    <t>702003757</t>
  </si>
  <si>
    <t>TRS_ USD-USD23.05.2024</t>
  </si>
  <si>
    <t>702003756</t>
  </si>
  <si>
    <t>TRS_ USD-USD25.07.2023</t>
  </si>
  <si>
    <t>702003335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</si>
  <si>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</si>
  <si>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</si>
  <si>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</si>
  <si>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</si>
  <si>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</si>
  <si>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</si>
  <si>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</si>
  <si>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</si>
  <si>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</si>
  <si>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</si>
  <si>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</si>
  <si>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</si>
  <si>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</si>
  <si>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</si>
  <si>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483893</t>
  </si>
  <si>
    <t>483894</t>
  </si>
  <si>
    <t>483895</t>
  </si>
  <si>
    <t>483896</t>
  </si>
  <si>
    <t>483897</t>
  </si>
  <si>
    <t>483898</t>
  </si>
  <si>
    <t>496072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</si>
  <si>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</si>
  <si>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</si>
  <si>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</si>
  <si>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</si>
  <si>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</si>
  <si>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</si>
  <si>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</si>
  <si>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</si>
  <si>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</si>
  <si>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</si>
  <si>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</si>
  <si>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</si>
  <si>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</si>
  <si>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</si>
  <si>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</si>
  <si>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</si>
  <si>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</si>
  <si>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</si>
  <si>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סה"כ מובטחות בערבות בנקאית</t>
  </si>
  <si>
    <t>סה"כ מובטחות בבטחונות אחרים</t>
  </si>
  <si>
    <t>גורם 7</t>
  </si>
  <si>
    <t>כן</t>
  </si>
  <si>
    <t>90150400</t>
  </si>
  <si>
    <t>גורם 80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</si>
  <si>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</si>
  <si>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</si>
  <si>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</si>
  <si>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</si>
  <si>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</si>
  <si>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</si>
  <si>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</si>
  <si>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</si>
  <si>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29</t>
  </si>
  <si>
    <t>29991703</t>
  </si>
  <si>
    <t>AA</t>
  </si>
  <si>
    <t>גורם 37</t>
  </si>
  <si>
    <t>379497</t>
  </si>
  <si>
    <t>גורם 111</t>
  </si>
  <si>
    <t>513783</t>
  </si>
  <si>
    <t>519337</t>
  </si>
  <si>
    <t>530503</t>
  </si>
  <si>
    <t>535850</t>
  </si>
  <si>
    <t>6835</t>
  </si>
  <si>
    <t>70231</t>
  </si>
  <si>
    <t>7124</t>
  </si>
  <si>
    <t>7206</t>
  </si>
  <si>
    <t>7340</t>
  </si>
  <si>
    <t>7569</t>
  </si>
  <si>
    <t>7703</t>
  </si>
  <si>
    <t>7783</t>
  </si>
  <si>
    <t>8036</t>
  </si>
  <si>
    <t>8294</t>
  </si>
  <si>
    <t>8370</t>
  </si>
  <si>
    <t>8935</t>
  </si>
  <si>
    <t>גורם 144</t>
  </si>
  <si>
    <t>8063</t>
  </si>
  <si>
    <t>8145</t>
  </si>
  <si>
    <t>גורם 147</t>
  </si>
  <si>
    <t>71270</t>
  </si>
  <si>
    <t>AA-</t>
  </si>
  <si>
    <t>71280</t>
  </si>
  <si>
    <t>71300</t>
  </si>
  <si>
    <t>גורם 156</t>
  </si>
  <si>
    <t>9017</t>
  </si>
  <si>
    <t>9019</t>
  </si>
  <si>
    <t>9079</t>
  </si>
  <si>
    <t>9080</t>
  </si>
  <si>
    <t>גורם 162</t>
  </si>
  <si>
    <t>7936</t>
  </si>
  <si>
    <t>7937</t>
  </si>
  <si>
    <t>גורם 185</t>
  </si>
  <si>
    <t>9139</t>
  </si>
  <si>
    <t>גורם 188</t>
  </si>
  <si>
    <t>9533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</si>
  <si>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</si>
  <si>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</si>
  <si>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</si>
  <si>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</si>
  <si>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</si>
  <si>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</si>
  <si>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</si>
  <si>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</si>
  <si>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</si>
  <si>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</si>
  <si>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</si>
  <si>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</si>
  <si>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</si>
  <si>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</si>
  <si>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</si>
  <si>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</si>
  <si>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</si>
  <si>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</si>
  <si>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</si>
  <si>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</si>
  <si>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</si>
  <si>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</si>
  <si>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</si>
  <si>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</si>
  <si>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</si>
  <si>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</si>
  <si>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</si>
  <si>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</si>
  <si>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</si>
  <si>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</si>
  <si>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</si>
  <si>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</si>
  <si>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</si>
  <si>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</si>
  <si>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33</t>
  </si>
  <si>
    <t>2963</t>
  </si>
  <si>
    <t>2968</t>
  </si>
  <si>
    <t>311829</t>
  </si>
  <si>
    <t>444873</t>
  </si>
  <si>
    <t>4605</t>
  </si>
  <si>
    <t>4606</t>
  </si>
  <si>
    <t>8224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</si>
  <si>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</si>
  <si>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</si>
  <si>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</si>
  <si>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</si>
  <si>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</si>
  <si>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</si>
  <si>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</si>
  <si>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</si>
  <si>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</si>
  <si>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</si>
  <si>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</si>
  <si>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</si>
  <si>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</si>
  <si>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</si>
  <si>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</si>
  <si>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</si>
  <si>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</si>
  <si>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</si>
  <si>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</si>
  <si>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</si>
  <si>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</si>
  <si>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</si>
  <si>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7491</t>
  </si>
  <si>
    <t>8924</t>
  </si>
  <si>
    <t>גורם 103</t>
  </si>
  <si>
    <t>482153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</si>
  <si>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</si>
  <si>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</si>
  <si>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</si>
  <si>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</si>
  <si>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</si>
  <si>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</si>
  <si>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</si>
  <si>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</si>
  <si>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</si>
  <si>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70481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</si>
  <si>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</si>
  <si>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</si>
  <si>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</si>
  <si>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</si>
  <si>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</si>
  <si>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</si>
  <si>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</si>
  <si>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</si>
  <si>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</si>
  <si>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</si>
  <si>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</si>
  <si>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</si>
  <si>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6685</t>
  </si>
  <si>
    <t>6853</t>
  </si>
  <si>
    <t>7192</t>
  </si>
  <si>
    <t>7573</t>
  </si>
  <si>
    <t>7801</t>
  </si>
  <si>
    <t>7980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</si>
  <si>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</si>
  <si>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</si>
  <si>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</si>
  <si>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</si>
  <si>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</si>
  <si>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</si>
  <si>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</si>
  <si>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</si>
  <si>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גורם 152</t>
  </si>
  <si>
    <t>72971</t>
  </si>
  <si>
    <t>גורם 158</t>
  </si>
  <si>
    <t>7898</t>
  </si>
  <si>
    <t>8154</t>
  </si>
  <si>
    <t>8405</t>
  </si>
  <si>
    <t>8581</t>
  </si>
  <si>
    <t>8761</t>
  </si>
  <si>
    <t>8946</t>
  </si>
  <si>
    <t>9031</t>
  </si>
  <si>
    <t>גורם 172</t>
  </si>
  <si>
    <t>8503</t>
  </si>
  <si>
    <t>8610</t>
  </si>
  <si>
    <t>9284</t>
  </si>
  <si>
    <t>גורם 180</t>
  </si>
  <si>
    <t>9267</t>
  </si>
  <si>
    <t>9592</t>
  </si>
  <si>
    <t>גורם 187</t>
  </si>
  <si>
    <t>9316</t>
  </si>
  <si>
    <t>9365</t>
  </si>
  <si>
    <t>9509</t>
  </si>
  <si>
    <t>29991704</t>
  </si>
  <si>
    <t>4410</t>
  </si>
  <si>
    <t>גורם 30</t>
  </si>
  <si>
    <t>392454</t>
  </si>
  <si>
    <t>גורם 40</t>
  </si>
  <si>
    <t>451301</t>
  </si>
  <si>
    <t>451302</t>
  </si>
  <si>
    <t>451304</t>
  </si>
  <si>
    <t>451305</t>
  </si>
  <si>
    <t>454754</t>
  </si>
  <si>
    <t>454874</t>
  </si>
  <si>
    <t>גורם 41</t>
  </si>
  <si>
    <t>3364</t>
  </si>
  <si>
    <t>364477</t>
  </si>
  <si>
    <t>458869</t>
  </si>
  <si>
    <t>458870</t>
  </si>
  <si>
    <t>גורם 47</t>
  </si>
  <si>
    <t>487742</t>
  </si>
  <si>
    <t>71340</t>
  </si>
  <si>
    <t>גורם 76</t>
  </si>
  <si>
    <t>414968</t>
  </si>
  <si>
    <t>גורם 77</t>
  </si>
  <si>
    <t>539177</t>
  </si>
  <si>
    <t>גורם 81</t>
  </si>
  <si>
    <t>429027</t>
  </si>
  <si>
    <t>גורם 90</t>
  </si>
  <si>
    <t>462345</t>
  </si>
  <si>
    <t>גורם 96</t>
  </si>
  <si>
    <t>7355</t>
  </si>
  <si>
    <t>גורם 154</t>
  </si>
  <si>
    <t>8811</t>
  </si>
  <si>
    <t>גורם 155</t>
  </si>
  <si>
    <t>75611</t>
  </si>
  <si>
    <t>7894</t>
  </si>
  <si>
    <t>80760</t>
  </si>
  <si>
    <t>8991</t>
  </si>
  <si>
    <t>9112</t>
  </si>
  <si>
    <t>9247</t>
  </si>
  <si>
    <t>9311</t>
  </si>
  <si>
    <t>9486</t>
  </si>
  <si>
    <t>9567</t>
  </si>
  <si>
    <t>גורם 167</t>
  </si>
  <si>
    <t>8776</t>
  </si>
  <si>
    <t>8814</t>
  </si>
  <si>
    <t>90031</t>
  </si>
  <si>
    <t>9096</t>
  </si>
  <si>
    <t>9127</t>
  </si>
  <si>
    <t>9199</t>
  </si>
  <si>
    <t>9255</t>
  </si>
  <si>
    <t>9287</t>
  </si>
  <si>
    <t>9339</t>
  </si>
  <si>
    <t>93881</t>
  </si>
  <si>
    <t>9455</t>
  </si>
  <si>
    <t>9553</t>
  </si>
  <si>
    <t>95930</t>
  </si>
  <si>
    <t>9632</t>
  </si>
  <si>
    <t>גורם 89</t>
  </si>
  <si>
    <t>455954</t>
  </si>
  <si>
    <t>9277</t>
  </si>
  <si>
    <t>9278</t>
  </si>
  <si>
    <t>9279</t>
  </si>
  <si>
    <t>9280</t>
  </si>
  <si>
    <t>9281</t>
  </si>
  <si>
    <t>גורם 70</t>
  </si>
  <si>
    <t>4647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</si>
  <si>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</si>
  <si>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</si>
  <si>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</si>
  <si>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</si>
  <si>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</si>
  <si>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</si>
  <si>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</si>
  <si>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</si>
  <si>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9637</t>
  </si>
  <si>
    <t>9577</t>
  </si>
  <si>
    <t>גורם 117</t>
  </si>
  <si>
    <t>508309</t>
  </si>
  <si>
    <t>גורם 43</t>
  </si>
  <si>
    <t>345369</t>
  </si>
  <si>
    <t>Ba1.il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</si>
  <si>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</si>
  <si>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</si>
  <si>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</si>
  <si>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</si>
  <si>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</si>
  <si>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</si>
  <si>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</si>
  <si>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</si>
  <si>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</si>
  <si>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</si>
  <si>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</si>
  <si>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</si>
  <si>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</si>
  <si>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</si>
  <si>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</si>
  <si>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</si>
  <si>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</si>
  <si>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597852</t>
  </si>
  <si>
    <t>7329</t>
  </si>
  <si>
    <t>7330</t>
  </si>
  <si>
    <t>גורם 120</t>
  </si>
  <si>
    <t>6528</t>
  </si>
  <si>
    <t>גורם 135</t>
  </si>
  <si>
    <t>6826</t>
  </si>
  <si>
    <t>גורם 17</t>
  </si>
  <si>
    <t>66241</t>
  </si>
  <si>
    <t>גורם 177</t>
  </si>
  <si>
    <t>8829</t>
  </si>
  <si>
    <t>8860</t>
  </si>
  <si>
    <t>8918</t>
  </si>
  <si>
    <t>9037</t>
  </si>
  <si>
    <t>9130</t>
  </si>
  <si>
    <t>גורם 183</t>
  </si>
  <si>
    <t>9295</t>
  </si>
  <si>
    <t>9475</t>
  </si>
  <si>
    <t>9535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</si>
  <si>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</si>
  <si>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</si>
  <si>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</si>
  <si>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</si>
  <si>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</si>
  <si>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</si>
  <si>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</si>
  <si>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508506</t>
  </si>
  <si>
    <t>6831</t>
  </si>
  <si>
    <t>75980</t>
  </si>
  <si>
    <t>גורם 161</t>
  </si>
  <si>
    <t>7770</t>
  </si>
  <si>
    <t>8789</t>
  </si>
  <si>
    <t>8980</t>
  </si>
  <si>
    <t>9027</t>
  </si>
  <si>
    <t>9126</t>
  </si>
  <si>
    <t>9261</t>
  </si>
  <si>
    <t>9285</t>
  </si>
  <si>
    <t>93740</t>
  </si>
  <si>
    <t>9557</t>
  </si>
  <si>
    <t>גורם 173</t>
  </si>
  <si>
    <t>93821</t>
  </si>
  <si>
    <t>9410</t>
  </si>
  <si>
    <t>9460</t>
  </si>
  <si>
    <t>9511</t>
  </si>
  <si>
    <t>9540</t>
  </si>
  <si>
    <t>9562</t>
  </si>
  <si>
    <t>9603</t>
  </si>
  <si>
    <t>גורם 178</t>
  </si>
  <si>
    <t>8763</t>
  </si>
  <si>
    <t>9327</t>
  </si>
  <si>
    <t>9474</t>
  </si>
  <si>
    <t>9571</t>
  </si>
  <si>
    <t>גורם 181</t>
  </si>
  <si>
    <t>9047</t>
  </si>
  <si>
    <t>9048</t>
  </si>
  <si>
    <t>9074</t>
  </si>
  <si>
    <t>9220</t>
  </si>
  <si>
    <t>9599</t>
  </si>
  <si>
    <t>גורם 182</t>
  </si>
  <si>
    <t>9040</t>
  </si>
  <si>
    <t>גורם 84</t>
  </si>
  <si>
    <t>404555</t>
  </si>
  <si>
    <t>גורם 02</t>
  </si>
  <si>
    <t>9560</t>
  </si>
  <si>
    <t>גורם 100</t>
  </si>
  <si>
    <t>469140</t>
  </si>
  <si>
    <t>גורם 107</t>
  </si>
  <si>
    <t>475042</t>
  </si>
  <si>
    <t>524763</t>
  </si>
  <si>
    <t>גורם 110</t>
  </si>
  <si>
    <t>491862</t>
  </si>
  <si>
    <t>491863</t>
  </si>
  <si>
    <t>491864</t>
  </si>
  <si>
    <t>גורם 112</t>
  </si>
  <si>
    <t>8806</t>
  </si>
  <si>
    <t>9044</t>
  </si>
  <si>
    <t>9224</t>
  </si>
  <si>
    <t>גורם 125</t>
  </si>
  <si>
    <t>8060</t>
  </si>
  <si>
    <t>8119</t>
  </si>
  <si>
    <t>8418</t>
  </si>
  <si>
    <t>8702</t>
  </si>
  <si>
    <t>9118</t>
  </si>
  <si>
    <t>9233</t>
  </si>
  <si>
    <t>9276</t>
  </si>
  <si>
    <t>9430</t>
  </si>
  <si>
    <t>9539</t>
  </si>
  <si>
    <t>גורם 127</t>
  </si>
  <si>
    <t>6588</t>
  </si>
  <si>
    <t>גורם 133</t>
  </si>
  <si>
    <t>6812</t>
  </si>
  <si>
    <t>6872</t>
  </si>
  <si>
    <t>7258</t>
  </si>
  <si>
    <t>גורם 134</t>
  </si>
  <si>
    <t>9299</t>
  </si>
  <si>
    <t>גורם 138</t>
  </si>
  <si>
    <t>8718</t>
  </si>
  <si>
    <t>גורם 141</t>
  </si>
  <si>
    <t>6861</t>
  </si>
  <si>
    <t>גורם 142</t>
  </si>
  <si>
    <t>9606</t>
  </si>
  <si>
    <t>גורם 146</t>
  </si>
  <si>
    <t>9158</t>
  </si>
  <si>
    <t>גורם 153</t>
  </si>
  <si>
    <t>9405</t>
  </si>
  <si>
    <t>9439</t>
  </si>
  <si>
    <t>9447</t>
  </si>
  <si>
    <t>9467</t>
  </si>
  <si>
    <t>9491</t>
  </si>
  <si>
    <t>9510</t>
  </si>
  <si>
    <t>גורם 157</t>
  </si>
  <si>
    <t>7823</t>
  </si>
  <si>
    <t>7993</t>
  </si>
  <si>
    <t>8187</t>
  </si>
  <si>
    <t>גורם 160</t>
  </si>
  <si>
    <t>7382</t>
  </si>
  <si>
    <t>8977</t>
  </si>
  <si>
    <t>8978</t>
  </si>
  <si>
    <t>8979</t>
  </si>
  <si>
    <t>9313</t>
  </si>
  <si>
    <t>9496</t>
  </si>
  <si>
    <t>9547</t>
  </si>
  <si>
    <t>גורם 186</t>
  </si>
  <si>
    <t>9186</t>
  </si>
  <si>
    <t>9187</t>
  </si>
  <si>
    <t>גורם 97</t>
  </si>
  <si>
    <t>464740</t>
  </si>
  <si>
    <t>6932</t>
  </si>
  <si>
    <t>7291</t>
  </si>
  <si>
    <t>9335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</si>
  <si>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</si>
  <si>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</si>
  <si>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</si>
  <si>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</si>
  <si>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</si>
  <si>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</si>
  <si>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חייבים בגין עסקה עתידית SPAC Byte</t>
  </si>
  <si>
    <t>8397</t>
  </si>
  <si>
    <t>זכאים הלוואות בארץ בגין עמלת up front</t>
  </si>
  <si>
    <t>75621</t>
  </si>
  <si>
    <t>זכאים הלוואות בגין עמלת upfront</t>
  </si>
  <si>
    <t>8770</t>
  </si>
  <si>
    <t>זכאים הלוואות חול בגין עמלת upfront</t>
  </si>
  <si>
    <t>7760</t>
  </si>
  <si>
    <t>7890</t>
  </si>
  <si>
    <t>זכאים הלוואות חול בגין עמלת Upfront EUR</t>
  </si>
  <si>
    <t>8919</t>
  </si>
  <si>
    <t>זכאים הלוואות חול בגין עמלת Upfront GBP</t>
  </si>
  <si>
    <t>8295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</si>
  <si>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</si>
  <si>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</si>
  <si>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</si>
  <si>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</si>
  <si>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</si>
  <si>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</si>
  <si>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ין יפני לאומי</t>
  </si>
  <si>
    <t>300011010</t>
  </si>
  <si>
    <t>אגח הפחתת שווי ניירות חסומים</t>
  </si>
  <si>
    <t>11109151</t>
  </si>
  <si>
    <t>רבית עוש לקבל</t>
  </si>
  <si>
    <t>1111110</t>
  </si>
  <si>
    <t>מגדל מקפת קרנות פנסיה וקופות גמל בע"מ</t>
  </si>
  <si>
    <t>מקפת דמי מחלה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</si>
  <si>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</si>
  <si>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</si>
  <si>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</si>
  <si>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</si>
  <si>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</si>
  <si>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בנק מזרחי טפחות בע"מ</t>
  </si>
  <si>
    <t>1111111111- 20- בנק מזרחי-טפחות</t>
  </si>
  <si>
    <t>20003- 11- בנק דיסקונט</t>
  </si>
  <si>
    <t>20003- 12- בנק הפועלים</t>
  </si>
  <si>
    <t>20003- 20- בנק מזרחי-טפחות</t>
  </si>
  <si>
    <t>130018-  11- בנק דיסקונט</t>
  </si>
  <si>
    <t>130018-  20- בנק מזרחי-טפחות</t>
  </si>
  <si>
    <t>20001- 11- בנק דיסקונט</t>
  </si>
  <si>
    <t>20001-  12- בנק הפועלים</t>
  </si>
  <si>
    <t>20001-  20- בנק מזרחי-טפחות</t>
  </si>
  <si>
    <t>200040- 10- לאומי</t>
  </si>
  <si>
    <t>100006- 20- בנק מזרחי-טפחות</t>
  </si>
  <si>
    <t>80031- 12- בנק הפועלים</t>
  </si>
  <si>
    <t>80031- 10- לאומי</t>
  </si>
  <si>
    <t>80031- 20- בנק מזרחי-טפחות</t>
  </si>
  <si>
    <t>280028- 10- לאומי</t>
  </si>
  <si>
    <t>200005- 10- לאומי</t>
  </si>
  <si>
    <t>70002- 11- בנק דיסקונט</t>
  </si>
  <si>
    <t>70002- 12- בנק הפועלים</t>
  </si>
  <si>
    <t>70002- 20- בנק מזרחי-טפחות</t>
  </si>
  <si>
    <t>30005- 10- לאומי</t>
  </si>
  <si>
    <t>JP MORGAN</t>
  </si>
  <si>
    <t>20003- 85- JP MORGAN</t>
  </si>
  <si>
    <t>20001- 85- JP MORGAN</t>
  </si>
  <si>
    <t>80031- 85- JP MORGAN</t>
  </si>
  <si>
    <t>גורם 171</t>
  </si>
  <si>
    <t>גורם 189</t>
  </si>
  <si>
    <t>גורם 168</t>
  </si>
  <si>
    <t>גורם 184</t>
  </si>
  <si>
    <t>גורם 176</t>
  </si>
  <si>
    <t>DBRS</t>
  </si>
  <si>
    <t>*גורם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</si>
</sst>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00000_ ;_ * \-#,##0.00000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4" fontId="2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7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7">
        <v>45106</v>
      </c>
    </row>
    <row r="2" spans="1:36">
      <c r="B2" s="2" t="s">
        <v>1</v>
      </c>
      <c r="C2" s="12" t="s">
        <v>3164</v>
      </c>
    </row>
    <row r="3" spans="1:36">
      <c r="B3" s="2" t="s">
        <v>2</v>
      </c>
      <c r="C3" s="26" t="s">
        <v>3165</v>
      </c>
    </row>
    <row r="4" spans="1:36">
      <c r="B4" s="2" t="s">
        <v>3</v>
      </c>
      <c r="C4" s="88">
        <v>1161</v>
      </c>
    </row>
    <row r="6" spans="1:36" ht="26.25" customHeight="1">
      <c r="B6" s="97" t="s">
        <v>4</v>
      </c>
      <c r="C6" s="98"/>
      <c r="D6" s="9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7435.4212961359399</v>
      </c>
      <c r="D11" s="76">
        <v>0.15190000000000001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9307.5896680023834</v>
      </c>
      <c r="D13" s="78">
        <v>0.19009999999999999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13182.411614153956</v>
      </c>
      <c r="D15" s="78">
        <v>0.26929999999999998</v>
      </c>
    </row>
    <row r="16" spans="1:36">
      <c r="A16" s="10" t="s">
        <v>13</v>
      </c>
      <c r="B16" s="70" t="s">
        <v>19</v>
      </c>
      <c r="C16" s="77">
        <v>7013.3421440008678</v>
      </c>
      <c r="D16" s="78">
        <v>0.14330000000000001</v>
      </c>
    </row>
    <row r="17" spans="1:4">
      <c r="A17" s="10" t="s">
        <v>13</v>
      </c>
      <c r="B17" s="70" t="s">
        <v>195</v>
      </c>
      <c r="C17" s="77">
        <v>10127.555503155025</v>
      </c>
      <c r="D17" s="78">
        <v>0.2069</v>
      </c>
    </row>
    <row r="18" spans="1:4">
      <c r="A18" s="10" t="s">
        <v>13</v>
      </c>
      <c r="B18" s="70" t="s">
        <v>20</v>
      </c>
      <c r="C18" s="77">
        <v>988.72095460486753</v>
      </c>
      <c r="D18" s="78">
        <v>2.0199999999999999E-2</v>
      </c>
    </row>
    <row r="19" spans="1:4">
      <c r="A19" s="10" t="s">
        <v>13</v>
      </c>
      <c r="B19" s="70" t="s">
        <v>21</v>
      </c>
      <c r="C19" s="77">
        <v>0.94799793958400003</v>
      </c>
      <c r="D19" s="78">
        <v>0</v>
      </c>
    </row>
    <row r="20" spans="1:4">
      <c r="A20" s="10" t="s">
        <v>13</v>
      </c>
      <c r="B20" s="70" t="s">
        <v>22</v>
      </c>
      <c r="C20" s="77">
        <v>8.0585900000000006</v>
      </c>
      <c r="D20" s="78">
        <v>2.0000000000000001E-4</v>
      </c>
    </row>
    <row r="21" spans="1:4">
      <c r="A21" s="10" t="s">
        <v>13</v>
      </c>
      <c r="B21" s="70" t="s">
        <v>23</v>
      </c>
      <c r="C21" s="77">
        <v>66.578481849122198</v>
      </c>
      <c r="D21" s="78">
        <v>1.4E-3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67.835168129956401</v>
      </c>
      <c r="D26" s="78">
        <v>1.4E-3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7.824631232132</v>
      </c>
      <c r="D28" s="78">
        <v>2.0000000000000001E-4</v>
      </c>
    </row>
    <row r="29" spans="1:4">
      <c r="A29" s="10" t="s">
        <v>13</v>
      </c>
      <c r="B29" s="70" t="s">
        <v>30</v>
      </c>
      <c r="C29" s="77">
        <v>1.6607982649999999E-2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-76.285441669464092</v>
      </c>
      <c r="D31" s="78">
        <v>-1.6000000000000001E-3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633.69419264993314</v>
      </c>
      <c r="D33" s="78">
        <v>1.29E-2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194.71879165785001</v>
      </c>
      <c r="D37" s="78">
        <v>4.0000000000000001E-3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48958.430199824805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60.363033496519051</v>
      </c>
      <c r="D43" s="78">
        <f>C43/$C$42</f>
        <v>1.2329446277208262E-3</v>
      </c>
    </row>
    <row r="44" spans="1:4">
      <c r="B44" s="11" t="s">
        <v>197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9">
        <v>4.0334000000000003</v>
      </c>
    </row>
    <row r="48" spans="1:4">
      <c r="C48" t="s">
        <v>120</v>
      </c>
      <c r="D48" s="89">
        <v>2.4485999999999999</v>
      </c>
    </row>
    <row r="49" spans="3:4">
      <c r="C49" t="s">
        <v>106</v>
      </c>
      <c r="D49" s="89">
        <v>3.6920000000000002</v>
      </c>
    </row>
    <row r="50" spans="3:4">
      <c r="C50" t="s">
        <v>201</v>
      </c>
      <c r="D50" s="89">
        <v>0.47010000000000002</v>
      </c>
    </row>
    <row r="51" spans="3:4">
      <c r="C51" t="s">
        <v>116</v>
      </c>
      <c r="D51" s="89">
        <v>2.7841999999999998</v>
      </c>
    </row>
    <row r="52" spans="3:4">
      <c r="C52" t="s">
        <v>199</v>
      </c>
      <c r="D52" s="89">
        <v>2.5600999999999999E-2</v>
      </c>
    </row>
    <row r="53" spans="3:4">
      <c r="C53" t="s">
        <v>202</v>
      </c>
      <c r="D53" s="89">
        <v>0.34350000000000003</v>
      </c>
    </row>
    <row r="54" spans="3:4">
      <c r="C54" t="s">
        <v>200</v>
      </c>
      <c r="D54" s="89">
        <v>0.34229999999999999</v>
      </c>
    </row>
    <row r="55" spans="3:4">
      <c r="C55" t="s">
        <v>203</v>
      </c>
      <c r="D55" s="89">
        <v>0.14149999999999999</v>
      </c>
    </row>
    <row r="56" spans="3:4">
      <c r="C56" t="s">
        <v>113</v>
      </c>
      <c r="D56" s="89">
        <v>4.6717000000000004</v>
      </c>
    </row>
    <row r="57" spans="3:4">
      <c r="C57" t="s">
        <v>198</v>
      </c>
      <c r="D57" s="89">
        <v>4.1210000000000004</v>
      </c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</sheetData>
  <sortState xmlns:xlrd2="http://schemas.microsoft.com/office/spreadsheetml/2017/richdata2" ref="A47:BI65">
    <sortCondition ref="C47:C65"/>
  </sortState>
  <mergeCells count="1">
    <mergeCell ref="B6:D6"/>
  </mergeCells>
  <dataValidations count="1">
    <dataValidation allowBlank="1" showInputMessage="1" showErrorMessage="1" sqref="C1:C4" xr:uid="{B58507C0-58F7-4DEE-9CCB-26F5A33B2448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0"/>
  <sheetViews>
    <sheetView rightToLeft="1" topLeftCell="A7" workbookViewId="0">
      <selection activeCell="C28" sqref="C2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11.7109375" style="16" bestFit="1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9" s="1" customFormat="1">
      <c r="B1" s="2" t="s">
        <v>0</v>
      </c>
      <c r="C1" s="87">
        <v>45106</v>
      </c>
    </row>
    <row r="2" spans="2:19" s="1" customFormat="1">
      <c r="B2" s="2" t="s">
        <v>1</v>
      </c>
      <c r="C2" s="12" t="s">
        <v>3164</v>
      </c>
    </row>
    <row r="3" spans="2:19" s="1" customFormat="1">
      <c r="B3" s="2" t="s">
        <v>2</v>
      </c>
      <c r="C3" s="26" t="s">
        <v>3165</v>
      </c>
    </row>
    <row r="4" spans="2:19" s="1" customFormat="1">
      <c r="B4" s="2" t="s">
        <v>3</v>
      </c>
      <c r="C4" s="88">
        <v>1161</v>
      </c>
    </row>
    <row r="5" spans="2:19">
      <c r="B5" s="2"/>
    </row>
    <row r="7" spans="2:19" ht="26.25" customHeight="1">
      <c r="B7" s="100" t="s">
        <v>47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19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9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9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J12+J54</f>
        <v>7435.4175831439989</v>
      </c>
      <c r="K11" s="76">
        <f>J11/$J$11</f>
        <v>1</v>
      </c>
      <c r="L11" s="76">
        <f>J11/'סכום נכסי הקרן'!$C$42</f>
        <v>0.15187205865866601</v>
      </c>
      <c r="S11" s="90"/>
    </row>
    <row r="12" spans="2:19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J13+J18+J44+J46+J48+J50+J52</f>
        <v>7127.9397231439989</v>
      </c>
      <c r="K12" s="80">
        <f t="shared" ref="K12:K60" si="0">J12/$J$11</f>
        <v>0.95864686057484538</v>
      </c>
      <c r="L12" s="80">
        <f>J12/'סכום נכסי הקרן'!$C$42</f>
        <v>0.14559167224216896</v>
      </c>
    </row>
    <row r="13" spans="2:19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4979.0247299999992</v>
      </c>
      <c r="K13" s="80">
        <f t="shared" si="0"/>
        <v>0.66963619384167306</v>
      </c>
      <c r="L13" s="80">
        <f>J13/'סכום נכסי הקרן'!$C$42</f>
        <v>0.10169902731108843</v>
      </c>
    </row>
    <row r="14" spans="2:19">
      <c r="B14" s="91" t="s">
        <v>3166</v>
      </c>
      <c r="C14" t="s">
        <v>3167</v>
      </c>
      <c r="D14">
        <v>11</v>
      </c>
      <c r="E14" t="s">
        <v>206</v>
      </c>
      <c r="F14" t="s">
        <v>207</v>
      </c>
      <c r="G14" t="s">
        <v>102</v>
      </c>
      <c r="H14" s="92">
        <v>4.3799999999999999E-2</v>
      </c>
      <c r="I14" s="92">
        <v>4.3799999999999999E-2</v>
      </c>
      <c r="J14" s="93">
        <v>627.16584999999986</v>
      </c>
      <c r="K14" s="92">
        <f t="shared" si="0"/>
        <v>8.4348436787434408E-2</v>
      </c>
      <c r="L14" s="92">
        <f>J14/'סכום נכסי הקרן'!$C$42</f>
        <v>1.2810170739548021E-2</v>
      </c>
    </row>
    <row r="15" spans="2:19">
      <c r="B15" s="91" t="s">
        <v>3168</v>
      </c>
      <c r="C15" s="91" t="s">
        <v>3169</v>
      </c>
      <c r="D15">
        <v>12</v>
      </c>
      <c r="E15" t="s">
        <v>206</v>
      </c>
      <c r="F15" t="s">
        <v>207</v>
      </c>
      <c r="G15" t="s">
        <v>102</v>
      </c>
      <c r="H15" s="92">
        <v>4.3700000000000003E-2</v>
      </c>
      <c r="I15" s="92">
        <v>4.3700000000000003E-2</v>
      </c>
      <c r="J15" s="93">
        <f>4.41141+397.09836</f>
        <v>401.50977</v>
      </c>
      <c r="K15" s="92">
        <f t="shared" si="0"/>
        <v>5.399962618242421E-2</v>
      </c>
      <c r="L15" s="92">
        <f>J15/'סכום נכסי הקרן'!$C$42</f>
        <v>8.2010343951231662E-3</v>
      </c>
    </row>
    <row r="16" spans="2:19">
      <c r="B16" s="91" t="s">
        <v>3170</v>
      </c>
      <c r="C16" t="s">
        <v>208</v>
      </c>
      <c r="D16">
        <v>10</v>
      </c>
      <c r="E16" t="s">
        <v>206</v>
      </c>
      <c r="F16" t="s">
        <v>207</v>
      </c>
      <c r="G16" t="s">
        <v>102</v>
      </c>
      <c r="H16" s="92">
        <v>4.3900000000000002E-2</v>
      </c>
      <c r="I16" s="92">
        <v>4.3900000000000002E-2</v>
      </c>
      <c r="J16" s="93">
        <f>3188.21721+659.8794</f>
        <v>3848.0966099999996</v>
      </c>
      <c r="K16" s="92">
        <f t="shared" si="0"/>
        <v>0.5175360451474289</v>
      </c>
      <c r="L16" s="92">
        <f>J16/'סכום נכסי הקרן'!$C$42</f>
        <v>7.8599264606604352E-2</v>
      </c>
    </row>
    <row r="17" spans="2:12">
      <c r="B17" s="91" t="s">
        <v>3171</v>
      </c>
      <c r="C17" s="91" t="s">
        <v>3172</v>
      </c>
      <c r="D17">
        <v>20</v>
      </c>
      <c r="E17" t="s">
        <v>206</v>
      </c>
      <c r="F17" t="s">
        <v>207</v>
      </c>
      <c r="G17" t="s">
        <v>102</v>
      </c>
      <c r="H17" s="92">
        <v>4.2700000000000002E-2</v>
      </c>
      <c r="I17" s="92">
        <v>4.2700000000000002E-2</v>
      </c>
      <c r="J17" s="93">
        <v>102.2525</v>
      </c>
      <c r="K17" s="92">
        <f t="shared" si="0"/>
        <v>1.3752085724385564E-2</v>
      </c>
      <c r="L17" s="92">
        <f>J17/'סכום נכסי הקרן'!$C$42</f>
        <v>2.0885575698128878E-3</v>
      </c>
    </row>
    <row r="18" spans="2:12">
      <c r="B18" s="79" t="s">
        <v>209</v>
      </c>
      <c r="D18" s="16"/>
      <c r="I18" s="80">
        <v>0</v>
      </c>
      <c r="J18" s="81">
        <f>SUM(J19:J43)</f>
        <v>2148.9149931439997</v>
      </c>
      <c r="K18" s="80">
        <f t="shared" si="0"/>
        <v>0.28901066673317233</v>
      </c>
      <c r="L18" s="80">
        <f>J18/'סכום נכסי הקרן'!$C$42</f>
        <v>4.389264493108052E-2</v>
      </c>
    </row>
    <row r="19" spans="2:12">
      <c r="B19" s="91" t="s">
        <v>3166</v>
      </c>
      <c r="C19" s="91" t="s">
        <v>3173</v>
      </c>
      <c r="D19">
        <v>11</v>
      </c>
      <c r="E19" t="s">
        <v>206</v>
      </c>
      <c r="F19" t="s">
        <v>207</v>
      </c>
      <c r="G19" t="s">
        <v>110</v>
      </c>
      <c r="H19" s="92">
        <v>0</v>
      </c>
      <c r="I19" s="92">
        <v>0</v>
      </c>
      <c r="J19" s="93">
        <v>6.8999999999999997E-4</v>
      </c>
      <c r="K19" s="92">
        <f t="shared" si="0"/>
        <v>9.2799091952040676E-8</v>
      </c>
      <c r="L19" s="92">
        <f>J19/'סכום נכסי הקרן'!$C$42</f>
        <v>1.4093589136411263E-8</v>
      </c>
    </row>
    <row r="20" spans="2:12">
      <c r="B20" s="91" t="s">
        <v>3168</v>
      </c>
      <c r="C20" s="91" t="s">
        <v>3174</v>
      </c>
      <c r="D20">
        <v>12</v>
      </c>
      <c r="E20" t="s">
        <v>206</v>
      </c>
      <c r="F20" t="s">
        <v>207</v>
      </c>
      <c r="G20" t="s">
        <v>110</v>
      </c>
      <c r="H20" s="92">
        <v>2.75E-2</v>
      </c>
      <c r="I20" s="92">
        <v>2.75E-2</v>
      </c>
      <c r="J20" s="93">
        <v>4.1583800000000002</v>
      </c>
      <c r="K20" s="92">
        <f t="shared" si="0"/>
        <v>5.592665043355463E-4</v>
      </c>
      <c r="L20" s="92">
        <f>J20/'סכום נכסי הקרן'!$C$42</f>
        <v>8.4936955352275182E-5</v>
      </c>
    </row>
    <row r="21" spans="2:12">
      <c r="B21" s="91" t="s">
        <v>3170</v>
      </c>
      <c r="C21" t="s">
        <v>216</v>
      </c>
      <c r="D21">
        <v>10</v>
      </c>
      <c r="E21" t="s">
        <v>206</v>
      </c>
      <c r="F21" t="s">
        <v>207</v>
      </c>
      <c r="G21" t="s">
        <v>110</v>
      </c>
      <c r="H21" s="92">
        <v>2.8500000000000001E-2</v>
      </c>
      <c r="I21" s="92">
        <v>2.8500000000000001E-2</v>
      </c>
      <c r="J21" s="93">
        <f>0.01754529+0.642883626+116.02169</f>
        <v>116.68211891600001</v>
      </c>
      <c r="K21" s="92">
        <f t="shared" si="0"/>
        <v>1.569274591658671E-2</v>
      </c>
      <c r="L21" s="92">
        <f>J21/'סכום נכסי הקרן'!$C$42</f>
        <v>2.3832896283593986E-3</v>
      </c>
    </row>
    <row r="22" spans="2:12">
      <c r="B22" s="91" t="s">
        <v>3171</v>
      </c>
      <c r="C22" s="91" t="s">
        <v>3175</v>
      </c>
      <c r="D22">
        <v>20</v>
      </c>
      <c r="E22" t="s">
        <v>206</v>
      </c>
      <c r="F22" t="s">
        <v>207</v>
      </c>
      <c r="G22" t="s">
        <v>110</v>
      </c>
      <c r="H22" s="92">
        <v>0</v>
      </c>
      <c r="I22" s="92">
        <v>0</v>
      </c>
      <c r="J22" s="93">
        <v>2.8919999999999999</v>
      </c>
      <c r="K22" s="92">
        <f t="shared" si="0"/>
        <v>3.8894923757290089E-4</v>
      </c>
      <c r="L22" s="92">
        <f>J22/'סכום נכסי הקרן'!$C$42</f>
        <v>5.9070521423915034E-5</v>
      </c>
    </row>
    <row r="23" spans="2:12">
      <c r="B23" s="91" t="s">
        <v>3166</v>
      </c>
      <c r="C23" s="91" t="s">
        <v>3176</v>
      </c>
      <c r="D23">
        <v>11</v>
      </c>
      <c r="E23" t="s">
        <v>206</v>
      </c>
      <c r="F23" t="s">
        <v>207</v>
      </c>
      <c r="G23" t="s">
        <v>120</v>
      </c>
      <c r="H23" s="92">
        <v>0</v>
      </c>
      <c r="I23" s="92">
        <v>0</v>
      </c>
      <c r="J23" s="93">
        <v>1.0000000000000001E-5</v>
      </c>
      <c r="K23" s="92">
        <f t="shared" si="0"/>
        <v>1.3449143761165317E-9</v>
      </c>
      <c r="L23" s="92">
        <f>J23/'סכום נכסי הקרן'!$C$42</f>
        <v>2.0425491502045312E-10</v>
      </c>
    </row>
    <row r="24" spans="2:12">
      <c r="B24" s="91" t="s">
        <v>3170</v>
      </c>
      <c r="C24" t="s">
        <v>213</v>
      </c>
      <c r="D24">
        <v>10</v>
      </c>
      <c r="E24" t="s">
        <v>206</v>
      </c>
      <c r="F24" t="s">
        <v>207</v>
      </c>
      <c r="G24" t="s">
        <v>120</v>
      </c>
      <c r="H24" s="92">
        <v>0</v>
      </c>
      <c r="I24" s="92">
        <v>0</v>
      </c>
      <c r="J24" s="93">
        <v>6.7999999999999994E-4</v>
      </c>
      <c r="K24" s="92">
        <f t="shared" si="0"/>
        <v>9.1454177575924131E-8</v>
      </c>
      <c r="L24" s="92">
        <f>J24/'סכום נכסי הקרן'!$C$42</f>
        <v>1.388933422139081E-8</v>
      </c>
    </row>
    <row r="25" spans="2:12">
      <c r="B25" s="91" t="s">
        <v>3171</v>
      </c>
      <c r="C25" s="91" t="s">
        <v>3177</v>
      </c>
      <c r="D25">
        <v>20</v>
      </c>
      <c r="E25" t="s">
        <v>206</v>
      </c>
      <c r="F25" t="s">
        <v>207</v>
      </c>
      <c r="G25" t="s">
        <v>120</v>
      </c>
      <c r="H25" s="92">
        <v>0</v>
      </c>
      <c r="I25" s="92">
        <v>0</v>
      </c>
      <c r="J25" s="93">
        <v>4.45E-3</v>
      </c>
      <c r="K25" s="92">
        <f t="shared" si="0"/>
        <v>5.9848689737185654E-7</v>
      </c>
      <c r="L25" s="92">
        <f>J25/'סכום נכסי הקרן'!$C$42</f>
        <v>9.0893437184101621E-8</v>
      </c>
    </row>
    <row r="26" spans="2:12">
      <c r="B26" s="91" t="s">
        <v>3166</v>
      </c>
      <c r="C26" s="91" t="s">
        <v>3178</v>
      </c>
      <c r="D26">
        <v>11</v>
      </c>
      <c r="E26" t="s">
        <v>206</v>
      </c>
      <c r="F26" t="s">
        <v>207</v>
      </c>
      <c r="G26" t="s">
        <v>106</v>
      </c>
      <c r="H26" s="92">
        <v>4.5600000000000002E-2</v>
      </c>
      <c r="I26" s="92">
        <v>4.5600000000000002E-2</v>
      </c>
      <c r="J26" s="93">
        <v>238.93055999999999</v>
      </c>
      <c r="K26" s="92">
        <f t="shared" si="0"/>
        <v>3.2134114503757347E-2</v>
      </c>
      <c r="L26" s="92">
        <f>J26/'סכום נכסי הקרן'!$C$42</f>
        <v>4.8802741228589266E-3</v>
      </c>
    </row>
    <row r="27" spans="2:12">
      <c r="B27" s="91" t="s">
        <v>3168</v>
      </c>
      <c r="C27" s="91" t="s">
        <v>3179</v>
      </c>
      <c r="D27">
        <v>12</v>
      </c>
      <c r="E27" t="s">
        <v>206</v>
      </c>
      <c r="F27" t="s">
        <v>207</v>
      </c>
      <c r="G27" t="s">
        <v>106</v>
      </c>
      <c r="H27" s="92">
        <v>4.6600000000000003E-2</v>
      </c>
      <c r="I27" s="92">
        <v>4.6600000000000003E-2</v>
      </c>
      <c r="J27" s="93">
        <v>173.22572</v>
      </c>
      <c r="K27" s="92">
        <f t="shared" si="0"/>
        <v>2.3297376114113696E-2</v>
      </c>
      <c r="L27" s="92">
        <f>J27/'סכום נכסי הקרן'!$C$42</f>
        <v>3.5382204717956801E-3</v>
      </c>
    </row>
    <row r="28" spans="2:12">
      <c r="B28" s="91" t="s">
        <v>3170</v>
      </c>
      <c r="C28" t="s">
        <v>214</v>
      </c>
      <c r="D28">
        <v>10</v>
      </c>
      <c r="E28" t="s">
        <v>206</v>
      </c>
      <c r="F28" t="s">
        <v>207</v>
      </c>
      <c r="G28" t="s">
        <v>106</v>
      </c>
      <c r="H28" s="92">
        <v>4.5100000000000001E-2</v>
      </c>
      <c r="I28" s="92">
        <v>4.5100000000000001E-2</v>
      </c>
      <c r="J28" s="93">
        <f>197.30254752+958.73563</f>
        <v>1156.0381775200001</v>
      </c>
      <c r="K28" s="92">
        <f t="shared" si="0"/>
        <v>0.1554772364286203</v>
      </c>
      <c r="L28" s="92">
        <f>J28/'סכום נכסי הקרן'!$C$42</f>
        <v>2.3612647970974707E-2</v>
      </c>
    </row>
    <row r="29" spans="2:12">
      <c r="B29" s="91" t="s">
        <v>3171</v>
      </c>
      <c r="C29" s="91" t="s">
        <v>3180</v>
      </c>
      <c r="D29">
        <v>20</v>
      </c>
      <c r="E29" t="s">
        <v>206</v>
      </c>
      <c r="F29" t="s">
        <v>207</v>
      </c>
      <c r="G29" t="s">
        <v>106</v>
      </c>
      <c r="H29" s="92">
        <v>4.6600000000000003E-2</v>
      </c>
      <c r="I29" s="92">
        <v>4.6600000000000003E-2</v>
      </c>
      <c r="J29" s="93">
        <v>450.69604000000004</v>
      </c>
      <c r="K29" s="92">
        <f t="shared" si="0"/>
        <v>6.0614758345479143E-2</v>
      </c>
      <c r="L29" s="92">
        <f>J29/'סכום נכסי הקרן'!$C$42</f>
        <v>9.2056881350254735E-3</v>
      </c>
    </row>
    <row r="30" spans="2:12">
      <c r="B30" s="91" t="s">
        <v>3170</v>
      </c>
      <c r="C30" t="s">
        <v>3181</v>
      </c>
      <c r="D30">
        <v>10</v>
      </c>
      <c r="E30" t="s">
        <v>206</v>
      </c>
      <c r="F30" t="s">
        <v>207</v>
      </c>
      <c r="G30" t="s">
        <v>201</v>
      </c>
      <c r="H30" s="92">
        <v>0</v>
      </c>
      <c r="I30" s="92">
        <v>0</v>
      </c>
      <c r="J30" s="93">
        <v>6.4382379999999998E-3</v>
      </c>
      <c r="K30" s="92">
        <f t="shared" si="0"/>
        <v>8.6588788430597459E-7</v>
      </c>
      <c r="L30" s="92">
        <f>J30/'סכום נכסי הקרן'!$C$42</f>
        <v>1.315041755571452E-7</v>
      </c>
    </row>
    <row r="31" spans="2:12">
      <c r="B31" s="91" t="s">
        <v>3170</v>
      </c>
      <c r="C31" t="s">
        <v>215</v>
      </c>
      <c r="D31">
        <v>10</v>
      </c>
      <c r="E31" t="s">
        <v>206</v>
      </c>
      <c r="F31" t="s">
        <v>207</v>
      </c>
      <c r="G31" t="s">
        <v>116</v>
      </c>
      <c r="H31" s="92">
        <v>0</v>
      </c>
      <c r="I31" s="92">
        <v>0</v>
      </c>
      <c r="J31" s="93">
        <f>0.286299286+1.73631</f>
        <v>2.0226092859999998</v>
      </c>
      <c r="K31" s="92">
        <f t="shared" si="0"/>
        <v>2.7202363060081932E-4</v>
      </c>
      <c r="L31" s="92">
        <f>J31/'סכום נכסי הקרן'!$C$42</f>
        <v>4.1312788783150924E-5</v>
      </c>
    </row>
    <row r="32" spans="2:12">
      <c r="B32" s="91" t="s">
        <v>3171</v>
      </c>
      <c r="C32" s="91" t="s">
        <v>3182</v>
      </c>
      <c r="D32">
        <v>20</v>
      </c>
      <c r="E32" t="s">
        <v>206</v>
      </c>
      <c r="F32" t="s">
        <v>207</v>
      </c>
      <c r="G32" t="s">
        <v>116</v>
      </c>
      <c r="H32" s="92">
        <v>0</v>
      </c>
      <c r="I32" s="92">
        <v>0</v>
      </c>
      <c r="J32" s="93">
        <v>4.7090000000000007E-2</v>
      </c>
      <c r="K32" s="92">
        <f t="shared" si="0"/>
        <v>6.3332017971327481E-6</v>
      </c>
      <c r="L32" s="92">
        <f>J32/'סכום נכסי הקרן'!$C$42</f>
        <v>9.6183639483131385E-7</v>
      </c>
    </row>
    <row r="33" spans="2:12">
      <c r="B33" s="91" t="s">
        <v>3168</v>
      </c>
      <c r="C33" s="91" t="s">
        <v>3183</v>
      </c>
      <c r="D33">
        <v>12</v>
      </c>
      <c r="E33" t="s">
        <v>206</v>
      </c>
      <c r="F33" t="s">
        <v>207</v>
      </c>
      <c r="G33" t="s">
        <v>199</v>
      </c>
      <c r="H33" s="92">
        <v>0</v>
      </c>
      <c r="I33" s="92">
        <v>0</v>
      </c>
      <c r="J33" s="93">
        <v>4.6880000000000005E-2</v>
      </c>
      <c r="K33" s="92">
        <f t="shared" si="0"/>
        <v>6.3049585952343008E-6</v>
      </c>
      <c r="L33" s="92">
        <f>J33/'סכום נכסי הקרן'!$C$42</f>
        <v>9.5754704161588423E-7</v>
      </c>
    </row>
    <row r="34" spans="2:12">
      <c r="B34" s="91" t="s">
        <v>3170</v>
      </c>
      <c r="C34" t="s">
        <v>3184</v>
      </c>
      <c r="D34">
        <v>10</v>
      </c>
      <c r="E34" t="s">
        <v>206</v>
      </c>
      <c r="F34" t="s">
        <v>207</v>
      </c>
      <c r="G34" t="s">
        <v>199</v>
      </c>
      <c r="H34" s="92">
        <v>0</v>
      </c>
      <c r="I34" s="92">
        <v>0</v>
      </c>
      <c r="J34" s="93">
        <v>2.3440000000000003E-2</v>
      </c>
      <c r="K34" s="92">
        <f t="shared" si="0"/>
        <v>3.1524792976171504E-6</v>
      </c>
      <c r="L34" s="92">
        <f>J34/'סכום נכסי הקרן'!$C$42</f>
        <v>4.7877352080794211E-7</v>
      </c>
    </row>
    <row r="35" spans="2:12">
      <c r="B35" s="91" t="s">
        <v>3171</v>
      </c>
      <c r="C35" s="91" t="s">
        <v>3185</v>
      </c>
      <c r="D35">
        <v>20</v>
      </c>
      <c r="E35" t="s">
        <v>206</v>
      </c>
      <c r="F35" t="s">
        <v>207</v>
      </c>
      <c r="G35" t="s">
        <v>199</v>
      </c>
      <c r="H35" s="92">
        <v>0</v>
      </c>
      <c r="I35" s="92">
        <v>0</v>
      </c>
      <c r="J35" s="93">
        <v>8.0999999999999996E-3</v>
      </c>
      <c r="K35" s="92">
        <f t="shared" si="0"/>
        <v>1.0893806446543905E-6</v>
      </c>
      <c r="L35" s="92">
        <f>J35/'סכום נכסי הקרן'!$C$42</f>
        <v>1.65446481166567E-7</v>
      </c>
    </row>
    <row r="36" spans="2:12">
      <c r="B36" s="91" t="s">
        <v>3170</v>
      </c>
      <c r="C36" t="s">
        <v>3186</v>
      </c>
      <c r="D36">
        <v>10</v>
      </c>
      <c r="E36" t="s">
        <v>206</v>
      </c>
      <c r="F36" t="s">
        <v>207</v>
      </c>
      <c r="G36" t="s">
        <v>202</v>
      </c>
      <c r="H36" s="92">
        <v>0</v>
      </c>
      <c r="I36" s="92">
        <v>0</v>
      </c>
      <c r="J36" s="93">
        <v>5.9013299999999998E-3</v>
      </c>
      <c r="K36" s="92">
        <f t="shared" si="0"/>
        <v>7.936783555207771E-7</v>
      </c>
      <c r="L36" s="92">
        <f>J36/'סכום נכסי הקרן'!$C$42</f>
        <v>1.2053756576576503E-7</v>
      </c>
    </row>
    <row r="37" spans="2:12">
      <c r="B37" s="91" t="s">
        <v>3170</v>
      </c>
      <c r="C37" t="s">
        <v>3187</v>
      </c>
      <c r="D37">
        <v>10</v>
      </c>
      <c r="E37" t="s">
        <v>206</v>
      </c>
      <c r="F37" t="s">
        <v>207</v>
      </c>
      <c r="G37" t="s">
        <v>200</v>
      </c>
      <c r="H37" s="92">
        <v>0</v>
      </c>
      <c r="I37" s="92">
        <v>0</v>
      </c>
      <c r="J37" s="93">
        <v>8.00982E-4</v>
      </c>
      <c r="K37" s="92">
        <f t="shared" si="0"/>
        <v>1.0772522068105717E-7</v>
      </c>
      <c r="L37" s="92">
        <f>J37/'סכום נכסי הקרן'!$C$42</f>
        <v>1.6360451034291256E-8</v>
      </c>
    </row>
    <row r="38" spans="2:12">
      <c r="B38" s="91" t="s">
        <v>3170</v>
      </c>
      <c r="C38" t="s">
        <v>218</v>
      </c>
      <c r="D38">
        <v>10</v>
      </c>
      <c r="E38" t="s">
        <v>206</v>
      </c>
      <c r="F38" t="s">
        <v>207</v>
      </c>
      <c r="G38" t="s">
        <v>203</v>
      </c>
      <c r="H38" s="92">
        <v>0</v>
      </c>
      <c r="I38" s="92">
        <v>0</v>
      </c>
      <c r="J38" s="93">
        <v>2.6460500000000001E-2</v>
      </c>
      <c r="K38" s="92">
        <f t="shared" si="0"/>
        <v>3.5587106849231483E-6</v>
      </c>
      <c r="L38" s="92">
        <f>J38/'סכום נכסי הקרן'!$C$42</f>
        <v>5.4046871788986992E-7</v>
      </c>
    </row>
    <row r="39" spans="2:12">
      <c r="B39" s="91" t="s">
        <v>3166</v>
      </c>
      <c r="C39" s="91" t="s">
        <v>3188</v>
      </c>
      <c r="D39">
        <v>11</v>
      </c>
      <c r="E39" t="s">
        <v>206</v>
      </c>
      <c r="F39" t="s">
        <v>207</v>
      </c>
      <c r="G39" t="s">
        <v>113</v>
      </c>
      <c r="H39" s="92">
        <v>0</v>
      </c>
      <c r="I39" s="92">
        <v>0</v>
      </c>
      <c r="J39" s="93">
        <v>2.2000000000000003E-4</v>
      </c>
      <c r="K39" s="92">
        <f t="shared" si="0"/>
        <v>2.9588116274563699E-8</v>
      </c>
      <c r="L39" s="92">
        <f>J39/'סכום נכסי הקרן'!$C$42</f>
        <v>4.4936081304499688E-9</v>
      </c>
    </row>
    <row r="40" spans="2:12">
      <c r="B40" s="91" t="s">
        <v>3168</v>
      </c>
      <c r="C40" s="91" t="s">
        <v>3189</v>
      </c>
      <c r="D40">
        <v>12</v>
      </c>
      <c r="E40" t="s">
        <v>206</v>
      </c>
      <c r="F40" t="s">
        <v>207</v>
      </c>
      <c r="G40" t="s">
        <v>113</v>
      </c>
      <c r="H40" s="92">
        <v>4.5280000000000001E-2</v>
      </c>
      <c r="I40" s="92">
        <v>4.5280000000000001E-2</v>
      </c>
      <c r="J40" s="93">
        <v>0.21018000000000001</v>
      </c>
      <c r="K40" s="92">
        <f t="shared" si="0"/>
        <v>2.8267410357217261E-5</v>
      </c>
      <c r="L40" s="92">
        <f>J40/'סכום נכסי הקרן'!$C$42</f>
        <v>4.2930298038998836E-6</v>
      </c>
    </row>
    <row r="41" spans="2:12">
      <c r="B41" s="91" t="s">
        <v>3170</v>
      </c>
      <c r="C41" t="s">
        <v>217</v>
      </c>
      <c r="D41">
        <v>10</v>
      </c>
      <c r="E41" t="s">
        <v>206</v>
      </c>
      <c r="F41" t="s">
        <v>207</v>
      </c>
      <c r="G41" t="s">
        <v>113</v>
      </c>
      <c r="H41" s="92">
        <v>4.3729999999999998E-2</v>
      </c>
      <c r="I41" s="92">
        <v>4.3729999999999998E-2</v>
      </c>
      <c r="J41" s="93">
        <f>3.221884622+0.63965</f>
        <v>3.8615346220000002</v>
      </c>
      <c r="K41" s="92">
        <f t="shared" si="0"/>
        <v>5.1934334269995166E-4</v>
      </c>
      <c r="L41" s="92">
        <f>J41/'סכום נכסי הקרן'!$C$42</f>
        <v>7.8873742606514749E-5</v>
      </c>
    </row>
    <row r="42" spans="2:12">
      <c r="B42" s="91" t="s">
        <v>3171</v>
      </c>
      <c r="C42" s="91" t="s">
        <v>3190</v>
      </c>
      <c r="D42">
        <v>20</v>
      </c>
      <c r="E42" t="s">
        <v>206</v>
      </c>
      <c r="F42" t="s">
        <v>207</v>
      </c>
      <c r="G42" t="s">
        <v>113</v>
      </c>
      <c r="H42" s="92">
        <v>0</v>
      </c>
      <c r="I42" s="92">
        <v>0</v>
      </c>
      <c r="J42" s="93">
        <v>1.9300000000000001E-2</v>
      </c>
      <c r="K42" s="92">
        <f t="shared" si="0"/>
        <v>2.5956847459049061E-6</v>
      </c>
      <c r="L42" s="92">
        <f>J42/'סכום נכסי הקרן'!$C$42</f>
        <v>3.9421198598947449E-7</v>
      </c>
    </row>
    <row r="43" spans="2:12">
      <c r="B43" s="91" t="s">
        <v>3170</v>
      </c>
      <c r="C43" t="s">
        <v>3191</v>
      </c>
      <c r="D43">
        <v>10</v>
      </c>
      <c r="E43" t="s">
        <v>206</v>
      </c>
      <c r="F43" t="s">
        <v>207</v>
      </c>
      <c r="G43" t="s">
        <v>198</v>
      </c>
      <c r="H43" s="92">
        <v>0</v>
      </c>
      <c r="I43" s="92">
        <v>0</v>
      </c>
      <c r="J43" s="93">
        <v>7.2117500000000003E-3</v>
      </c>
      <c r="K43" s="92">
        <f t="shared" si="0"/>
        <v>9.6991862519583966E-7</v>
      </c>
      <c r="L43" s="92">
        <f>J43/'סכום נכסי הקרן'!$C$42</f>
        <v>1.4730353833987528E-7</v>
      </c>
    </row>
    <row r="44" spans="2:12">
      <c r="B44" s="79" t="s">
        <v>219</v>
      </c>
      <c r="D44" s="16"/>
      <c r="I44" s="80">
        <v>0</v>
      </c>
      <c r="J44" s="81">
        <f>SUM(J45)</f>
        <v>0</v>
      </c>
      <c r="K44" s="80">
        <f t="shared" si="0"/>
        <v>0</v>
      </c>
      <c r="L44" s="80">
        <f>J44/'סכום נכסי הקרן'!$C$42</f>
        <v>0</v>
      </c>
    </row>
    <row r="45" spans="2:12">
      <c r="B45" t="s">
        <v>210</v>
      </c>
      <c r="C45" t="s">
        <v>210</v>
      </c>
      <c r="D45" s="16"/>
      <c r="E45" t="s">
        <v>210</v>
      </c>
      <c r="G45" t="s">
        <v>210</v>
      </c>
      <c r="H45" s="92">
        <v>0</v>
      </c>
      <c r="I45" s="92">
        <v>0</v>
      </c>
      <c r="J45" s="93">
        <v>0</v>
      </c>
      <c r="K45" s="92">
        <f t="shared" si="0"/>
        <v>0</v>
      </c>
      <c r="L45" s="92">
        <f>J45/'סכום נכסי הקרן'!$C$42</f>
        <v>0</v>
      </c>
    </row>
    <row r="46" spans="2:12">
      <c r="B46" s="79" t="s">
        <v>220</v>
      </c>
      <c r="D46" s="16"/>
      <c r="I46" s="80">
        <v>0</v>
      </c>
      <c r="J46" s="81">
        <v>0</v>
      </c>
      <c r="K46" s="80">
        <f t="shared" si="0"/>
        <v>0</v>
      </c>
      <c r="L46" s="80">
        <f>J46/'סכום נכסי הקרן'!$C$42</f>
        <v>0</v>
      </c>
    </row>
    <row r="47" spans="2:12">
      <c r="B47" t="s">
        <v>210</v>
      </c>
      <c r="C47" t="s">
        <v>210</v>
      </c>
      <c r="D47" s="16"/>
      <c r="E47" t="s">
        <v>210</v>
      </c>
      <c r="G47" t="s">
        <v>210</v>
      </c>
      <c r="H47" s="92">
        <v>0</v>
      </c>
      <c r="I47" s="92">
        <v>0</v>
      </c>
      <c r="J47" s="93">
        <v>0</v>
      </c>
      <c r="K47" s="92">
        <f t="shared" si="0"/>
        <v>0</v>
      </c>
      <c r="L47" s="92">
        <f>J47/'סכום נכסי הקרן'!$C$42</f>
        <v>0</v>
      </c>
    </row>
    <row r="48" spans="2:12">
      <c r="B48" s="79" t="s">
        <v>221</v>
      </c>
      <c r="D48" s="16"/>
      <c r="I48" s="80">
        <v>0</v>
      </c>
      <c r="J48" s="81">
        <v>0</v>
      </c>
      <c r="K48" s="80">
        <f t="shared" si="0"/>
        <v>0</v>
      </c>
      <c r="L48" s="80">
        <f>J48/'סכום נכסי הקרן'!$C$42</f>
        <v>0</v>
      </c>
    </row>
    <row r="49" spans="2:12">
      <c r="B49" t="s">
        <v>210</v>
      </c>
      <c r="C49" t="s">
        <v>210</v>
      </c>
      <c r="D49" s="16"/>
      <c r="E49" t="s">
        <v>210</v>
      </c>
      <c r="G49" t="s">
        <v>210</v>
      </c>
      <c r="H49" s="92">
        <v>0</v>
      </c>
      <c r="I49" s="92">
        <v>0</v>
      </c>
      <c r="J49" s="93">
        <v>0</v>
      </c>
      <c r="K49" s="92">
        <f t="shared" si="0"/>
        <v>0</v>
      </c>
      <c r="L49" s="92">
        <f>J49/'סכום נכסי הקרן'!$C$42</f>
        <v>0</v>
      </c>
    </row>
    <row r="50" spans="2:12">
      <c r="B50" s="79" t="s">
        <v>222</v>
      </c>
      <c r="D50" s="16"/>
      <c r="I50" s="80">
        <v>0</v>
      </c>
      <c r="J50" s="81">
        <v>0</v>
      </c>
      <c r="K50" s="80">
        <f t="shared" si="0"/>
        <v>0</v>
      </c>
      <c r="L50" s="80">
        <f>J50/'סכום נכסי הקרן'!$C$42</f>
        <v>0</v>
      </c>
    </row>
    <row r="51" spans="2:12">
      <c r="B51" t="s">
        <v>210</v>
      </c>
      <c r="C51" t="s">
        <v>210</v>
      </c>
      <c r="D51" s="16"/>
      <c r="E51" t="s">
        <v>210</v>
      </c>
      <c r="G51" t="s">
        <v>210</v>
      </c>
      <c r="H51" s="92">
        <v>0</v>
      </c>
      <c r="I51" s="92">
        <v>0</v>
      </c>
      <c r="J51" s="93">
        <v>0</v>
      </c>
      <c r="K51" s="92">
        <f t="shared" si="0"/>
        <v>0</v>
      </c>
      <c r="L51" s="92">
        <f>J51/'סכום נכסי הקרן'!$C$42</f>
        <v>0</v>
      </c>
    </row>
    <row r="52" spans="2:12">
      <c r="B52" s="79" t="s">
        <v>223</v>
      </c>
      <c r="D52" s="16"/>
      <c r="I52" s="80">
        <v>0</v>
      </c>
      <c r="J52" s="81">
        <f>SUM(J53)</f>
        <v>0</v>
      </c>
      <c r="K52" s="80">
        <f t="shared" si="0"/>
        <v>0</v>
      </c>
      <c r="L52" s="80">
        <f>J52/'סכום נכסי הקרן'!$C$42</f>
        <v>0</v>
      </c>
    </row>
    <row r="53" spans="2:12">
      <c r="B53" t="s">
        <v>210</v>
      </c>
      <c r="C53" t="s">
        <v>210</v>
      </c>
      <c r="D53" s="16"/>
      <c r="E53" t="s">
        <v>210</v>
      </c>
      <c r="G53" t="s">
        <v>210</v>
      </c>
      <c r="H53" s="92">
        <v>0</v>
      </c>
      <c r="I53" s="92">
        <v>0</v>
      </c>
      <c r="J53" s="93">
        <v>0</v>
      </c>
      <c r="K53" s="92">
        <f t="shared" si="0"/>
        <v>0</v>
      </c>
      <c r="L53" s="92">
        <f>J53/'סכום נכסי הקרן'!$C$42</f>
        <v>0</v>
      </c>
    </row>
    <row r="54" spans="2:12">
      <c r="B54" s="79" t="s">
        <v>224</v>
      </c>
      <c r="D54" s="16"/>
      <c r="I54" s="80">
        <v>0</v>
      </c>
      <c r="J54" s="81">
        <f>J55+J59</f>
        <v>307.47785999999996</v>
      </c>
      <c r="K54" s="80">
        <f t="shared" si="0"/>
        <v>4.1353139425154617E-2</v>
      </c>
      <c r="L54" s="80">
        <f>J54/'סכום נכסי הקרן'!$C$42</f>
        <v>6.2803864164970771E-3</v>
      </c>
    </row>
    <row r="55" spans="2:12">
      <c r="B55" s="79" t="s">
        <v>225</v>
      </c>
      <c r="D55" s="16"/>
      <c r="I55" s="80">
        <v>0</v>
      </c>
      <c r="J55" s="81">
        <f>SUM(J56:J58)</f>
        <v>307.47785999999996</v>
      </c>
      <c r="K55" s="80">
        <f t="shared" si="0"/>
        <v>4.1353139425154617E-2</v>
      </c>
      <c r="L55" s="80">
        <f>J55/'סכום נכסי הקרן'!$C$42</f>
        <v>6.2803864164970771E-3</v>
      </c>
    </row>
    <row r="56" spans="2:12">
      <c r="B56" s="91" t="s">
        <v>3192</v>
      </c>
      <c r="C56" s="91" t="s">
        <v>3193</v>
      </c>
      <c r="D56">
        <v>85</v>
      </c>
      <c r="E56" t="s">
        <v>923</v>
      </c>
      <c r="F56" t="s">
        <v>212</v>
      </c>
      <c r="G56" t="s">
        <v>110</v>
      </c>
      <c r="H56" s="92">
        <v>3.15E-2</v>
      </c>
      <c r="I56" s="92">
        <v>3.15E-2</v>
      </c>
      <c r="J56" s="93">
        <v>36.627739999999996</v>
      </c>
      <c r="K56" s="92">
        <f t="shared" si="0"/>
        <v>4.9261174090658522E-3</v>
      </c>
      <c r="L56" s="92">
        <f>J56/'סכום נכסי הקרן'!$C$42</f>
        <v>7.4813959210912496E-4</v>
      </c>
    </row>
    <row r="57" spans="2:12">
      <c r="B57" s="91" t="s">
        <v>3192</v>
      </c>
      <c r="C57" s="91" t="s">
        <v>3194</v>
      </c>
      <c r="D57">
        <v>85</v>
      </c>
      <c r="E57" t="s">
        <v>923</v>
      </c>
      <c r="F57" t="s">
        <v>212</v>
      </c>
      <c r="G57" t="s">
        <v>106</v>
      </c>
      <c r="H57" s="92">
        <v>4.9799999999999997E-2</v>
      </c>
      <c r="I57" s="92">
        <v>4.9799999999999997E-2</v>
      </c>
      <c r="J57" s="93">
        <v>263.13592999999997</v>
      </c>
      <c r="K57" s="92">
        <f t="shared" si="0"/>
        <v>3.5389529512979329E-2</v>
      </c>
      <c r="L57" s="92">
        <f>J57/'סכום נכסי הקרן'!$C$42</f>
        <v>5.3746807020977885E-3</v>
      </c>
    </row>
    <row r="58" spans="2:12">
      <c r="B58" s="91" t="s">
        <v>3192</v>
      </c>
      <c r="C58" s="91" t="s">
        <v>3195</v>
      </c>
      <c r="D58">
        <v>85</v>
      </c>
      <c r="E58" t="s">
        <v>923</v>
      </c>
      <c r="F58" t="s">
        <v>212</v>
      </c>
      <c r="G58" t="s">
        <v>199</v>
      </c>
      <c r="H58" s="92">
        <v>0</v>
      </c>
      <c r="I58" s="92">
        <v>0</v>
      </c>
      <c r="J58" s="93">
        <v>7.7141899999999994</v>
      </c>
      <c r="K58" s="92">
        <f t="shared" si="0"/>
        <v>1.0374925031094385E-3</v>
      </c>
      <c r="L58" s="92">
        <f>J58/'סכום נכסי הקרן'!$C$42</f>
        <v>1.575661222901629E-4</v>
      </c>
    </row>
    <row r="59" spans="2:12">
      <c r="B59" s="79" t="s">
        <v>223</v>
      </c>
      <c r="D59" s="16"/>
      <c r="I59" s="80">
        <v>0</v>
      </c>
      <c r="J59" s="81">
        <v>0</v>
      </c>
      <c r="K59" s="80">
        <f t="shared" si="0"/>
        <v>0</v>
      </c>
      <c r="L59" s="80">
        <f>J59/'סכום נכסי הקרן'!$C$42</f>
        <v>0</v>
      </c>
    </row>
    <row r="60" spans="2:12">
      <c r="B60" t="s">
        <v>210</v>
      </c>
      <c r="C60" t="s">
        <v>210</v>
      </c>
      <c r="D60" s="16"/>
      <c r="E60" t="s">
        <v>210</v>
      </c>
      <c r="G60" t="s">
        <v>210</v>
      </c>
      <c r="H60" s="92">
        <v>0</v>
      </c>
      <c r="I60" s="92">
        <v>0</v>
      </c>
      <c r="J60" s="93">
        <v>0</v>
      </c>
      <c r="K60" s="92">
        <f t="shared" si="0"/>
        <v>0</v>
      </c>
      <c r="L60" s="92">
        <f>J60/'סכום נכסי הקרן'!$C$42</f>
        <v>0</v>
      </c>
    </row>
    <row r="61" spans="2:12">
      <c r="B61" t="s">
        <v>226</v>
      </c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E500" s="15"/>
    </row>
  </sheetData>
  <mergeCells count="1">
    <mergeCell ref="B7:L7"/>
  </mergeCells>
  <dataValidations count="1">
    <dataValidation allowBlank="1" showInputMessage="1" showErrorMessage="1" sqref="E11 C1:C4" xr:uid="{B0807299-3C2C-461E-B67D-8AE6B39090BC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6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7">
        <v>45106</v>
      </c>
    </row>
    <row r="2" spans="2:53" s="1" customFormat="1">
      <c r="B2" s="2" t="s">
        <v>1</v>
      </c>
      <c r="C2" s="12" t="s">
        <v>3164</v>
      </c>
    </row>
    <row r="3" spans="2:53" s="1" customFormat="1">
      <c r="B3" s="2" t="s">
        <v>2</v>
      </c>
      <c r="C3" s="26" t="s">
        <v>3165</v>
      </c>
    </row>
    <row r="4" spans="2:53" s="1" customFormat="1">
      <c r="B4" s="2" t="s">
        <v>3</v>
      </c>
      <c r="C4" s="88">
        <v>1161</v>
      </c>
    </row>
    <row r="6" spans="2:53" ht="21.7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2:53" ht="27.7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5.96</v>
      </c>
      <c r="I11" s="7"/>
      <c r="J11" s="7"/>
      <c r="K11" s="76">
        <v>3.0200000000000001E-2</v>
      </c>
      <c r="L11" s="75">
        <v>9806559.3800000008</v>
      </c>
      <c r="M11" s="7"/>
      <c r="N11" s="75">
        <v>0</v>
      </c>
      <c r="O11" s="75">
        <v>9307.5896680023834</v>
      </c>
      <c r="P11" s="7"/>
      <c r="Q11" s="76">
        <v>1</v>
      </c>
      <c r="R11" s="76">
        <v>0.19009999999999999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5.94</v>
      </c>
      <c r="K12" s="80">
        <v>3.0200000000000001E-2</v>
      </c>
      <c r="L12" s="81">
        <v>9803578.5800000001</v>
      </c>
      <c r="N12" s="81">
        <v>0</v>
      </c>
      <c r="O12" s="81">
        <v>9298.5853941059995</v>
      </c>
      <c r="Q12" s="80">
        <v>0.999</v>
      </c>
      <c r="R12" s="80">
        <v>0.18990000000000001</v>
      </c>
    </row>
    <row r="13" spans="2:53">
      <c r="B13" s="79" t="s">
        <v>227</v>
      </c>
      <c r="C13" s="16"/>
      <c r="D13" s="16"/>
      <c r="H13" s="81">
        <v>5.09</v>
      </c>
      <c r="K13" s="80">
        <v>1.2200000000000001E-2</v>
      </c>
      <c r="L13" s="81">
        <v>3097130.23</v>
      </c>
      <c r="N13" s="81">
        <v>0</v>
      </c>
      <c r="O13" s="81">
        <v>3426.0031477880002</v>
      </c>
      <c r="Q13" s="80">
        <v>0.36809999999999998</v>
      </c>
      <c r="R13" s="80">
        <v>7.0000000000000007E-2</v>
      </c>
    </row>
    <row r="14" spans="2:53">
      <c r="B14" s="79" t="s">
        <v>228</v>
      </c>
      <c r="C14" s="16"/>
      <c r="D14" s="16"/>
      <c r="H14" s="81">
        <v>5.09</v>
      </c>
      <c r="K14" s="80">
        <v>1.2200000000000001E-2</v>
      </c>
      <c r="L14" s="81">
        <v>3097130.23</v>
      </c>
      <c r="N14" s="81">
        <v>0</v>
      </c>
      <c r="O14" s="81">
        <v>3426.0031477880002</v>
      </c>
      <c r="Q14" s="80">
        <v>0.36809999999999998</v>
      </c>
      <c r="R14" s="80">
        <v>7.0000000000000007E-2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227596.3</v>
      </c>
      <c r="M15" s="77">
        <v>144.80000000000001</v>
      </c>
      <c r="N15" s="77">
        <v>0</v>
      </c>
      <c r="O15" s="77">
        <v>329.55944240000002</v>
      </c>
      <c r="P15" s="78">
        <v>0</v>
      </c>
      <c r="Q15" s="78">
        <v>3.5400000000000001E-2</v>
      </c>
      <c r="R15" s="78">
        <v>6.7000000000000002E-3</v>
      </c>
    </row>
    <row r="16" spans="2:53">
      <c r="B16" t="s">
        <v>232</v>
      </c>
      <c r="C16" t="s">
        <v>233</v>
      </c>
      <c r="D16" t="s">
        <v>100</v>
      </c>
      <c r="E16" t="s">
        <v>231</v>
      </c>
      <c r="G16"/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238589.26</v>
      </c>
      <c r="M16" s="77">
        <v>110.14</v>
      </c>
      <c r="N16" s="77">
        <v>0</v>
      </c>
      <c r="O16" s="77">
        <v>262.782210964</v>
      </c>
      <c r="P16" s="78">
        <v>0</v>
      </c>
      <c r="Q16" s="78">
        <v>2.8199999999999999E-2</v>
      </c>
      <c r="R16" s="78">
        <v>5.4000000000000003E-3</v>
      </c>
    </row>
    <row r="17" spans="2:18">
      <c r="B17" t="s">
        <v>234</v>
      </c>
      <c r="C17" t="s">
        <v>235</v>
      </c>
      <c r="D17" t="s">
        <v>100</v>
      </c>
      <c r="E17" t="s">
        <v>231</v>
      </c>
      <c r="G17"/>
      <c r="H17" s="77">
        <v>19.739999999999998</v>
      </c>
      <c r="I17" t="s">
        <v>102</v>
      </c>
      <c r="J17" s="78">
        <v>0.01</v>
      </c>
      <c r="K17" s="78">
        <v>1.2E-2</v>
      </c>
      <c r="L17" s="77">
        <v>23871.16</v>
      </c>
      <c r="M17" s="77">
        <v>107.34</v>
      </c>
      <c r="N17" s="77">
        <v>0</v>
      </c>
      <c r="O17" s="77">
        <v>25.623303144000001</v>
      </c>
      <c r="P17" s="78">
        <v>0</v>
      </c>
      <c r="Q17" s="78">
        <v>2.8E-3</v>
      </c>
      <c r="R17" s="78">
        <v>5.0000000000000001E-4</v>
      </c>
    </row>
    <row r="18" spans="2:18">
      <c r="B18" t="s">
        <v>236</v>
      </c>
      <c r="C18" t="s">
        <v>237</v>
      </c>
      <c r="D18" t="s">
        <v>100</v>
      </c>
      <c r="E18" t="s">
        <v>231</v>
      </c>
      <c r="G18"/>
      <c r="H18" s="77">
        <v>0.25</v>
      </c>
      <c r="I18" t="s">
        <v>102</v>
      </c>
      <c r="J18" s="78">
        <v>1.7500000000000002E-2</v>
      </c>
      <c r="K18" s="78">
        <v>5.3E-3</v>
      </c>
      <c r="L18" s="77">
        <v>4771.6000000000004</v>
      </c>
      <c r="M18" s="77">
        <v>114.24</v>
      </c>
      <c r="N18" s="77">
        <v>0</v>
      </c>
      <c r="O18" s="77">
        <v>5.4510758399999997</v>
      </c>
      <c r="P18" s="78">
        <v>0</v>
      </c>
      <c r="Q18" s="78">
        <v>5.9999999999999995E-4</v>
      </c>
      <c r="R18" s="78">
        <v>1E-4</v>
      </c>
    </row>
    <row r="19" spans="2:18">
      <c r="B19" t="s">
        <v>238</v>
      </c>
      <c r="C19" t="s">
        <v>239</v>
      </c>
      <c r="D19" t="s">
        <v>100</v>
      </c>
      <c r="E19" t="s">
        <v>231</v>
      </c>
      <c r="G19"/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517692.35</v>
      </c>
      <c r="M19" s="77">
        <v>110.07</v>
      </c>
      <c r="N19" s="77">
        <v>0</v>
      </c>
      <c r="O19" s="77">
        <v>569.82396964500003</v>
      </c>
      <c r="P19" s="78">
        <v>0</v>
      </c>
      <c r="Q19" s="78">
        <v>6.1199999999999997E-2</v>
      </c>
      <c r="R19" s="78">
        <v>1.1599999999999999E-2</v>
      </c>
    </row>
    <row r="20" spans="2:18">
      <c r="B20" t="s">
        <v>240</v>
      </c>
      <c r="C20" t="s">
        <v>241</v>
      </c>
      <c r="D20" t="s">
        <v>100</v>
      </c>
      <c r="E20" t="s">
        <v>231</v>
      </c>
      <c r="G20"/>
      <c r="H20" s="77">
        <v>8.39</v>
      </c>
      <c r="I20" t="s">
        <v>102</v>
      </c>
      <c r="J20" s="78">
        <v>1E-3</v>
      </c>
      <c r="K20" s="78">
        <v>1.06E-2</v>
      </c>
      <c r="L20" s="77">
        <v>536895.57999999996</v>
      </c>
      <c r="M20" s="77">
        <v>102.15</v>
      </c>
      <c r="N20" s="77">
        <v>0</v>
      </c>
      <c r="O20" s="77">
        <v>548.43883497000002</v>
      </c>
      <c r="P20" s="78">
        <v>0</v>
      </c>
      <c r="Q20" s="78">
        <v>5.8900000000000001E-2</v>
      </c>
      <c r="R20" s="78">
        <v>1.12E-2</v>
      </c>
    </row>
    <row r="21" spans="2:18">
      <c r="B21" t="s">
        <v>242</v>
      </c>
      <c r="C21" t="s">
        <v>243</v>
      </c>
      <c r="D21" t="s">
        <v>100</v>
      </c>
      <c r="E21" t="s">
        <v>231</v>
      </c>
      <c r="G21"/>
      <c r="H21" s="77">
        <v>26.24</v>
      </c>
      <c r="I21" t="s">
        <v>102</v>
      </c>
      <c r="J21" s="78">
        <v>5.0000000000000001E-3</v>
      </c>
      <c r="K21" s="78">
        <v>1.24E-2</v>
      </c>
      <c r="L21" s="77">
        <v>81102.16</v>
      </c>
      <c r="M21" s="77">
        <v>91.36</v>
      </c>
      <c r="N21" s="77">
        <v>0</v>
      </c>
      <c r="O21" s="77">
        <v>74.094933376</v>
      </c>
      <c r="P21" s="78">
        <v>0</v>
      </c>
      <c r="Q21" s="78">
        <v>8.0000000000000002E-3</v>
      </c>
      <c r="R21" s="78">
        <v>1.5E-3</v>
      </c>
    </row>
    <row r="22" spans="2:18">
      <c r="B22" t="s">
        <v>244</v>
      </c>
      <c r="C22" t="s">
        <v>245</v>
      </c>
      <c r="D22" t="s">
        <v>100</v>
      </c>
      <c r="E22" t="s">
        <v>231</v>
      </c>
      <c r="G22"/>
      <c r="H22" s="77">
        <v>14.76</v>
      </c>
      <c r="I22" t="s">
        <v>102</v>
      </c>
      <c r="J22" s="78">
        <v>2.75E-2</v>
      </c>
      <c r="K22" s="78">
        <v>1.11E-2</v>
      </c>
      <c r="L22" s="77">
        <v>42736.55</v>
      </c>
      <c r="M22" s="77">
        <v>152.87</v>
      </c>
      <c r="N22" s="77">
        <v>0</v>
      </c>
      <c r="O22" s="77">
        <v>65.331363984999996</v>
      </c>
      <c r="P22" s="78">
        <v>0</v>
      </c>
      <c r="Q22" s="78">
        <v>7.0000000000000001E-3</v>
      </c>
      <c r="R22" s="78">
        <v>1.2999999999999999E-3</v>
      </c>
    </row>
    <row r="23" spans="2:18">
      <c r="B23" t="s">
        <v>246</v>
      </c>
      <c r="C23" t="s">
        <v>247</v>
      </c>
      <c r="D23" t="s">
        <v>100</v>
      </c>
      <c r="E23" t="s">
        <v>231</v>
      </c>
      <c r="G23"/>
      <c r="H23" s="77">
        <v>10.74</v>
      </c>
      <c r="I23" t="s">
        <v>102</v>
      </c>
      <c r="J23" s="78">
        <v>0.04</v>
      </c>
      <c r="K23" s="78">
        <v>1.03E-2</v>
      </c>
      <c r="L23" s="77">
        <v>28690.78</v>
      </c>
      <c r="M23" s="77">
        <v>178.82</v>
      </c>
      <c r="N23" s="77">
        <v>0</v>
      </c>
      <c r="O23" s="77">
        <v>51.304852795999999</v>
      </c>
      <c r="P23" s="78">
        <v>0</v>
      </c>
      <c r="Q23" s="78">
        <v>5.4999999999999997E-3</v>
      </c>
      <c r="R23" s="78">
        <v>1E-3</v>
      </c>
    </row>
    <row r="24" spans="2:18">
      <c r="B24" t="s">
        <v>248</v>
      </c>
      <c r="C24" t="s">
        <v>249</v>
      </c>
      <c r="D24" t="s">
        <v>100</v>
      </c>
      <c r="E24" t="s">
        <v>231</v>
      </c>
      <c r="G24"/>
      <c r="H24" s="77">
        <v>5.85</v>
      </c>
      <c r="I24" t="s">
        <v>102</v>
      </c>
      <c r="J24" s="78">
        <v>5.0000000000000001E-3</v>
      </c>
      <c r="K24" s="78">
        <v>1.0500000000000001E-2</v>
      </c>
      <c r="L24" s="77">
        <v>532683.12</v>
      </c>
      <c r="M24" s="77">
        <v>107.14</v>
      </c>
      <c r="N24" s="77">
        <v>0</v>
      </c>
      <c r="O24" s="77">
        <v>570.71669476800002</v>
      </c>
      <c r="P24" s="78">
        <v>0</v>
      </c>
      <c r="Q24" s="78">
        <v>6.13E-2</v>
      </c>
      <c r="R24" s="78">
        <v>1.17E-2</v>
      </c>
    </row>
    <row r="25" spans="2:18">
      <c r="B25" t="s">
        <v>250</v>
      </c>
      <c r="C25" t="s">
        <v>251</v>
      </c>
      <c r="D25" t="s">
        <v>100</v>
      </c>
      <c r="E25" t="s">
        <v>231</v>
      </c>
      <c r="G25"/>
      <c r="H25" s="77">
        <v>3.08</v>
      </c>
      <c r="I25" t="s">
        <v>102</v>
      </c>
      <c r="J25" s="78">
        <v>1E-3</v>
      </c>
      <c r="K25" s="78">
        <v>1.2E-2</v>
      </c>
      <c r="L25" s="77">
        <v>862501.37</v>
      </c>
      <c r="M25" s="77">
        <v>107</v>
      </c>
      <c r="N25" s="77">
        <v>0</v>
      </c>
      <c r="O25" s="77">
        <v>922.87646589999997</v>
      </c>
      <c r="P25" s="78">
        <v>0</v>
      </c>
      <c r="Q25" s="78">
        <v>9.9199999999999997E-2</v>
      </c>
      <c r="R25" s="78">
        <v>1.89E-2</v>
      </c>
    </row>
    <row r="26" spans="2:18">
      <c r="B26" s="79" t="s">
        <v>252</v>
      </c>
      <c r="C26" s="16"/>
      <c r="D26" s="16"/>
      <c r="H26" s="81">
        <v>6.44</v>
      </c>
      <c r="K26" s="80">
        <v>4.07E-2</v>
      </c>
      <c r="L26" s="81">
        <v>6706448.3499999996</v>
      </c>
      <c r="N26" s="81">
        <v>0</v>
      </c>
      <c r="O26" s="81">
        <v>5872.5822463180002</v>
      </c>
      <c r="Q26" s="80">
        <v>0.63090000000000002</v>
      </c>
      <c r="R26" s="80">
        <v>0.12</v>
      </c>
    </row>
    <row r="27" spans="2:18">
      <c r="B27" s="79" t="s">
        <v>253</v>
      </c>
      <c r="C27" s="16"/>
      <c r="D27" s="16"/>
      <c r="H27" s="81">
        <v>0.67</v>
      </c>
      <c r="K27" s="80">
        <v>4.8099999999999997E-2</v>
      </c>
      <c r="L27" s="81">
        <v>1463438.73</v>
      </c>
      <c r="N27" s="81">
        <v>0</v>
      </c>
      <c r="O27" s="81">
        <v>1418.238570771</v>
      </c>
      <c r="Q27" s="80">
        <v>0.15240000000000001</v>
      </c>
      <c r="R27" s="80">
        <v>2.9000000000000001E-2</v>
      </c>
    </row>
    <row r="28" spans="2:18">
      <c r="B28" t="s">
        <v>254</v>
      </c>
      <c r="C28" t="s">
        <v>255</v>
      </c>
      <c r="D28" t="s">
        <v>100</v>
      </c>
      <c r="E28" t="s">
        <v>231</v>
      </c>
      <c r="G28"/>
      <c r="H28" s="77">
        <v>0.76</v>
      </c>
      <c r="I28" t="s">
        <v>102</v>
      </c>
      <c r="J28" s="78">
        <v>0</v>
      </c>
      <c r="K28" s="78">
        <v>4.82E-2</v>
      </c>
      <c r="L28" s="77">
        <v>155988.31</v>
      </c>
      <c r="M28" s="77">
        <v>96.48</v>
      </c>
      <c r="N28" s="77">
        <v>0</v>
      </c>
      <c r="O28" s="77">
        <v>150.49752148799999</v>
      </c>
      <c r="P28" s="78">
        <v>0</v>
      </c>
      <c r="Q28" s="78">
        <v>1.6199999999999999E-2</v>
      </c>
      <c r="R28" s="78">
        <v>3.0999999999999999E-3</v>
      </c>
    </row>
    <row r="29" spans="2:18">
      <c r="B29" t="s">
        <v>257</v>
      </c>
      <c r="C29" t="s">
        <v>258</v>
      </c>
      <c r="D29" t="s">
        <v>100</v>
      </c>
      <c r="E29" t="s">
        <v>231</v>
      </c>
      <c r="G29"/>
      <c r="H29" s="77">
        <v>0.28000000000000003</v>
      </c>
      <c r="I29" t="s">
        <v>102</v>
      </c>
      <c r="J29" s="78">
        <v>0</v>
      </c>
      <c r="K29" s="78">
        <v>4.6699999999999998E-2</v>
      </c>
      <c r="L29" s="77">
        <v>6929.08</v>
      </c>
      <c r="M29" s="77">
        <v>98.72</v>
      </c>
      <c r="N29" s="77">
        <v>0</v>
      </c>
      <c r="O29" s="77">
        <v>6.840387776</v>
      </c>
      <c r="P29" s="78">
        <v>0</v>
      </c>
      <c r="Q29" s="78">
        <v>6.9999999999999999E-4</v>
      </c>
      <c r="R29" s="78">
        <v>1E-4</v>
      </c>
    </row>
    <row r="30" spans="2:18">
      <c r="B30" t="s">
        <v>259</v>
      </c>
      <c r="C30" t="s">
        <v>260</v>
      </c>
      <c r="D30" t="s">
        <v>100</v>
      </c>
      <c r="E30" t="s">
        <v>231</v>
      </c>
      <c r="G30"/>
      <c r="H30" s="77">
        <v>0.36</v>
      </c>
      <c r="I30" t="s">
        <v>102</v>
      </c>
      <c r="J30" s="78">
        <v>0</v>
      </c>
      <c r="K30" s="78">
        <v>4.8000000000000001E-2</v>
      </c>
      <c r="L30" s="77">
        <v>3464.54</v>
      </c>
      <c r="M30" s="77">
        <v>98.33</v>
      </c>
      <c r="N30" s="77">
        <v>0</v>
      </c>
      <c r="O30" s="77">
        <v>3.4066821819999999</v>
      </c>
      <c r="P30" s="78">
        <v>0</v>
      </c>
      <c r="Q30" s="78">
        <v>4.0000000000000002E-4</v>
      </c>
      <c r="R30" s="78">
        <v>1E-4</v>
      </c>
    </row>
    <row r="31" spans="2:18">
      <c r="B31" t="s">
        <v>261</v>
      </c>
      <c r="C31" t="s">
        <v>262</v>
      </c>
      <c r="D31" t="s">
        <v>100</v>
      </c>
      <c r="E31" t="s">
        <v>231</v>
      </c>
      <c r="G31"/>
      <c r="H31" s="77">
        <v>0.51</v>
      </c>
      <c r="I31" t="s">
        <v>102</v>
      </c>
      <c r="J31" s="78">
        <v>0</v>
      </c>
      <c r="K31" s="78">
        <v>4.7899999999999998E-2</v>
      </c>
      <c r="L31" s="77">
        <v>198230.89</v>
      </c>
      <c r="M31" s="77">
        <v>97.63</v>
      </c>
      <c r="N31" s="77">
        <v>0</v>
      </c>
      <c r="O31" s="77">
        <v>193.53281790700001</v>
      </c>
      <c r="P31" s="78">
        <v>0</v>
      </c>
      <c r="Q31" s="78">
        <v>2.0799999999999999E-2</v>
      </c>
      <c r="R31" s="78">
        <v>4.0000000000000001E-3</v>
      </c>
    </row>
    <row r="32" spans="2:18">
      <c r="B32" t="s">
        <v>264</v>
      </c>
      <c r="C32" t="s">
        <v>265</v>
      </c>
      <c r="D32" t="s">
        <v>100</v>
      </c>
      <c r="E32" t="s">
        <v>231</v>
      </c>
      <c r="G32"/>
      <c r="H32" s="77">
        <v>0.61</v>
      </c>
      <c r="I32" t="s">
        <v>102</v>
      </c>
      <c r="J32" s="78">
        <v>0</v>
      </c>
      <c r="K32" s="78">
        <v>4.8000000000000001E-2</v>
      </c>
      <c r="L32" s="77">
        <v>220183.11</v>
      </c>
      <c r="M32" s="77">
        <v>97.19</v>
      </c>
      <c r="N32" s="77">
        <v>0</v>
      </c>
      <c r="O32" s="77">
        <v>213.995964609</v>
      </c>
      <c r="P32" s="78">
        <v>0</v>
      </c>
      <c r="Q32" s="78">
        <v>2.3E-2</v>
      </c>
      <c r="R32" s="78">
        <v>4.4000000000000003E-3</v>
      </c>
    </row>
    <row r="33" spans="2:18">
      <c r="B33" t="s">
        <v>267</v>
      </c>
      <c r="C33" t="s">
        <v>268</v>
      </c>
      <c r="D33" t="s">
        <v>100</v>
      </c>
      <c r="E33" t="s">
        <v>231</v>
      </c>
      <c r="G33"/>
      <c r="H33" s="77">
        <v>0.68</v>
      </c>
      <c r="I33" t="s">
        <v>102</v>
      </c>
      <c r="J33" s="78">
        <v>0</v>
      </c>
      <c r="K33" s="78">
        <v>4.8500000000000001E-2</v>
      </c>
      <c r="L33" s="77">
        <v>285266.84000000003</v>
      </c>
      <c r="M33" s="77">
        <v>96.81</v>
      </c>
      <c r="N33" s="77">
        <v>0</v>
      </c>
      <c r="O33" s="77">
        <v>276.16682780399998</v>
      </c>
      <c r="P33" s="78">
        <v>0</v>
      </c>
      <c r="Q33" s="78">
        <v>2.9700000000000001E-2</v>
      </c>
      <c r="R33" s="78">
        <v>5.5999999999999999E-3</v>
      </c>
    </row>
    <row r="34" spans="2:18">
      <c r="B34" t="s">
        <v>270</v>
      </c>
      <c r="C34" t="s">
        <v>271</v>
      </c>
      <c r="D34" t="s">
        <v>100</v>
      </c>
      <c r="E34" t="s">
        <v>231</v>
      </c>
      <c r="G34"/>
      <c r="H34" s="77">
        <v>0.44</v>
      </c>
      <c r="I34" t="s">
        <v>102</v>
      </c>
      <c r="J34" s="78">
        <v>0</v>
      </c>
      <c r="K34" s="78">
        <v>4.7699999999999999E-2</v>
      </c>
      <c r="L34" s="77">
        <v>236078.51</v>
      </c>
      <c r="M34" s="77">
        <v>97.99</v>
      </c>
      <c r="N34" s="77">
        <v>0</v>
      </c>
      <c r="O34" s="77">
        <v>231.33333194900001</v>
      </c>
      <c r="P34" s="78">
        <v>0</v>
      </c>
      <c r="Q34" s="78">
        <v>2.4899999999999999E-2</v>
      </c>
      <c r="R34" s="78">
        <v>4.7000000000000002E-3</v>
      </c>
    </row>
    <row r="35" spans="2:18">
      <c r="B35" t="s">
        <v>273</v>
      </c>
      <c r="C35" t="s">
        <v>274</v>
      </c>
      <c r="D35" t="s">
        <v>100</v>
      </c>
      <c r="E35" t="s">
        <v>231</v>
      </c>
      <c r="G35"/>
      <c r="H35" s="77">
        <v>0.86</v>
      </c>
      <c r="I35" t="s">
        <v>102</v>
      </c>
      <c r="J35" s="78">
        <v>0</v>
      </c>
      <c r="K35" s="78">
        <v>4.82E-2</v>
      </c>
      <c r="L35" s="77">
        <v>162857.85</v>
      </c>
      <c r="M35" s="77">
        <v>96.04</v>
      </c>
      <c r="N35" s="77">
        <v>0</v>
      </c>
      <c r="O35" s="77">
        <v>156.40867914</v>
      </c>
      <c r="P35" s="78">
        <v>0</v>
      </c>
      <c r="Q35" s="78">
        <v>1.6799999999999999E-2</v>
      </c>
      <c r="R35" s="78">
        <v>3.2000000000000002E-3</v>
      </c>
    </row>
    <row r="36" spans="2:18">
      <c r="B36" t="s">
        <v>276</v>
      </c>
      <c r="C36" t="s">
        <v>277</v>
      </c>
      <c r="D36" t="s">
        <v>100</v>
      </c>
      <c r="E36" t="s">
        <v>231</v>
      </c>
      <c r="G36"/>
      <c r="H36" s="77">
        <v>0.93</v>
      </c>
      <c r="I36" t="s">
        <v>102</v>
      </c>
      <c r="J36" s="78">
        <v>0</v>
      </c>
      <c r="K36" s="78">
        <v>4.8399999999999999E-2</v>
      </c>
      <c r="L36" s="77">
        <v>194014.24</v>
      </c>
      <c r="M36" s="77">
        <v>95.68</v>
      </c>
      <c r="N36" s="77">
        <v>0</v>
      </c>
      <c r="O36" s="77">
        <v>185.63282483200001</v>
      </c>
      <c r="P36" s="78">
        <v>0</v>
      </c>
      <c r="Q36" s="78">
        <v>1.9900000000000001E-2</v>
      </c>
      <c r="R36" s="78">
        <v>3.8E-3</v>
      </c>
    </row>
    <row r="37" spans="2:18">
      <c r="B37" t="s">
        <v>279</v>
      </c>
      <c r="C37" t="s">
        <v>280</v>
      </c>
      <c r="D37" t="s">
        <v>100</v>
      </c>
      <c r="E37" t="s">
        <v>231</v>
      </c>
      <c r="G37"/>
      <c r="H37" s="77">
        <v>0.09</v>
      </c>
      <c r="I37" t="s">
        <v>102</v>
      </c>
      <c r="J37" s="78">
        <v>0</v>
      </c>
      <c r="K37" s="78">
        <v>4.7699999999999999E-2</v>
      </c>
      <c r="L37" s="77">
        <v>415.74</v>
      </c>
      <c r="M37" s="77">
        <v>99.58</v>
      </c>
      <c r="N37" s="77">
        <v>0</v>
      </c>
      <c r="O37" s="77">
        <v>0.41399389199999997</v>
      </c>
      <c r="P37" s="78">
        <v>0</v>
      </c>
      <c r="Q37" s="78">
        <v>0</v>
      </c>
      <c r="R37" s="78">
        <v>0</v>
      </c>
    </row>
    <row r="38" spans="2:18">
      <c r="B38" t="s">
        <v>281</v>
      </c>
      <c r="C38" t="s">
        <v>282</v>
      </c>
      <c r="D38" t="s">
        <v>100</v>
      </c>
      <c r="E38" t="s">
        <v>231</v>
      </c>
      <c r="G38"/>
      <c r="H38" s="77">
        <v>0.19</v>
      </c>
      <c r="I38" t="s">
        <v>102</v>
      </c>
      <c r="J38" s="78">
        <v>0</v>
      </c>
      <c r="K38" s="78">
        <v>4.6300000000000001E-2</v>
      </c>
      <c r="L38" s="77">
        <v>9.6199999999999992</v>
      </c>
      <c r="M38" s="77">
        <v>99.16</v>
      </c>
      <c r="N38" s="77">
        <v>0</v>
      </c>
      <c r="O38" s="77">
        <v>9.5391920000000002E-3</v>
      </c>
      <c r="P38" s="78">
        <v>0</v>
      </c>
      <c r="Q38" s="78">
        <v>0</v>
      </c>
      <c r="R38" s="78">
        <v>0</v>
      </c>
    </row>
    <row r="39" spans="2:18">
      <c r="B39" s="79" t="s">
        <v>283</v>
      </c>
      <c r="C39" s="16"/>
      <c r="D39" s="16"/>
      <c r="H39" s="81">
        <v>8.2799999999999994</v>
      </c>
      <c r="K39" s="80">
        <v>3.8300000000000001E-2</v>
      </c>
      <c r="L39" s="81">
        <v>5243009.62</v>
      </c>
      <c r="N39" s="81">
        <v>0</v>
      </c>
      <c r="O39" s="81">
        <v>4454.3436755470002</v>
      </c>
      <c r="Q39" s="80">
        <v>0.47860000000000003</v>
      </c>
      <c r="R39" s="80">
        <v>9.0999999999999998E-2</v>
      </c>
    </row>
    <row r="40" spans="2:18">
      <c r="B40" t="s">
        <v>284</v>
      </c>
      <c r="C40" t="s">
        <v>285</v>
      </c>
      <c r="D40" t="s">
        <v>100</v>
      </c>
      <c r="E40" t="s">
        <v>231</v>
      </c>
      <c r="G40"/>
      <c r="H40" s="77">
        <v>4.92</v>
      </c>
      <c r="I40" t="s">
        <v>102</v>
      </c>
      <c r="J40" s="78">
        <v>2.2499999999999999E-2</v>
      </c>
      <c r="K40" s="78">
        <v>3.78E-2</v>
      </c>
      <c r="L40" s="77">
        <v>708143.81</v>
      </c>
      <c r="M40" s="77">
        <v>94.52</v>
      </c>
      <c r="N40" s="77">
        <v>0</v>
      </c>
      <c r="O40" s="77">
        <v>669.33752921200005</v>
      </c>
      <c r="P40" s="78">
        <v>0</v>
      </c>
      <c r="Q40" s="78">
        <v>7.1900000000000006E-2</v>
      </c>
      <c r="R40" s="78">
        <v>1.37E-2</v>
      </c>
    </row>
    <row r="41" spans="2:18">
      <c r="B41" t="s">
        <v>286</v>
      </c>
      <c r="C41" t="s">
        <v>287</v>
      </c>
      <c r="D41" t="s">
        <v>100</v>
      </c>
      <c r="E41" t="s">
        <v>231</v>
      </c>
      <c r="G41"/>
      <c r="H41" s="77">
        <v>2.65</v>
      </c>
      <c r="I41" t="s">
        <v>102</v>
      </c>
      <c r="J41" s="78">
        <v>5.0000000000000001E-3</v>
      </c>
      <c r="K41" s="78">
        <v>4.0800000000000003E-2</v>
      </c>
      <c r="L41" s="77">
        <v>23.73</v>
      </c>
      <c r="M41" s="77">
        <v>91.3</v>
      </c>
      <c r="N41" s="77">
        <v>0</v>
      </c>
      <c r="O41" s="77">
        <v>2.1665489999999999E-2</v>
      </c>
      <c r="P41" s="78">
        <v>0</v>
      </c>
      <c r="Q41" s="78">
        <v>0</v>
      </c>
      <c r="R41" s="78">
        <v>0</v>
      </c>
    </row>
    <row r="42" spans="2:18">
      <c r="B42" t="s">
        <v>288</v>
      </c>
      <c r="C42" t="s">
        <v>289</v>
      </c>
      <c r="D42" t="s">
        <v>100</v>
      </c>
      <c r="E42" t="s">
        <v>231</v>
      </c>
      <c r="G42"/>
      <c r="H42" s="77">
        <v>5.18</v>
      </c>
      <c r="I42" t="s">
        <v>102</v>
      </c>
      <c r="J42" s="78">
        <v>3.7499999999999999E-2</v>
      </c>
      <c r="K42" s="78">
        <v>3.7699999999999997E-2</v>
      </c>
      <c r="L42" s="77">
        <v>240438.13</v>
      </c>
      <c r="M42" s="77">
        <v>100.65</v>
      </c>
      <c r="N42" s="77">
        <v>0</v>
      </c>
      <c r="O42" s="77">
        <v>242.00097784499999</v>
      </c>
      <c r="P42" s="78">
        <v>1E-4</v>
      </c>
      <c r="Q42" s="78">
        <v>2.5999999999999999E-2</v>
      </c>
      <c r="R42" s="78">
        <v>4.8999999999999998E-3</v>
      </c>
    </row>
    <row r="43" spans="2:18">
      <c r="B43" t="s">
        <v>290</v>
      </c>
      <c r="C43" t="s">
        <v>291</v>
      </c>
      <c r="D43" t="s">
        <v>100</v>
      </c>
      <c r="E43" t="s">
        <v>231</v>
      </c>
      <c r="G43"/>
      <c r="H43" s="77">
        <v>3.63</v>
      </c>
      <c r="I43" t="s">
        <v>102</v>
      </c>
      <c r="J43" s="78">
        <v>0.02</v>
      </c>
      <c r="K43" s="78">
        <v>3.8800000000000001E-2</v>
      </c>
      <c r="L43" s="77">
        <v>247143.45</v>
      </c>
      <c r="M43" s="77">
        <v>94.05</v>
      </c>
      <c r="N43" s="77">
        <v>0</v>
      </c>
      <c r="O43" s="77">
        <v>232.438414725</v>
      </c>
      <c r="P43" s="78">
        <v>0</v>
      </c>
      <c r="Q43" s="78">
        <v>2.5000000000000001E-2</v>
      </c>
      <c r="R43" s="78">
        <v>4.7000000000000002E-3</v>
      </c>
    </row>
    <row r="44" spans="2:18">
      <c r="B44" t="s">
        <v>292</v>
      </c>
      <c r="C44" t="s">
        <v>293</v>
      </c>
      <c r="D44" t="s">
        <v>100</v>
      </c>
      <c r="E44" t="s">
        <v>231</v>
      </c>
      <c r="G44"/>
      <c r="H44" s="77">
        <v>15.78</v>
      </c>
      <c r="I44" t="s">
        <v>102</v>
      </c>
      <c r="J44" s="78">
        <v>3.7499999999999999E-2</v>
      </c>
      <c r="K44" s="78">
        <v>4.0599999999999997E-2</v>
      </c>
      <c r="L44" s="77">
        <v>99783.54</v>
      </c>
      <c r="M44" s="77">
        <v>96.3</v>
      </c>
      <c r="N44" s="77">
        <v>0</v>
      </c>
      <c r="O44" s="77">
        <v>96.091549020000002</v>
      </c>
      <c r="P44" s="78">
        <v>0</v>
      </c>
      <c r="Q44" s="78">
        <v>1.03E-2</v>
      </c>
      <c r="R44" s="78">
        <v>2E-3</v>
      </c>
    </row>
    <row r="45" spans="2:18">
      <c r="B45" t="s">
        <v>294</v>
      </c>
      <c r="C45" t="s">
        <v>295</v>
      </c>
      <c r="D45" t="s">
        <v>100</v>
      </c>
      <c r="E45" t="s">
        <v>231</v>
      </c>
      <c r="G45"/>
      <c r="H45" s="77">
        <v>0.08</v>
      </c>
      <c r="I45" t="s">
        <v>102</v>
      </c>
      <c r="J45" s="78">
        <v>1.5E-3</v>
      </c>
      <c r="K45" s="78">
        <v>4.7E-2</v>
      </c>
      <c r="L45" s="77">
        <v>18831.13</v>
      </c>
      <c r="M45" s="77">
        <v>99.76</v>
      </c>
      <c r="N45" s="77">
        <v>0</v>
      </c>
      <c r="O45" s="77">
        <v>18.785935288000001</v>
      </c>
      <c r="P45" s="78">
        <v>0</v>
      </c>
      <c r="Q45" s="78">
        <v>2E-3</v>
      </c>
      <c r="R45" s="78">
        <v>4.0000000000000002E-4</v>
      </c>
    </row>
    <row r="46" spans="2:18">
      <c r="B46" t="s">
        <v>296</v>
      </c>
      <c r="C46" t="s">
        <v>297</v>
      </c>
      <c r="D46" t="s">
        <v>100</v>
      </c>
      <c r="E46" t="s">
        <v>231</v>
      </c>
      <c r="G46"/>
      <c r="H46" s="77">
        <v>2.12</v>
      </c>
      <c r="I46" t="s">
        <v>102</v>
      </c>
      <c r="J46" s="78">
        <v>1.7500000000000002E-2</v>
      </c>
      <c r="K46" s="78">
        <v>4.2000000000000003E-2</v>
      </c>
      <c r="L46" s="77">
        <v>242.29</v>
      </c>
      <c r="M46" s="77">
        <v>96.45</v>
      </c>
      <c r="N46" s="77">
        <v>0</v>
      </c>
      <c r="O46" s="77">
        <v>0.233688705</v>
      </c>
      <c r="P46" s="78">
        <v>0</v>
      </c>
      <c r="Q46" s="78">
        <v>0</v>
      </c>
      <c r="R46" s="78">
        <v>0</v>
      </c>
    </row>
    <row r="47" spans="2:18">
      <c r="B47" t="s">
        <v>298</v>
      </c>
      <c r="C47" t="s">
        <v>299</v>
      </c>
      <c r="D47" t="s">
        <v>100</v>
      </c>
      <c r="E47" t="s">
        <v>231</v>
      </c>
      <c r="G47"/>
      <c r="H47" s="77">
        <v>18.649999999999999</v>
      </c>
      <c r="I47" t="s">
        <v>102</v>
      </c>
      <c r="J47" s="78">
        <v>2.8000000000000001E-2</v>
      </c>
      <c r="K47" s="78">
        <v>4.1399999999999999E-2</v>
      </c>
      <c r="L47" s="77">
        <v>360135.05</v>
      </c>
      <c r="M47" s="77">
        <v>78.989999999999995</v>
      </c>
      <c r="N47" s="77">
        <v>0</v>
      </c>
      <c r="O47" s="77">
        <v>284.47067599500002</v>
      </c>
      <c r="P47" s="78">
        <v>1E-4</v>
      </c>
      <c r="Q47" s="78">
        <v>3.0599999999999999E-2</v>
      </c>
      <c r="R47" s="78">
        <v>5.7999999999999996E-3</v>
      </c>
    </row>
    <row r="48" spans="2:18">
      <c r="B48" t="s">
        <v>300</v>
      </c>
      <c r="C48" t="s">
        <v>301</v>
      </c>
      <c r="D48" t="s">
        <v>100</v>
      </c>
      <c r="E48" t="s">
        <v>231</v>
      </c>
      <c r="G48"/>
      <c r="H48" s="77">
        <v>0.75</v>
      </c>
      <c r="I48" t="s">
        <v>102</v>
      </c>
      <c r="J48" s="78">
        <v>3.7499999999999999E-2</v>
      </c>
      <c r="K48" s="78">
        <v>4.4900000000000002E-2</v>
      </c>
      <c r="L48" s="77">
        <v>53.95</v>
      </c>
      <c r="M48" s="77">
        <v>100.38</v>
      </c>
      <c r="N48" s="77">
        <v>0</v>
      </c>
      <c r="O48" s="77">
        <v>5.4155010000000003E-2</v>
      </c>
      <c r="P48" s="78">
        <v>0</v>
      </c>
      <c r="Q48" s="78">
        <v>0</v>
      </c>
      <c r="R48" s="78">
        <v>0</v>
      </c>
    </row>
    <row r="49" spans="2:18">
      <c r="B49" t="s">
        <v>302</v>
      </c>
      <c r="C49" t="s">
        <v>303</v>
      </c>
      <c r="D49" t="s">
        <v>100</v>
      </c>
      <c r="E49" t="s">
        <v>231</v>
      </c>
      <c r="G49"/>
      <c r="H49" s="77">
        <v>12.46</v>
      </c>
      <c r="I49" t="s">
        <v>102</v>
      </c>
      <c r="J49" s="78">
        <v>5.5E-2</v>
      </c>
      <c r="K49" s="78">
        <v>3.9899999999999998E-2</v>
      </c>
      <c r="L49" s="77">
        <v>25637.599999999999</v>
      </c>
      <c r="M49" s="77">
        <v>121.8</v>
      </c>
      <c r="N49" s="77">
        <v>0</v>
      </c>
      <c r="O49" s="77">
        <v>31.226596799999999</v>
      </c>
      <c r="P49" s="78">
        <v>0</v>
      </c>
      <c r="Q49" s="78">
        <v>3.3999999999999998E-3</v>
      </c>
      <c r="R49" s="78">
        <v>5.9999999999999995E-4</v>
      </c>
    </row>
    <row r="50" spans="2:18">
      <c r="B50" t="s">
        <v>304</v>
      </c>
      <c r="C50" t="s">
        <v>305</v>
      </c>
      <c r="D50" t="s">
        <v>100</v>
      </c>
      <c r="E50" t="s">
        <v>231</v>
      </c>
      <c r="G50"/>
      <c r="H50" s="77">
        <v>1.34</v>
      </c>
      <c r="I50" t="s">
        <v>102</v>
      </c>
      <c r="J50" s="78">
        <v>4.0000000000000001E-3</v>
      </c>
      <c r="K50" s="78">
        <v>4.3900000000000002E-2</v>
      </c>
      <c r="L50" s="77">
        <v>10347.08</v>
      </c>
      <c r="M50" s="77">
        <v>95.18</v>
      </c>
      <c r="N50" s="77">
        <v>0</v>
      </c>
      <c r="O50" s="77">
        <v>9.8483507439999993</v>
      </c>
      <c r="P50" s="78">
        <v>0</v>
      </c>
      <c r="Q50" s="78">
        <v>1.1000000000000001E-3</v>
      </c>
      <c r="R50" s="78">
        <v>2.0000000000000001E-4</v>
      </c>
    </row>
    <row r="51" spans="2:18">
      <c r="B51" t="s">
        <v>306</v>
      </c>
      <c r="C51" t="s">
        <v>307</v>
      </c>
      <c r="D51" t="s">
        <v>100</v>
      </c>
      <c r="E51" t="s">
        <v>231</v>
      </c>
      <c r="G51"/>
      <c r="H51" s="77">
        <v>1.83</v>
      </c>
      <c r="I51" t="s">
        <v>102</v>
      </c>
      <c r="J51" s="78">
        <v>5.0000000000000001E-3</v>
      </c>
      <c r="K51" s="78">
        <v>4.3099999999999999E-2</v>
      </c>
      <c r="L51" s="77">
        <v>768.8</v>
      </c>
      <c r="M51" s="77">
        <v>93.5</v>
      </c>
      <c r="N51" s="77">
        <v>0</v>
      </c>
      <c r="O51" s="77">
        <v>0.71882800000000002</v>
      </c>
      <c r="P51" s="78">
        <v>0</v>
      </c>
      <c r="Q51" s="78">
        <v>1E-4</v>
      </c>
      <c r="R51" s="78">
        <v>0</v>
      </c>
    </row>
    <row r="52" spans="2:18">
      <c r="B52" t="s">
        <v>308</v>
      </c>
      <c r="C52" t="s">
        <v>309</v>
      </c>
      <c r="D52" t="s">
        <v>100</v>
      </c>
      <c r="E52" t="s">
        <v>231</v>
      </c>
      <c r="G52"/>
      <c r="H52" s="77">
        <v>6.53</v>
      </c>
      <c r="I52" t="s">
        <v>102</v>
      </c>
      <c r="J52" s="78">
        <v>0.01</v>
      </c>
      <c r="K52" s="78">
        <v>3.7499999999999999E-2</v>
      </c>
      <c r="L52" s="77">
        <v>1032544.95</v>
      </c>
      <c r="M52" s="77">
        <v>84.11</v>
      </c>
      <c r="N52" s="77">
        <v>0</v>
      </c>
      <c r="O52" s="77">
        <v>868.47355744499998</v>
      </c>
      <c r="P52" s="78">
        <v>0</v>
      </c>
      <c r="Q52" s="78">
        <v>9.3299999999999994E-2</v>
      </c>
      <c r="R52" s="78">
        <v>1.77E-2</v>
      </c>
    </row>
    <row r="53" spans="2:18">
      <c r="B53" t="s">
        <v>310</v>
      </c>
      <c r="C53" t="s">
        <v>311</v>
      </c>
      <c r="D53" t="s">
        <v>100</v>
      </c>
      <c r="E53" t="s">
        <v>231</v>
      </c>
      <c r="G53"/>
      <c r="H53" s="77">
        <v>8.33</v>
      </c>
      <c r="I53" t="s">
        <v>102</v>
      </c>
      <c r="J53" s="78">
        <v>1.2999999999999999E-2</v>
      </c>
      <c r="K53" s="78">
        <v>3.7699999999999997E-2</v>
      </c>
      <c r="L53" s="77">
        <v>1826350.76</v>
      </c>
      <c r="M53" s="77">
        <v>81.93</v>
      </c>
      <c r="N53" s="77">
        <v>0</v>
      </c>
      <c r="O53" s="77">
        <v>1496.3291776680001</v>
      </c>
      <c r="P53" s="78">
        <v>1E-4</v>
      </c>
      <c r="Q53" s="78">
        <v>0.1608</v>
      </c>
      <c r="R53" s="78">
        <v>3.0599999999999999E-2</v>
      </c>
    </row>
    <row r="54" spans="2:18">
      <c r="B54" t="s">
        <v>312</v>
      </c>
      <c r="C54" t="s">
        <v>313</v>
      </c>
      <c r="D54" t="s">
        <v>100</v>
      </c>
      <c r="E54" t="s">
        <v>231</v>
      </c>
      <c r="G54"/>
      <c r="H54" s="77">
        <v>0.42</v>
      </c>
      <c r="I54" t="s">
        <v>102</v>
      </c>
      <c r="J54" s="78">
        <v>1.4999999999999999E-2</v>
      </c>
      <c r="K54" s="78">
        <v>4.6100000000000002E-2</v>
      </c>
      <c r="L54" s="77">
        <v>10315.290000000001</v>
      </c>
      <c r="M54" s="77">
        <v>99.6</v>
      </c>
      <c r="N54" s="77">
        <v>0</v>
      </c>
      <c r="O54" s="77">
        <v>10.27402884</v>
      </c>
      <c r="P54" s="78">
        <v>0</v>
      </c>
      <c r="Q54" s="78">
        <v>1.1000000000000001E-3</v>
      </c>
      <c r="R54" s="78">
        <v>2.0000000000000001E-4</v>
      </c>
    </row>
    <row r="55" spans="2:18">
      <c r="B55" t="s">
        <v>314</v>
      </c>
      <c r="C55" t="s">
        <v>315</v>
      </c>
      <c r="D55" t="s">
        <v>100</v>
      </c>
      <c r="E55" t="s">
        <v>231</v>
      </c>
      <c r="G55"/>
      <c r="H55" s="77">
        <v>12.4</v>
      </c>
      <c r="I55" t="s">
        <v>102</v>
      </c>
      <c r="J55" s="78">
        <v>1.4999999999999999E-2</v>
      </c>
      <c r="K55" s="78">
        <v>3.9100000000000003E-2</v>
      </c>
      <c r="L55" s="77">
        <v>662250.06000000006</v>
      </c>
      <c r="M55" s="77">
        <v>74.599999999999994</v>
      </c>
      <c r="N55" s="77">
        <v>0</v>
      </c>
      <c r="O55" s="77">
        <v>494.03854475999998</v>
      </c>
      <c r="P55" s="78">
        <v>0</v>
      </c>
      <c r="Q55" s="78">
        <v>5.3100000000000001E-2</v>
      </c>
      <c r="R55" s="78">
        <v>1.01E-2</v>
      </c>
    </row>
    <row r="56" spans="2:18">
      <c r="B56" s="79" t="s">
        <v>316</v>
      </c>
      <c r="C56" s="16"/>
      <c r="D56" s="16"/>
      <c r="H56" s="81">
        <v>0</v>
      </c>
      <c r="K56" s="80">
        <v>0</v>
      </c>
      <c r="L56" s="81">
        <v>0</v>
      </c>
      <c r="N56" s="81">
        <v>0</v>
      </c>
      <c r="O56" s="81">
        <v>0</v>
      </c>
      <c r="Q56" s="80">
        <v>0</v>
      </c>
      <c r="R56" s="80">
        <v>0</v>
      </c>
    </row>
    <row r="57" spans="2:18">
      <c r="B57" t="s">
        <v>210</v>
      </c>
      <c r="C57" t="s">
        <v>210</v>
      </c>
      <c r="D57" s="16"/>
      <c r="E57" t="s">
        <v>210</v>
      </c>
      <c r="H57" s="77">
        <v>0</v>
      </c>
      <c r="I57" t="s">
        <v>210</v>
      </c>
      <c r="J57" s="78">
        <v>0</v>
      </c>
      <c r="K57" s="78">
        <v>0</v>
      </c>
      <c r="L57" s="77">
        <v>0</v>
      </c>
      <c r="M57" s="77">
        <v>0</v>
      </c>
      <c r="O57" s="77">
        <v>0</v>
      </c>
      <c r="P57" s="78">
        <v>0</v>
      </c>
      <c r="Q57" s="78">
        <v>0</v>
      </c>
      <c r="R57" s="78">
        <v>0</v>
      </c>
    </row>
    <row r="58" spans="2:18">
      <c r="B58" s="79" t="s">
        <v>317</v>
      </c>
      <c r="C58" s="16"/>
      <c r="D58" s="16"/>
      <c r="H58" s="81">
        <v>0</v>
      </c>
      <c r="K58" s="80">
        <v>0</v>
      </c>
      <c r="L58" s="81">
        <v>0</v>
      </c>
      <c r="N58" s="81">
        <v>0</v>
      </c>
      <c r="O58" s="81">
        <v>0</v>
      </c>
      <c r="Q58" s="80">
        <v>0</v>
      </c>
      <c r="R58" s="80">
        <v>0</v>
      </c>
    </row>
    <row r="59" spans="2:18">
      <c r="B59" t="s">
        <v>210</v>
      </c>
      <c r="C59" t="s">
        <v>210</v>
      </c>
      <c r="D59" s="16"/>
      <c r="E59" t="s">
        <v>210</v>
      </c>
      <c r="H59" s="77">
        <v>0</v>
      </c>
      <c r="I59" t="s">
        <v>210</v>
      </c>
      <c r="J59" s="78">
        <v>0</v>
      </c>
      <c r="K59" s="78">
        <v>0</v>
      </c>
      <c r="L59" s="77">
        <v>0</v>
      </c>
      <c r="M59" s="77">
        <v>0</v>
      </c>
      <c r="O59" s="77">
        <v>0</v>
      </c>
      <c r="P59" s="78">
        <v>0</v>
      </c>
      <c r="Q59" s="78">
        <v>0</v>
      </c>
      <c r="R59" s="78">
        <v>0</v>
      </c>
    </row>
    <row r="60" spans="2:18">
      <c r="B60" s="79" t="s">
        <v>224</v>
      </c>
      <c r="C60" s="16"/>
      <c r="D60" s="16"/>
      <c r="H60" s="81">
        <v>18.27</v>
      </c>
      <c r="K60" s="80">
        <v>5.5500000000000001E-2</v>
      </c>
      <c r="L60" s="81">
        <v>2980.8</v>
      </c>
      <c r="N60" s="81">
        <v>0</v>
      </c>
      <c r="O60" s="81">
        <v>9.0042738963839994</v>
      </c>
      <c r="Q60" s="80">
        <v>1E-3</v>
      </c>
      <c r="R60" s="80">
        <v>2.0000000000000001E-4</v>
      </c>
    </row>
    <row r="61" spans="2:18">
      <c r="B61" s="79" t="s">
        <v>318</v>
      </c>
      <c r="C61" s="16"/>
      <c r="D61" s="16"/>
      <c r="H61" s="81">
        <v>18.27</v>
      </c>
      <c r="K61" s="80">
        <v>5.5500000000000001E-2</v>
      </c>
      <c r="L61" s="81">
        <v>2980.8</v>
      </c>
      <c r="N61" s="81">
        <v>0</v>
      </c>
      <c r="O61" s="81">
        <v>9.0042738963839994</v>
      </c>
      <c r="Q61" s="80">
        <v>1E-3</v>
      </c>
      <c r="R61" s="80">
        <v>2.0000000000000001E-4</v>
      </c>
    </row>
    <row r="62" spans="2:18">
      <c r="B62" t="s">
        <v>319</v>
      </c>
      <c r="C62" t="s">
        <v>320</v>
      </c>
      <c r="D62" t="s">
        <v>123</v>
      </c>
      <c r="E62" t="s">
        <v>321</v>
      </c>
      <c r="F62" t="s">
        <v>322</v>
      </c>
      <c r="G62"/>
      <c r="H62" s="77">
        <v>18.27</v>
      </c>
      <c r="I62" t="s">
        <v>106</v>
      </c>
      <c r="J62" s="78">
        <v>4.4999999999999998E-2</v>
      </c>
      <c r="K62" s="78">
        <v>5.5500000000000001E-2</v>
      </c>
      <c r="L62" s="77">
        <v>2980.8</v>
      </c>
      <c r="M62" s="77">
        <v>81.819000000000003</v>
      </c>
      <c r="N62" s="77">
        <v>0</v>
      </c>
      <c r="O62" s="77">
        <v>9.0042738963839994</v>
      </c>
      <c r="P62" s="78">
        <v>0</v>
      </c>
      <c r="Q62" s="78">
        <v>1E-3</v>
      </c>
      <c r="R62" s="78">
        <v>2.0000000000000001E-4</v>
      </c>
    </row>
    <row r="63" spans="2:18">
      <c r="B63" s="79" t="s">
        <v>323</v>
      </c>
      <c r="C63" s="16"/>
      <c r="D63" s="16"/>
      <c r="H63" s="81">
        <v>0</v>
      </c>
      <c r="K63" s="80">
        <v>0</v>
      </c>
      <c r="L63" s="81">
        <v>0</v>
      </c>
      <c r="N63" s="81">
        <v>0</v>
      </c>
      <c r="O63" s="81">
        <v>0</v>
      </c>
      <c r="Q63" s="80">
        <v>0</v>
      </c>
      <c r="R63" s="80">
        <v>0</v>
      </c>
    </row>
    <row r="64" spans="2:18">
      <c r="B64" t="s">
        <v>210</v>
      </c>
      <c r="C64" t="s">
        <v>210</v>
      </c>
      <c r="D64" s="16"/>
      <c r="E64" t="s">
        <v>210</v>
      </c>
      <c r="H64" s="77">
        <v>0</v>
      </c>
      <c r="I64" t="s">
        <v>210</v>
      </c>
      <c r="J64" s="78">
        <v>0</v>
      </c>
      <c r="K64" s="78">
        <v>0</v>
      </c>
      <c r="L64" s="77">
        <v>0</v>
      </c>
      <c r="M64" s="77">
        <v>0</v>
      </c>
      <c r="O64" s="77">
        <v>0</v>
      </c>
      <c r="P64" s="78">
        <v>0</v>
      </c>
      <c r="Q64" s="78">
        <v>0</v>
      </c>
      <c r="R64" s="78">
        <v>0</v>
      </c>
    </row>
    <row r="65" spans="2:4">
      <c r="B65" t="s">
        <v>324</v>
      </c>
      <c r="C65" s="16"/>
      <c r="D65" s="16"/>
    </row>
    <row r="66" spans="2:4">
      <c r="B66" t="s">
        <v>325</v>
      </c>
      <c r="C66" s="16"/>
      <c r="D66" s="16"/>
    </row>
    <row r="67" spans="2:4">
      <c r="B67" t="s">
        <v>326</v>
      </c>
      <c r="C67" s="16"/>
      <c r="D67" s="16"/>
    </row>
    <row r="68" spans="2:4">
      <c r="B68" t="s">
        <v>327</v>
      </c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7">
        <v>45106</v>
      </c>
    </row>
    <row r="2" spans="2:68" s="1" customFormat="1">
      <c r="B2" s="2" t="s">
        <v>1</v>
      </c>
      <c r="C2" s="12" t="s">
        <v>3164</v>
      </c>
    </row>
    <row r="3" spans="2:68" s="1" customFormat="1">
      <c r="B3" s="2" t="s">
        <v>2</v>
      </c>
      <c r="C3" s="26" t="s">
        <v>3165</v>
      </c>
    </row>
    <row r="4" spans="2:68" s="1" customFormat="1">
      <c r="B4" s="2" t="s">
        <v>3</v>
      </c>
      <c r="C4" s="88">
        <v>1161</v>
      </c>
    </row>
    <row r="6" spans="2:68" ht="26.25" customHeight="1">
      <c r="B6" s="105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  <c r="BP6" s="19"/>
    </row>
    <row r="7" spans="2:68" ht="26.25" customHeight="1">
      <c r="B7" s="105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324</v>
      </c>
      <c r="C25" s="16"/>
      <c r="D25" s="16"/>
      <c r="E25" s="16"/>
      <c r="F25" s="16"/>
      <c r="G25" s="16"/>
    </row>
    <row r="26" spans="2:21">
      <c r="B26" t="s">
        <v>325</v>
      </c>
      <c r="C26" s="16"/>
      <c r="D26" s="16"/>
      <c r="E26" s="16"/>
      <c r="F26" s="16"/>
      <c r="G26" s="16"/>
    </row>
    <row r="27" spans="2:21">
      <c r="B27" t="s">
        <v>326</v>
      </c>
      <c r="C27" s="16"/>
      <c r="D27" s="16"/>
      <c r="E27" s="16"/>
      <c r="F27" s="16"/>
      <c r="G27" s="16"/>
    </row>
    <row r="28" spans="2:21">
      <c r="B28" t="s">
        <v>327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" workbookViewId="0">
      <selection activeCell="J14" sqref="J14:J35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7">
        <v>45106</v>
      </c>
    </row>
    <row r="2" spans="2:66" s="1" customFormat="1">
      <c r="B2" s="2" t="s">
        <v>1</v>
      </c>
      <c r="C2" s="12" t="s">
        <v>3164</v>
      </c>
    </row>
    <row r="3" spans="2:66" s="1" customFormat="1">
      <c r="B3" s="2" t="s">
        <v>2</v>
      </c>
      <c r="C3" s="26" t="s">
        <v>3165</v>
      </c>
    </row>
    <row r="4" spans="2:66" s="1" customFormat="1">
      <c r="B4" s="2" t="s">
        <v>3</v>
      </c>
      <c r="C4" s="88">
        <v>1161</v>
      </c>
    </row>
    <row r="6" spans="2:66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</row>
    <row r="7" spans="2:66" ht="26.25" customHeight="1">
      <c r="B7" s="110" t="s">
        <v>89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4.6100000000000003</v>
      </c>
      <c r="L11" s="7"/>
      <c r="M11" s="7"/>
      <c r="N11" s="83">
        <v>4.3700000000000003E-2</v>
      </c>
      <c r="O11" s="82">
        <v>9877033.6300000008</v>
      </c>
      <c r="P11" s="33"/>
      <c r="Q11" s="82">
        <v>204.49225000000001</v>
      </c>
      <c r="R11" s="82">
        <v>13182.411614153956</v>
      </c>
      <c r="S11" s="7"/>
      <c r="T11" s="83">
        <v>1</v>
      </c>
      <c r="U11" s="83">
        <v>0.26929999999999998</v>
      </c>
      <c r="V11" s="35"/>
      <c r="BI11" s="16"/>
      <c r="BJ11" s="19"/>
      <c r="BK11" s="16"/>
      <c r="BN11" s="16"/>
    </row>
    <row r="12" spans="2:66">
      <c r="B12" s="84" t="s">
        <v>204</v>
      </c>
      <c r="C12" s="16"/>
      <c r="D12" s="16"/>
      <c r="E12" s="16"/>
      <c r="F12" s="16"/>
      <c r="K12" s="85">
        <v>4.4800000000000004</v>
      </c>
      <c r="N12" s="86">
        <v>3.6299999999999999E-2</v>
      </c>
      <c r="O12" s="85">
        <v>9091636.2200000007</v>
      </c>
      <c r="Q12" s="85">
        <v>204.49225000000001</v>
      </c>
      <c r="R12" s="85">
        <v>10383.738154728311</v>
      </c>
      <c r="T12" s="86">
        <v>0.78769999999999996</v>
      </c>
      <c r="U12" s="86">
        <v>0.21210000000000001</v>
      </c>
    </row>
    <row r="13" spans="2:66">
      <c r="B13" s="84" t="s">
        <v>328</v>
      </c>
      <c r="C13" s="16"/>
      <c r="D13" s="16"/>
      <c r="E13" s="16"/>
      <c r="F13" s="16"/>
      <c r="K13" s="85">
        <v>4.59</v>
      </c>
      <c r="N13" s="86">
        <v>3.15E-2</v>
      </c>
      <c r="O13" s="85">
        <v>7151259.29</v>
      </c>
      <c r="Q13" s="85">
        <v>171.76073</v>
      </c>
      <c r="R13" s="85">
        <v>8565.3548252043129</v>
      </c>
      <c r="T13" s="86">
        <v>0.64980000000000004</v>
      </c>
      <c r="U13" s="86">
        <v>0.17499999999999999</v>
      </c>
    </row>
    <row r="14" spans="2:66">
      <c r="B14" t="s">
        <v>332</v>
      </c>
      <c r="C14" t="s">
        <v>333</v>
      </c>
      <c r="D14" t="s">
        <v>100</v>
      </c>
      <c r="E14" t="s">
        <v>123</v>
      </c>
      <c r="F14" t="s">
        <v>334</v>
      </c>
      <c r="G14" t="s">
        <v>335</v>
      </c>
      <c r="H14" t="s">
        <v>206</v>
      </c>
      <c r="I14" t="s">
        <v>207</v>
      </c>
      <c r="J14"/>
      <c r="K14" s="77">
        <v>6.96</v>
      </c>
      <c r="L14" t="s">
        <v>102</v>
      </c>
      <c r="M14" s="78">
        <v>2E-3</v>
      </c>
      <c r="N14" s="78">
        <v>2.01E-2</v>
      </c>
      <c r="O14" s="77">
        <v>9189.1299999999992</v>
      </c>
      <c r="P14" s="77">
        <v>97.6</v>
      </c>
      <c r="Q14" s="77">
        <v>2.0320000000000001E-2</v>
      </c>
      <c r="R14" s="77">
        <v>8.9889108800000006</v>
      </c>
      <c r="S14" s="78">
        <v>0</v>
      </c>
      <c r="T14" s="78">
        <v>6.9999999999999999E-4</v>
      </c>
      <c r="U14" s="78">
        <v>2.0000000000000001E-4</v>
      </c>
    </row>
    <row r="15" spans="2:66">
      <c r="B15" t="s">
        <v>336</v>
      </c>
      <c r="C15" t="s">
        <v>337</v>
      </c>
      <c r="D15" t="s">
        <v>100</v>
      </c>
      <c r="E15" t="s">
        <v>123</v>
      </c>
      <c r="F15" t="s">
        <v>334</v>
      </c>
      <c r="G15" t="s">
        <v>335</v>
      </c>
      <c r="H15" t="s">
        <v>206</v>
      </c>
      <c r="I15" t="s">
        <v>207</v>
      </c>
      <c r="J15"/>
      <c r="K15" s="77">
        <v>1.24</v>
      </c>
      <c r="L15" t="s">
        <v>102</v>
      </c>
      <c r="M15" s="78">
        <v>8.6E-3</v>
      </c>
      <c r="N15" s="78">
        <v>2.3400000000000001E-2</v>
      </c>
      <c r="O15" s="77">
        <v>35761.040000000001</v>
      </c>
      <c r="P15" s="77">
        <v>110.27</v>
      </c>
      <c r="Q15" s="77">
        <v>0</v>
      </c>
      <c r="R15" s="77">
        <v>39.433698808000003</v>
      </c>
      <c r="S15" s="78">
        <v>0</v>
      </c>
      <c r="T15" s="78">
        <v>3.0000000000000001E-3</v>
      </c>
      <c r="U15" s="78">
        <v>8.0000000000000004E-4</v>
      </c>
    </row>
    <row r="16" spans="2:66">
      <c r="B16" t="s">
        <v>338</v>
      </c>
      <c r="C16" t="s">
        <v>339</v>
      </c>
      <c r="D16" t="s">
        <v>100</v>
      </c>
      <c r="E16" t="s">
        <v>123</v>
      </c>
      <c r="F16" t="s">
        <v>334</v>
      </c>
      <c r="G16" t="s">
        <v>335</v>
      </c>
      <c r="H16" t="s">
        <v>206</v>
      </c>
      <c r="I16" t="s">
        <v>207</v>
      </c>
      <c r="J16"/>
      <c r="K16" s="77">
        <v>2.97</v>
      </c>
      <c r="L16" t="s">
        <v>102</v>
      </c>
      <c r="M16" s="78">
        <v>3.8E-3</v>
      </c>
      <c r="N16" s="78">
        <v>1.9900000000000001E-2</v>
      </c>
      <c r="O16" s="77">
        <v>170576.96</v>
      </c>
      <c r="P16" s="77">
        <v>103.8</v>
      </c>
      <c r="Q16" s="77">
        <v>0</v>
      </c>
      <c r="R16" s="77">
        <v>177.05888447999999</v>
      </c>
      <c r="S16" s="78">
        <v>1E-4</v>
      </c>
      <c r="T16" s="78">
        <v>1.34E-2</v>
      </c>
      <c r="U16" s="78">
        <v>3.5999999999999999E-3</v>
      </c>
    </row>
    <row r="17" spans="2:21">
      <c r="B17" t="s">
        <v>340</v>
      </c>
      <c r="C17" t="s">
        <v>341</v>
      </c>
      <c r="D17" t="s">
        <v>100</v>
      </c>
      <c r="E17" t="s">
        <v>123</v>
      </c>
      <c r="F17" t="s">
        <v>342</v>
      </c>
      <c r="G17" t="s">
        <v>127</v>
      </c>
      <c r="H17" t="s">
        <v>206</v>
      </c>
      <c r="I17" t="s">
        <v>207</v>
      </c>
      <c r="J17"/>
      <c r="K17" s="77">
        <v>12.64</v>
      </c>
      <c r="L17" t="s">
        <v>102</v>
      </c>
      <c r="M17" s="78">
        <v>2.07E-2</v>
      </c>
      <c r="N17" s="78">
        <v>2.3599999999999999E-2</v>
      </c>
      <c r="O17" s="77">
        <v>165412.70000000001</v>
      </c>
      <c r="P17" s="77">
        <v>105.04</v>
      </c>
      <c r="Q17" s="77">
        <v>1.86317</v>
      </c>
      <c r="R17" s="77">
        <v>175.61267007999999</v>
      </c>
      <c r="S17" s="78">
        <v>1E-4</v>
      </c>
      <c r="T17" s="78">
        <v>1.3299999999999999E-2</v>
      </c>
      <c r="U17" s="78">
        <v>3.5999999999999999E-3</v>
      </c>
    </row>
    <row r="18" spans="2:21">
      <c r="B18" t="s">
        <v>343</v>
      </c>
      <c r="C18" t="s">
        <v>344</v>
      </c>
      <c r="D18" t="s">
        <v>100</v>
      </c>
      <c r="E18" t="s">
        <v>123</v>
      </c>
      <c r="F18" t="s">
        <v>345</v>
      </c>
      <c r="G18" t="s">
        <v>346</v>
      </c>
      <c r="H18" t="s">
        <v>206</v>
      </c>
      <c r="I18" t="s">
        <v>207</v>
      </c>
      <c r="J18"/>
      <c r="K18" s="77">
        <v>2.39</v>
      </c>
      <c r="L18" t="s">
        <v>102</v>
      </c>
      <c r="M18" s="78">
        <v>8.3000000000000001E-3</v>
      </c>
      <c r="N18" s="78">
        <v>2.0400000000000001E-2</v>
      </c>
      <c r="O18" s="77">
        <v>0</v>
      </c>
      <c r="P18" s="77">
        <v>0</v>
      </c>
      <c r="Q18" s="77">
        <v>3.9419999999999997E-2</v>
      </c>
      <c r="R18" s="77">
        <v>3.9419999999999997E-2</v>
      </c>
      <c r="S18" s="78">
        <v>0</v>
      </c>
      <c r="T18" s="78">
        <v>0</v>
      </c>
      <c r="U18" s="78">
        <v>0</v>
      </c>
    </row>
    <row r="19" spans="2:21">
      <c r="B19" t="s">
        <v>347</v>
      </c>
      <c r="C19" t="s">
        <v>348</v>
      </c>
      <c r="D19" t="s">
        <v>100</v>
      </c>
      <c r="E19" t="s">
        <v>123</v>
      </c>
      <c r="F19" t="s">
        <v>349</v>
      </c>
      <c r="G19" t="s">
        <v>335</v>
      </c>
      <c r="H19" t="s">
        <v>206</v>
      </c>
      <c r="I19" t="s">
        <v>207</v>
      </c>
      <c r="J19"/>
      <c r="K19" s="77">
        <v>0.11</v>
      </c>
      <c r="L19" t="s">
        <v>102</v>
      </c>
      <c r="M19" s="78">
        <v>0.05</v>
      </c>
      <c r="N19" s="78">
        <v>4.2599999999999999E-2</v>
      </c>
      <c r="O19" s="77">
        <v>0.01</v>
      </c>
      <c r="P19" s="77">
        <v>116.4</v>
      </c>
      <c r="Q19" s="77">
        <v>0</v>
      </c>
      <c r="R19" s="77">
        <v>1.164E-5</v>
      </c>
      <c r="S19" s="78">
        <v>0</v>
      </c>
      <c r="T19" s="78">
        <v>0</v>
      </c>
      <c r="U19" s="78">
        <v>0</v>
      </c>
    </row>
    <row r="20" spans="2:21">
      <c r="B20" t="s">
        <v>350</v>
      </c>
      <c r="C20" t="s">
        <v>351</v>
      </c>
      <c r="D20" t="s">
        <v>100</v>
      </c>
      <c r="E20" t="s">
        <v>123</v>
      </c>
      <c r="F20" t="s">
        <v>352</v>
      </c>
      <c r="G20" t="s">
        <v>353</v>
      </c>
      <c r="H20" t="s">
        <v>354</v>
      </c>
      <c r="I20" t="s">
        <v>150</v>
      </c>
      <c r="J20"/>
      <c r="K20" s="77">
        <v>2.0699999999999998</v>
      </c>
      <c r="L20" t="s">
        <v>102</v>
      </c>
      <c r="M20" s="78">
        <v>4.4999999999999998E-2</v>
      </c>
      <c r="N20" s="78">
        <v>2.2100000000000002E-2</v>
      </c>
      <c r="O20" s="77">
        <v>115172.19</v>
      </c>
      <c r="P20" s="77">
        <v>119.1</v>
      </c>
      <c r="Q20" s="77">
        <v>0</v>
      </c>
      <c r="R20" s="77">
        <v>137.17007828999999</v>
      </c>
      <c r="S20" s="78">
        <v>0</v>
      </c>
      <c r="T20" s="78">
        <v>1.04E-2</v>
      </c>
      <c r="U20" s="78">
        <v>2.8E-3</v>
      </c>
    </row>
    <row r="21" spans="2:21">
      <c r="B21" t="s">
        <v>355</v>
      </c>
      <c r="C21" t="s">
        <v>356</v>
      </c>
      <c r="D21" t="s">
        <v>100</v>
      </c>
      <c r="E21" t="s">
        <v>123</v>
      </c>
      <c r="F21" t="s">
        <v>352</v>
      </c>
      <c r="G21" t="s">
        <v>353</v>
      </c>
      <c r="H21" t="s">
        <v>354</v>
      </c>
      <c r="I21" t="s">
        <v>150</v>
      </c>
      <c r="J21"/>
      <c r="K21" s="77">
        <v>4.45</v>
      </c>
      <c r="L21" t="s">
        <v>102</v>
      </c>
      <c r="M21" s="78">
        <v>3.85E-2</v>
      </c>
      <c r="N21" s="78">
        <v>2.2100000000000002E-2</v>
      </c>
      <c r="O21" s="77">
        <v>129823.62</v>
      </c>
      <c r="P21" s="77">
        <v>120.55</v>
      </c>
      <c r="Q21" s="77">
        <v>0</v>
      </c>
      <c r="R21" s="77">
        <v>156.50237390999999</v>
      </c>
      <c r="S21" s="78">
        <v>1E-4</v>
      </c>
      <c r="T21" s="78">
        <v>1.1900000000000001E-2</v>
      </c>
      <c r="U21" s="78">
        <v>3.2000000000000002E-3</v>
      </c>
    </row>
    <row r="22" spans="2:21">
      <c r="B22" t="s">
        <v>357</v>
      </c>
      <c r="C22" t="s">
        <v>358</v>
      </c>
      <c r="D22" t="s">
        <v>100</v>
      </c>
      <c r="E22" t="s">
        <v>123</v>
      </c>
      <c r="F22" t="s">
        <v>352</v>
      </c>
      <c r="G22" t="s">
        <v>353</v>
      </c>
      <c r="H22" t="s">
        <v>354</v>
      </c>
      <c r="I22" t="s">
        <v>150</v>
      </c>
      <c r="J22"/>
      <c r="K22" s="77">
        <v>6.84</v>
      </c>
      <c r="L22" t="s">
        <v>102</v>
      </c>
      <c r="M22" s="78">
        <v>2.3900000000000001E-2</v>
      </c>
      <c r="N22" s="78">
        <v>2.41E-2</v>
      </c>
      <c r="O22" s="77">
        <v>190733.59</v>
      </c>
      <c r="P22" s="77">
        <v>110.8</v>
      </c>
      <c r="Q22" s="77">
        <v>0</v>
      </c>
      <c r="R22" s="77">
        <v>211.33281772000001</v>
      </c>
      <c r="S22" s="78">
        <v>0</v>
      </c>
      <c r="T22" s="78">
        <v>1.6E-2</v>
      </c>
      <c r="U22" s="78">
        <v>4.3E-3</v>
      </c>
    </row>
    <row r="23" spans="2:21">
      <c r="B23" t="s">
        <v>359</v>
      </c>
      <c r="C23" t="s">
        <v>360</v>
      </c>
      <c r="D23" t="s">
        <v>100</v>
      </c>
      <c r="E23" t="s">
        <v>123</v>
      </c>
      <c r="F23" t="s">
        <v>352</v>
      </c>
      <c r="G23" t="s">
        <v>353</v>
      </c>
      <c r="H23" t="s">
        <v>354</v>
      </c>
      <c r="I23" t="s">
        <v>150</v>
      </c>
      <c r="J23"/>
      <c r="K23" s="77">
        <v>3.96</v>
      </c>
      <c r="L23" t="s">
        <v>102</v>
      </c>
      <c r="M23" s="78">
        <v>0.01</v>
      </c>
      <c r="N23" s="78">
        <v>2.06E-2</v>
      </c>
      <c r="O23" s="77">
        <v>28208.560000000001</v>
      </c>
      <c r="P23" s="77">
        <v>105.39</v>
      </c>
      <c r="Q23" s="77">
        <v>0</v>
      </c>
      <c r="R23" s="77">
        <v>29.729001384</v>
      </c>
      <c r="S23" s="78">
        <v>0</v>
      </c>
      <c r="T23" s="78">
        <v>2.3E-3</v>
      </c>
      <c r="U23" s="78">
        <v>5.9999999999999995E-4</v>
      </c>
    </row>
    <row r="24" spans="2:21">
      <c r="B24" t="s">
        <v>361</v>
      </c>
      <c r="C24" t="s">
        <v>362</v>
      </c>
      <c r="D24" t="s">
        <v>100</v>
      </c>
      <c r="E24" t="s">
        <v>123</v>
      </c>
      <c r="F24" t="s">
        <v>352</v>
      </c>
      <c r="G24" t="s">
        <v>353</v>
      </c>
      <c r="H24" t="s">
        <v>354</v>
      </c>
      <c r="I24" t="s">
        <v>150</v>
      </c>
      <c r="J24"/>
      <c r="K24" s="77">
        <v>11.91</v>
      </c>
      <c r="L24" t="s">
        <v>102</v>
      </c>
      <c r="M24" s="78">
        <v>1.2500000000000001E-2</v>
      </c>
      <c r="N24" s="78">
        <v>2.5600000000000001E-2</v>
      </c>
      <c r="O24" s="77">
        <v>87806.17</v>
      </c>
      <c r="P24" s="77">
        <v>93.45</v>
      </c>
      <c r="Q24" s="77">
        <v>0</v>
      </c>
      <c r="R24" s="77">
        <v>82.054865864999996</v>
      </c>
      <c r="S24" s="78">
        <v>0</v>
      </c>
      <c r="T24" s="78">
        <v>6.1999999999999998E-3</v>
      </c>
      <c r="U24" s="78">
        <v>1.6999999999999999E-3</v>
      </c>
    </row>
    <row r="25" spans="2:21">
      <c r="B25" t="s">
        <v>364</v>
      </c>
      <c r="C25" t="s">
        <v>365</v>
      </c>
      <c r="D25" t="s">
        <v>100</v>
      </c>
      <c r="E25" t="s">
        <v>123</v>
      </c>
      <c r="F25" t="s">
        <v>352</v>
      </c>
      <c r="G25" t="s">
        <v>353</v>
      </c>
      <c r="H25" t="s">
        <v>354</v>
      </c>
      <c r="I25" t="s">
        <v>150</v>
      </c>
      <c r="J25"/>
      <c r="K25" s="77">
        <v>11.46</v>
      </c>
      <c r="L25" t="s">
        <v>102</v>
      </c>
      <c r="M25" s="78">
        <v>3.2000000000000001E-2</v>
      </c>
      <c r="N25" s="78">
        <v>2.58E-2</v>
      </c>
      <c r="O25" s="77">
        <v>40673.81</v>
      </c>
      <c r="P25" s="77">
        <v>107.79</v>
      </c>
      <c r="Q25" s="77">
        <v>0</v>
      </c>
      <c r="R25" s="77">
        <v>43.842299799000003</v>
      </c>
      <c r="S25" s="78">
        <v>0</v>
      </c>
      <c r="T25" s="78">
        <v>3.3E-3</v>
      </c>
      <c r="U25" s="78">
        <v>8.9999999999999998E-4</v>
      </c>
    </row>
    <row r="26" spans="2:21">
      <c r="B26" t="s">
        <v>366</v>
      </c>
      <c r="C26" t="s">
        <v>367</v>
      </c>
      <c r="D26" t="s">
        <v>100</v>
      </c>
      <c r="E26" t="s">
        <v>123</v>
      </c>
      <c r="F26" t="s">
        <v>368</v>
      </c>
      <c r="G26" t="s">
        <v>127</v>
      </c>
      <c r="H26" t="s">
        <v>369</v>
      </c>
      <c r="I26" t="s">
        <v>207</v>
      </c>
      <c r="J26"/>
      <c r="K26" s="77">
        <v>6.51</v>
      </c>
      <c r="L26" t="s">
        <v>102</v>
      </c>
      <c r="M26" s="78">
        <v>2.6499999999999999E-2</v>
      </c>
      <c r="N26" s="78">
        <v>2.3099999999999999E-2</v>
      </c>
      <c r="O26" s="77">
        <v>19514.509999999998</v>
      </c>
      <c r="P26" s="77">
        <v>113.62</v>
      </c>
      <c r="Q26" s="77">
        <v>0.47383999999999998</v>
      </c>
      <c r="R26" s="77">
        <v>22.646226261999999</v>
      </c>
      <c r="S26" s="78">
        <v>0</v>
      </c>
      <c r="T26" s="78">
        <v>1.6999999999999999E-3</v>
      </c>
      <c r="U26" s="78">
        <v>5.0000000000000001E-4</v>
      </c>
    </row>
    <row r="27" spans="2:21">
      <c r="B27" t="s">
        <v>370</v>
      </c>
      <c r="C27" t="s">
        <v>371</v>
      </c>
      <c r="D27" t="s">
        <v>100</v>
      </c>
      <c r="E27" t="s">
        <v>123</v>
      </c>
      <c r="F27" t="s">
        <v>372</v>
      </c>
      <c r="G27" t="s">
        <v>346</v>
      </c>
      <c r="H27" t="s">
        <v>354</v>
      </c>
      <c r="I27" t="s">
        <v>150</v>
      </c>
      <c r="J27"/>
      <c r="K27" s="77">
        <v>3.61</v>
      </c>
      <c r="L27" t="s">
        <v>102</v>
      </c>
      <c r="M27" s="78">
        <v>1.34E-2</v>
      </c>
      <c r="N27" s="78">
        <v>2.6200000000000001E-2</v>
      </c>
      <c r="O27" s="77">
        <v>246581.3</v>
      </c>
      <c r="P27" s="77">
        <v>106.9</v>
      </c>
      <c r="Q27" s="77">
        <v>21.68939</v>
      </c>
      <c r="R27" s="77">
        <v>285.28479970000001</v>
      </c>
      <c r="S27" s="78">
        <v>1E-4</v>
      </c>
      <c r="T27" s="78">
        <v>2.1600000000000001E-2</v>
      </c>
      <c r="U27" s="78">
        <v>5.7999999999999996E-3</v>
      </c>
    </row>
    <row r="28" spans="2:21">
      <c r="B28" t="s">
        <v>373</v>
      </c>
      <c r="C28" t="s">
        <v>374</v>
      </c>
      <c r="D28" t="s">
        <v>100</v>
      </c>
      <c r="E28" t="s">
        <v>123</v>
      </c>
      <c r="F28" t="s">
        <v>372</v>
      </c>
      <c r="G28" t="s">
        <v>346</v>
      </c>
      <c r="H28" t="s">
        <v>354</v>
      </c>
      <c r="I28" t="s">
        <v>150</v>
      </c>
      <c r="J28"/>
      <c r="K28" s="77">
        <v>3.59</v>
      </c>
      <c r="L28" t="s">
        <v>102</v>
      </c>
      <c r="M28" s="78">
        <v>1.77E-2</v>
      </c>
      <c r="N28" s="78">
        <v>2.5499999999999998E-2</v>
      </c>
      <c r="O28" s="77">
        <v>137773.09</v>
      </c>
      <c r="P28" s="77">
        <v>107.51</v>
      </c>
      <c r="Q28" s="77">
        <v>14.893700000000001</v>
      </c>
      <c r="R28" s="77">
        <v>163.01354905900001</v>
      </c>
      <c r="S28" s="78">
        <v>0</v>
      </c>
      <c r="T28" s="78">
        <v>1.24E-2</v>
      </c>
      <c r="U28" s="78">
        <v>3.3E-3</v>
      </c>
    </row>
    <row r="29" spans="2:21">
      <c r="B29" t="s">
        <v>375</v>
      </c>
      <c r="C29" t="s">
        <v>376</v>
      </c>
      <c r="D29" t="s">
        <v>100</v>
      </c>
      <c r="E29" t="s">
        <v>123</v>
      </c>
      <c r="F29" t="s">
        <v>372</v>
      </c>
      <c r="G29" t="s">
        <v>346</v>
      </c>
      <c r="H29" t="s">
        <v>354</v>
      </c>
      <c r="I29" t="s">
        <v>150</v>
      </c>
      <c r="J29"/>
      <c r="K29" s="77">
        <v>6.59</v>
      </c>
      <c r="L29" t="s">
        <v>102</v>
      </c>
      <c r="M29" s="78">
        <v>2.4799999999999999E-2</v>
      </c>
      <c r="N29" s="78">
        <v>2.81E-2</v>
      </c>
      <c r="O29" s="77">
        <v>249473.07</v>
      </c>
      <c r="P29" s="77">
        <v>108.2</v>
      </c>
      <c r="Q29" s="77">
        <v>3.4170500000000001</v>
      </c>
      <c r="R29" s="77">
        <v>273.34691174</v>
      </c>
      <c r="S29" s="78">
        <v>1E-4</v>
      </c>
      <c r="T29" s="78">
        <v>2.07E-2</v>
      </c>
      <c r="U29" s="78">
        <v>5.5999999999999999E-3</v>
      </c>
    </row>
    <row r="30" spans="2:21">
      <c r="B30" t="s">
        <v>377</v>
      </c>
      <c r="C30" t="s">
        <v>378</v>
      </c>
      <c r="D30" t="s">
        <v>100</v>
      </c>
      <c r="E30" t="s">
        <v>123</v>
      </c>
      <c r="F30" t="s">
        <v>372</v>
      </c>
      <c r="G30" t="s">
        <v>346</v>
      </c>
      <c r="H30" t="s">
        <v>369</v>
      </c>
      <c r="I30" t="s">
        <v>207</v>
      </c>
      <c r="J30"/>
      <c r="K30" s="77">
        <v>7.97</v>
      </c>
      <c r="L30" t="s">
        <v>102</v>
      </c>
      <c r="M30" s="78">
        <v>8.9999999999999993E-3</v>
      </c>
      <c r="N30" s="78">
        <v>2.8899999999999999E-2</v>
      </c>
      <c r="O30" s="77">
        <v>120996.93</v>
      </c>
      <c r="P30" s="77">
        <v>92.96</v>
      </c>
      <c r="Q30" s="77">
        <v>0.59253</v>
      </c>
      <c r="R30" s="77">
        <v>113.07127612799999</v>
      </c>
      <c r="S30" s="78">
        <v>1E-4</v>
      </c>
      <c r="T30" s="78">
        <v>8.6E-3</v>
      </c>
      <c r="U30" s="78">
        <v>2.3E-3</v>
      </c>
    </row>
    <row r="31" spans="2:21">
      <c r="B31" t="s">
        <v>379</v>
      </c>
      <c r="C31" t="s">
        <v>380</v>
      </c>
      <c r="D31" t="s">
        <v>100</v>
      </c>
      <c r="E31" t="s">
        <v>123</v>
      </c>
      <c r="F31" t="s">
        <v>372</v>
      </c>
      <c r="G31" t="s">
        <v>346</v>
      </c>
      <c r="H31" t="s">
        <v>369</v>
      </c>
      <c r="I31" t="s">
        <v>207</v>
      </c>
      <c r="J31"/>
      <c r="K31" s="77">
        <v>11.47</v>
      </c>
      <c r="L31" t="s">
        <v>102</v>
      </c>
      <c r="M31" s="78">
        <v>1.6899999999999998E-2</v>
      </c>
      <c r="N31" s="78">
        <v>3.0499999999999999E-2</v>
      </c>
      <c r="O31" s="77">
        <v>156518.87</v>
      </c>
      <c r="P31" s="77">
        <v>93.4</v>
      </c>
      <c r="Q31" s="77">
        <v>1.43929</v>
      </c>
      <c r="R31" s="77">
        <v>147.62791458000001</v>
      </c>
      <c r="S31" s="78">
        <v>1E-4</v>
      </c>
      <c r="T31" s="78">
        <v>1.12E-2</v>
      </c>
      <c r="U31" s="78">
        <v>3.0000000000000001E-3</v>
      </c>
    </row>
    <row r="32" spans="2:21">
      <c r="B32" t="s">
        <v>381</v>
      </c>
      <c r="C32" t="s">
        <v>382</v>
      </c>
      <c r="D32" t="s">
        <v>100</v>
      </c>
      <c r="E32" t="s">
        <v>123</v>
      </c>
      <c r="F32" t="s">
        <v>372</v>
      </c>
      <c r="G32" t="s">
        <v>346</v>
      </c>
      <c r="H32" t="s">
        <v>369</v>
      </c>
      <c r="I32" t="s">
        <v>207</v>
      </c>
      <c r="J32"/>
      <c r="K32" s="77">
        <v>1.25</v>
      </c>
      <c r="L32" t="s">
        <v>102</v>
      </c>
      <c r="M32" s="78">
        <v>6.4999999999999997E-3</v>
      </c>
      <c r="N32" s="78">
        <v>2.6499999999999999E-2</v>
      </c>
      <c r="O32" s="77">
        <v>8183.37</v>
      </c>
      <c r="P32" s="77">
        <v>107.94</v>
      </c>
      <c r="Q32" s="77">
        <v>0</v>
      </c>
      <c r="R32" s="77">
        <v>8.8331295779999994</v>
      </c>
      <c r="S32" s="78">
        <v>0</v>
      </c>
      <c r="T32" s="78">
        <v>6.9999999999999999E-4</v>
      </c>
      <c r="U32" s="78">
        <v>2.0000000000000001E-4</v>
      </c>
    </row>
    <row r="33" spans="2:21">
      <c r="B33" t="s">
        <v>383</v>
      </c>
      <c r="C33" t="s">
        <v>384</v>
      </c>
      <c r="D33" t="s">
        <v>100</v>
      </c>
      <c r="E33" t="s">
        <v>123</v>
      </c>
      <c r="F33" t="s">
        <v>385</v>
      </c>
      <c r="G33" t="s">
        <v>346</v>
      </c>
      <c r="H33" t="s">
        <v>386</v>
      </c>
      <c r="I33" t="s">
        <v>207</v>
      </c>
      <c r="J33"/>
      <c r="K33" s="77">
        <v>2.5099999999999998</v>
      </c>
      <c r="L33" t="s">
        <v>102</v>
      </c>
      <c r="M33" s="78">
        <v>1.34E-2</v>
      </c>
      <c r="N33" s="78">
        <v>2.4799999999999999E-2</v>
      </c>
      <c r="O33" s="77">
        <v>19594.990000000002</v>
      </c>
      <c r="P33" s="77">
        <v>108.78</v>
      </c>
      <c r="Q33" s="77">
        <v>0</v>
      </c>
      <c r="R33" s="77">
        <v>21.315430121999999</v>
      </c>
      <c r="S33" s="78">
        <v>0</v>
      </c>
      <c r="T33" s="78">
        <v>1.6000000000000001E-3</v>
      </c>
      <c r="U33" s="78">
        <v>4.0000000000000002E-4</v>
      </c>
    </row>
    <row r="34" spans="2:21">
      <c r="B34" t="s">
        <v>387</v>
      </c>
      <c r="C34" t="s">
        <v>388</v>
      </c>
      <c r="D34" t="s">
        <v>100</v>
      </c>
      <c r="E34" t="s">
        <v>123</v>
      </c>
      <c r="F34" t="s">
        <v>385</v>
      </c>
      <c r="G34" t="s">
        <v>346</v>
      </c>
      <c r="H34" t="s">
        <v>386</v>
      </c>
      <c r="I34" t="s">
        <v>207</v>
      </c>
      <c r="J34"/>
      <c r="K34" s="77">
        <v>2.2799999999999998</v>
      </c>
      <c r="L34" t="s">
        <v>102</v>
      </c>
      <c r="M34" s="78">
        <v>2E-3</v>
      </c>
      <c r="N34" s="78">
        <v>2.4400000000000002E-2</v>
      </c>
      <c r="O34" s="77">
        <v>42073.84</v>
      </c>
      <c r="P34" s="77">
        <v>104</v>
      </c>
      <c r="Q34" s="77">
        <v>0</v>
      </c>
      <c r="R34" s="77">
        <v>43.756793600000002</v>
      </c>
      <c r="S34" s="78">
        <v>1E-4</v>
      </c>
      <c r="T34" s="78">
        <v>3.3E-3</v>
      </c>
      <c r="U34" s="78">
        <v>8.9999999999999998E-4</v>
      </c>
    </row>
    <row r="35" spans="2:21">
      <c r="B35" t="s">
        <v>389</v>
      </c>
      <c r="C35" t="s">
        <v>390</v>
      </c>
      <c r="D35" t="s">
        <v>100</v>
      </c>
      <c r="E35" t="s">
        <v>123</v>
      </c>
      <c r="F35" t="s">
        <v>385</v>
      </c>
      <c r="G35" t="s">
        <v>346</v>
      </c>
      <c r="H35" t="s">
        <v>386</v>
      </c>
      <c r="I35" t="s">
        <v>207</v>
      </c>
      <c r="J35"/>
      <c r="K35" s="77">
        <v>3.84</v>
      </c>
      <c r="L35" t="s">
        <v>102</v>
      </c>
      <c r="M35" s="78">
        <v>1.8200000000000001E-2</v>
      </c>
      <c r="N35" s="78">
        <v>2.52E-2</v>
      </c>
      <c r="O35" s="77">
        <v>52697.2</v>
      </c>
      <c r="P35" s="77">
        <v>107.89</v>
      </c>
      <c r="Q35" s="77">
        <v>0</v>
      </c>
      <c r="R35" s="77">
        <v>56.855009080000002</v>
      </c>
      <c r="S35" s="78">
        <v>1E-4</v>
      </c>
      <c r="T35" s="78">
        <v>4.3E-3</v>
      </c>
      <c r="U35" s="78">
        <v>1.1999999999999999E-3</v>
      </c>
    </row>
    <row r="36" spans="2:21">
      <c r="B36" t="s">
        <v>391</v>
      </c>
      <c r="C36" t="s">
        <v>392</v>
      </c>
      <c r="D36" t="s">
        <v>100</v>
      </c>
      <c r="E36" t="s">
        <v>123</v>
      </c>
      <c r="F36" t="s">
        <v>393</v>
      </c>
      <c r="G36" t="s">
        <v>346</v>
      </c>
      <c r="H36" t="s">
        <v>386</v>
      </c>
      <c r="I36" t="s">
        <v>207</v>
      </c>
      <c r="J36"/>
      <c r="K36" s="77">
        <v>4.5599999999999996</v>
      </c>
      <c r="L36" t="s">
        <v>102</v>
      </c>
      <c r="M36" s="78">
        <v>5.0000000000000001E-3</v>
      </c>
      <c r="N36" s="78">
        <v>2.8299999999999999E-2</v>
      </c>
      <c r="O36" s="77">
        <v>45036.2</v>
      </c>
      <c r="P36" s="77">
        <v>99.1</v>
      </c>
      <c r="Q36" s="77">
        <v>7.3489500000000003</v>
      </c>
      <c r="R36" s="77">
        <v>51.979824200000003</v>
      </c>
      <c r="S36" s="78">
        <v>0</v>
      </c>
      <c r="T36" s="78">
        <v>3.8999999999999998E-3</v>
      </c>
      <c r="U36" s="78">
        <v>1.1000000000000001E-3</v>
      </c>
    </row>
    <row r="37" spans="2:21">
      <c r="B37" t="s">
        <v>394</v>
      </c>
      <c r="C37" t="s">
        <v>395</v>
      </c>
      <c r="D37" t="s">
        <v>100</v>
      </c>
      <c r="E37" t="s">
        <v>123</v>
      </c>
      <c r="F37" t="s">
        <v>393</v>
      </c>
      <c r="G37" t="s">
        <v>346</v>
      </c>
      <c r="H37" t="s">
        <v>386</v>
      </c>
      <c r="I37" t="s">
        <v>207</v>
      </c>
      <c r="J37"/>
      <c r="K37" s="77">
        <v>6.38</v>
      </c>
      <c r="L37" t="s">
        <v>102</v>
      </c>
      <c r="M37" s="78">
        <v>5.8999999999999999E-3</v>
      </c>
      <c r="N37" s="78">
        <v>3.0599999999999999E-2</v>
      </c>
      <c r="O37" s="77">
        <v>133569.17000000001</v>
      </c>
      <c r="P37" s="77">
        <v>91.73</v>
      </c>
      <c r="Q37" s="77">
        <v>0.42296</v>
      </c>
      <c r="R37" s="77">
        <v>122.945959641</v>
      </c>
      <c r="S37" s="78">
        <v>1E-4</v>
      </c>
      <c r="T37" s="78">
        <v>9.2999999999999992E-3</v>
      </c>
      <c r="U37" s="78">
        <v>2.5000000000000001E-3</v>
      </c>
    </row>
    <row r="38" spans="2:21">
      <c r="B38" t="s">
        <v>396</v>
      </c>
      <c r="C38" t="s">
        <v>397</v>
      </c>
      <c r="D38" t="s">
        <v>100</v>
      </c>
      <c r="E38" t="s">
        <v>123</v>
      </c>
      <c r="F38" t="s">
        <v>393</v>
      </c>
      <c r="G38" t="s">
        <v>346</v>
      </c>
      <c r="H38" t="s">
        <v>386</v>
      </c>
      <c r="I38" t="s">
        <v>207</v>
      </c>
      <c r="J38"/>
      <c r="K38" s="77">
        <v>1.68</v>
      </c>
      <c r="L38" t="s">
        <v>102</v>
      </c>
      <c r="M38" s="78">
        <v>4.7500000000000001E-2</v>
      </c>
      <c r="N38" s="78">
        <v>2.8500000000000001E-2</v>
      </c>
      <c r="O38" s="77">
        <v>20526.5</v>
      </c>
      <c r="P38" s="77">
        <v>139.94</v>
      </c>
      <c r="Q38" s="77">
        <v>0</v>
      </c>
      <c r="R38" s="77">
        <v>28.724784100000001</v>
      </c>
      <c r="S38" s="78">
        <v>0</v>
      </c>
      <c r="T38" s="78">
        <v>2.2000000000000001E-3</v>
      </c>
      <c r="U38" s="78">
        <v>5.9999999999999995E-4</v>
      </c>
    </row>
    <row r="39" spans="2:21">
      <c r="B39" t="s">
        <v>398</v>
      </c>
      <c r="C39" t="s">
        <v>399</v>
      </c>
      <c r="D39" t="s">
        <v>100</v>
      </c>
      <c r="E39" t="s">
        <v>123</v>
      </c>
      <c r="F39" t="s">
        <v>400</v>
      </c>
      <c r="G39" t="s">
        <v>346</v>
      </c>
      <c r="H39" t="s">
        <v>386</v>
      </c>
      <c r="I39" t="s">
        <v>207</v>
      </c>
      <c r="J39"/>
      <c r="K39" s="77">
        <v>6.67</v>
      </c>
      <c r="L39" t="s">
        <v>102</v>
      </c>
      <c r="M39" s="78">
        <v>3.5000000000000001E-3</v>
      </c>
      <c r="N39" s="78">
        <v>2.9899999999999999E-2</v>
      </c>
      <c r="O39" s="77">
        <v>228264.93</v>
      </c>
      <c r="P39" s="77">
        <v>90.55</v>
      </c>
      <c r="Q39" s="77">
        <v>0</v>
      </c>
      <c r="R39" s="77">
        <v>206.69389411500001</v>
      </c>
      <c r="S39" s="78">
        <v>1E-4</v>
      </c>
      <c r="T39" s="78">
        <v>1.5699999999999999E-2</v>
      </c>
      <c r="U39" s="78">
        <v>4.1999999999999997E-3</v>
      </c>
    </row>
    <row r="40" spans="2:21">
      <c r="B40" t="s">
        <v>401</v>
      </c>
      <c r="C40" t="s">
        <v>402</v>
      </c>
      <c r="D40" t="s">
        <v>100</v>
      </c>
      <c r="E40" t="s">
        <v>123</v>
      </c>
      <c r="F40" t="s">
        <v>400</v>
      </c>
      <c r="G40" t="s">
        <v>346</v>
      </c>
      <c r="H40" t="s">
        <v>386</v>
      </c>
      <c r="I40" t="s">
        <v>207</v>
      </c>
      <c r="J40"/>
      <c r="K40" s="77">
        <v>2.77</v>
      </c>
      <c r="L40" t="s">
        <v>102</v>
      </c>
      <c r="M40" s="78">
        <v>2.4E-2</v>
      </c>
      <c r="N40" s="78">
        <v>2.53E-2</v>
      </c>
      <c r="O40" s="77">
        <v>3282.89</v>
      </c>
      <c r="P40" s="77">
        <v>111.43</v>
      </c>
      <c r="Q40" s="77">
        <v>0</v>
      </c>
      <c r="R40" s="77">
        <v>3.6581243269999999</v>
      </c>
      <c r="S40" s="78">
        <v>0</v>
      </c>
      <c r="T40" s="78">
        <v>2.9999999999999997E-4</v>
      </c>
      <c r="U40" s="78">
        <v>1E-4</v>
      </c>
    </row>
    <row r="41" spans="2:21">
      <c r="B41" t="s">
        <v>403</v>
      </c>
      <c r="C41" t="s">
        <v>404</v>
      </c>
      <c r="D41" t="s">
        <v>100</v>
      </c>
      <c r="E41" t="s">
        <v>123</v>
      </c>
      <c r="F41" t="s">
        <v>400</v>
      </c>
      <c r="G41" t="s">
        <v>346</v>
      </c>
      <c r="H41" t="s">
        <v>386</v>
      </c>
      <c r="I41" t="s">
        <v>207</v>
      </c>
      <c r="J41"/>
      <c r="K41" s="77">
        <v>4.13</v>
      </c>
      <c r="L41" t="s">
        <v>102</v>
      </c>
      <c r="M41" s="78">
        <v>2.5999999999999999E-2</v>
      </c>
      <c r="N41" s="78">
        <v>2.6100000000000002E-2</v>
      </c>
      <c r="O41" s="77">
        <v>47839.8</v>
      </c>
      <c r="P41" s="77">
        <v>111.02</v>
      </c>
      <c r="Q41" s="77">
        <v>3.3802099999999999</v>
      </c>
      <c r="R41" s="77">
        <v>56.491955959999999</v>
      </c>
      <c r="S41" s="78">
        <v>1E-4</v>
      </c>
      <c r="T41" s="78">
        <v>4.3E-3</v>
      </c>
      <c r="U41" s="78">
        <v>1.1999999999999999E-3</v>
      </c>
    </row>
    <row r="42" spans="2:21">
      <c r="B42" t="s">
        <v>405</v>
      </c>
      <c r="C42" t="s">
        <v>406</v>
      </c>
      <c r="D42" t="s">
        <v>100</v>
      </c>
      <c r="E42" t="s">
        <v>123</v>
      </c>
      <c r="F42" t="s">
        <v>400</v>
      </c>
      <c r="G42" t="s">
        <v>346</v>
      </c>
      <c r="H42" t="s">
        <v>386</v>
      </c>
      <c r="I42" t="s">
        <v>207</v>
      </c>
      <c r="J42"/>
      <c r="K42" s="77">
        <v>4.34</v>
      </c>
      <c r="L42" t="s">
        <v>102</v>
      </c>
      <c r="M42" s="78">
        <v>2.81E-2</v>
      </c>
      <c r="N42" s="78">
        <v>2.7400000000000001E-2</v>
      </c>
      <c r="O42" s="77">
        <v>14058.01</v>
      </c>
      <c r="P42" s="77">
        <v>112.17</v>
      </c>
      <c r="Q42" s="77">
        <v>0.22078999999999999</v>
      </c>
      <c r="R42" s="77">
        <v>15.989659817</v>
      </c>
      <c r="S42" s="78">
        <v>0</v>
      </c>
      <c r="T42" s="78">
        <v>1.1999999999999999E-3</v>
      </c>
      <c r="U42" s="78">
        <v>2.9999999999999997E-4</v>
      </c>
    </row>
    <row r="43" spans="2:21">
      <c r="B43" t="s">
        <v>407</v>
      </c>
      <c r="C43" t="s">
        <v>408</v>
      </c>
      <c r="D43" t="s">
        <v>100</v>
      </c>
      <c r="E43" t="s">
        <v>123</v>
      </c>
      <c r="F43" t="s">
        <v>400</v>
      </c>
      <c r="G43" t="s">
        <v>346</v>
      </c>
      <c r="H43" t="s">
        <v>386</v>
      </c>
      <c r="I43" t="s">
        <v>207</v>
      </c>
      <c r="J43"/>
      <c r="K43" s="77">
        <v>2.86</v>
      </c>
      <c r="L43" t="s">
        <v>102</v>
      </c>
      <c r="M43" s="78">
        <v>3.6999999999999998E-2</v>
      </c>
      <c r="N43" s="78">
        <v>2.6499999999999999E-2</v>
      </c>
      <c r="O43" s="77">
        <v>3644.67</v>
      </c>
      <c r="P43" s="77">
        <v>113.91</v>
      </c>
      <c r="Q43" s="77">
        <v>0.89532999999999996</v>
      </c>
      <c r="R43" s="77">
        <v>5.046973597</v>
      </c>
      <c r="S43" s="78">
        <v>0</v>
      </c>
      <c r="T43" s="78">
        <v>4.0000000000000002E-4</v>
      </c>
      <c r="U43" s="78">
        <v>1E-4</v>
      </c>
    </row>
    <row r="44" spans="2:21">
      <c r="B44" t="s">
        <v>409</v>
      </c>
      <c r="C44" t="s">
        <v>410</v>
      </c>
      <c r="D44" t="s">
        <v>100</v>
      </c>
      <c r="E44" t="s">
        <v>123</v>
      </c>
      <c r="F44" t="s">
        <v>411</v>
      </c>
      <c r="G44" t="s">
        <v>346</v>
      </c>
      <c r="H44" t="s">
        <v>386</v>
      </c>
      <c r="I44" t="s">
        <v>207</v>
      </c>
      <c r="J44"/>
      <c r="K44" s="77">
        <v>4.68</v>
      </c>
      <c r="L44" t="s">
        <v>102</v>
      </c>
      <c r="M44" s="78">
        <v>6.4999999999999997E-3</v>
      </c>
      <c r="N44" s="78">
        <v>2.4799999999999999E-2</v>
      </c>
      <c r="O44" s="77">
        <v>44285.58</v>
      </c>
      <c r="P44" s="77">
        <v>101.31</v>
      </c>
      <c r="Q44" s="77">
        <v>0.68530999999999997</v>
      </c>
      <c r="R44" s="77">
        <v>45.551031098000003</v>
      </c>
      <c r="S44" s="78">
        <v>1E-4</v>
      </c>
      <c r="T44" s="78">
        <v>3.5000000000000001E-3</v>
      </c>
      <c r="U44" s="78">
        <v>8.9999999999999998E-4</v>
      </c>
    </row>
    <row r="45" spans="2:21">
      <c r="B45" t="s">
        <v>412</v>
      </c>
      <c r="C45" t="s">
        <v>413</v>
      </c>
      <c r="D45" t="s">
        <v>100</v>
      </c>
      <c r="E45" t="s">
        <v>123</v>
      </c>
      <c r="F45" t="s">
        <v>411</v>
      </c>
      <c r="G45" t="s">
        <v>346</v>
      </c>
      <c r="H45" t="s">
        <v>386</v>
      </c>
      <c r="I45" t="s">
        <v>207</v>
      </c>
      <c r="J45"/>
      <c r="K45" s="77">
        <v>5.42</v>
      </c>
      <c r="L45" t="s">
        <v>102</v>
      </c>
      <c r="M45" s="78">
        <v>1.43E-2</v>
      </c>
      <c r="N45" s="78">
        <v>2.81E-2</v>
      </c>
      <c r="O45" s="77">
        <v>711.85</v>
      </c>
      <c r="P45" s="77">
        <v>102.63</v>
      </c>
      <c r="Q45" s="77">
        <v>1.404E-2</v>
      </c>
      <c r="R45" s="77">
        <v>0.74461165500000004</v>
      </c>
      <c r="S45" s="78">
        <v>0</v>
      </c>
      <c r="T45" s="78">
        <v>1E-4</v>
      </c>
      <c r="U45" s="78">
        <v>0</v>
      </c>
    </row>
    <row r="46" spans="2:21">
      <c r="B46" t="s">
        <v>414</v>
      </c>
      <c r="C46" t="s">
        <v>415</v>
      </c>
      <c r="D46" t="s">
        <v>100</v>
      </c>
      <c r="E46" t="s">
        <v>123</v>
      </c>
      <c r="F46" t="s">
        <v>411</v>
      </c>
      <c r="G46" t="s">
        <v>346</v>
      </c>
      <c r="H46" t="s">
        <v>386</v>
      </c>
      <c r="I46" t="s">
        <v>207</v>
      </c>
      <c r="J46"/>
      <c r="K46" s="77">
        <v>7.01</v>
      </c>
      <c r="L46" t="s">
        <v>102</v>
      </c>
      <c r="M46" s="78">
        <v>3.61E-2</v>
      </c>
      <c r="N46" s="78">
        <v>3.15E-2</v>
      </c>
      <c r="O46" s="77">
        <v>67601.55</v>
      </c>
      <c r="P46" s="77">
        <v>104.74</v>
      </c>
      <c r="Q46" s="77">
        <v>0.65059999999999996</v>
      </c>
      <c r="R46" s="77">
        <v>71.456463470000003</v>
      </c>
      <c r="S46" s="78">
        <v>1E-4</v>
      </c>
      <c r="T46" s="78">
        <v>5.4000000000000003E-3</v>
      </c>
      <c r="U46" s="78">
        <v>1.5E-3</v>
      </c>
    </row>
    <row r="47" spans="2:21">
      <c r="B47" t="s">
        <v>416</v>
      </c>
      <c r="C47" t="s">
        <v>417</v>
      </c>
      <c r="D47" t="s">
        <v>100</v>
      </c>
      <c r="E47" t="s">
        <v>123</v>
      </c>
      <c r="F47" t="s">
        <v>411</v>
      </c>
      <c r="G47" t="s">
        <v>346</v>
      </c>
      <c r="H47" t="s">
        <v>386</v>
      </c>
      <c r="I47" t="s">
        <v>207</v>
      </c>
      <c r="J47"/>
      <c r="K47" s="77">
        <v>0.28000000000000003</v>
      </c>
      <c r="L47" t="s">
        <v>102</v>
      </c>
      <c r="M47" s="78">
        <v>4.9000000000000002E-2</v>
      </c>
      <c r="N47" s="78">
        <v>3.1199999999999999E-2</v>
      </c>
      <c r="O47" s="77">
        <v>10094.200000000001</v>
      </c>
      <c r="P47" s="77">
        <v>115.64</v>
      </c>
      <c r="Q47" s="77">
        <v>0</v>
      </c>
      <c r="R47" s="77">
        <v>11.672932879999999</v>
      </c>
      <c r="S47" s="78">
        <v>1E-4</v>
      </c>
      <c r="T47" s="78">
        <v>8.9999999999999998E-4</v>
      </c>
      <c r="U47" s="78">
        <v>2.0000000000000001E-4</v>
      </c>
    </row>
    <row r="48" spans="2:21">
      <c r="B48" t="s">
        <v>418</v>
      </c>
      <c r="C48" t="s">
        <v>419</v>
      </c>
      <c r="D48" t="s">
        <v>100</v>
      </c>
      <c r="E48" t="s">
        <v>123</v>
      </c>
      <c r="F48" t="s">
        <v>411</v>
      </c>
      <c r="G48" t="s">
        <v>346</v>
      </c>
      <c r="H48" t="s">
        <v>386</v>
      </c>
      <c r="I48" t="s">
        <v>207</v>
      </c>
      <c r="J48"/>
      <c r="K48" s="77">
        <v>1.97</v>
      </c>
      <c r="L48" t="s">
        <v>102</v>
      </c>
      <c r="M48" s="78">
        <v>1.7600000000000001E-2</v>
      </c>
      <c r="N48" s="78">
        <v>2.4799999999999999E-2</v>
      </c>
      <c r="O48" s="77">
        <v>66236.73</v>
      </c>
      <c r="P48" s="77">
        <v>110.64</v>
      </c>
      <c r="Q48" s="77">
        <v>1.5470600000000001</v>
      </c>
      <c r="R48" s="77">
        <v>74.831378072000007</v>
      </c>
      <c r="S48" s="78">
        <v>0</v>
      </c>
      <c r="T48" s="78">
        <v>5.7000000000000002E-3</v>
      </c>
      <c r="U48" s="78">
        <v>1.5E-3</v>
      </c>
    </row>
    <row r="49" spans="2:21">
      <c r="B49" t="s">
        <v>420</v>
      </c>
      <c r="C49" t="s">
        <v>421</v>
      </c>
      <c r="D49" t="s">
        <v>100</v>
      </c>
      <c r="E49" t="s">
        <v>123</v>
      </c>
      <c r="F49" t="s">
        <v>411</v>
      </c>
      <c r="G49" t="s">
        <v>346</v>
      </c>
      <c r="H49" t="s">
        <v>386</v>
      </c>
      <c r="I49" t="s">
        <v>207</v>
      </c>
      <c r="J49"/>
      <c r="K49" s="77">
        <v>2.66</v>
      </c>
      <c r="L49" t="s">
        <v>102</v>
      </c>
      <c r="M49" s="78">
        <v>2.1499999999999998E-2</v>
      </c>
      <c r="N49" s="78">
        <v>2.4899999999999999E-2</v>
      </c>
      <c r="O49" s="77">
        <v>92142.27</v>
      </c>
      <c r="P49" s="77">
        <v>111.92</v>
      </c>
      <c r="Q49" s="77">
        <v>0</v>
      </c>
      <c r="R49" s="77">
        <v>103.125628584</v>
      </c>
      <c r="S49" s="78">
        <v>1E-4</v>
      </c>
      <c r="T49" s="78">
        <v>7.7999999999999996E-3</v>
      </c>
      <c r="U49" s="78">
        <v>2.0999999999999999E-3</v>
      </c>
    </row>
    <row r="50" spans="2:21">
      <c r="B50" t="s">
        <v>422</v>
      </c>
      <c r="C50" t="s">
        <v>423</v>
      </c>
      <c r="D50" t="s">
        <v>100</v>
      </c>
      <c r="E50" t="s">
        <v>123</v>
      </c>
      <c r="F50" t="s">
        <v>411</v>
      </c>
      <c r="G50" t="s">
        <v>346</v>
      </c>
      <c r="H50" t="s">
        <v>386</v>
      </c>
      <c r="I50" t="s">
        <v>207</v>
      </c>
      <c r="J50"/>
      <c r="K50" s="77">
        <v>4.49</v>
      </c>
      <c r="L50" t="s">
        <v>102</v>
      </c>
      <c r="M50" s="78">
        <v>2.2499999999999999E-2</v>
      </c>
      <c r="N50" s="78">
        <v>2.7199999999999998E-2</v>
      </c>
      <c r="O50" s="77">
        <v>123199.36</v>
      </c>
      <c r="P50" s="77">
        <v>109.63</v>
      </c>
      <c r="Q50" s="77">
        <v>10.60336</v>
      </c>
      <c r="R50" s="77">
        <v>145.66681836800001</v>
      </c>
      <c r="S50" s="78">
        <v>1E-4</v>
      </c>
      <c r="T50" s="78">
        <v>1.11E-2</v>
      </c>
      <c r="U50" s="78">
        <v>3.0000000000000001E-3</v>
      </c>
    </row>
    <row r="51" spans="2:21">
      <c r="B51" t="s">
        <v>424</v>
      </c>
      <c r="C51" t="s">
        <v>425</v>
      </c>
      <c r="D51" t="s">
        <v>100</v>
      </c>
      <c r="E51" t="s">
        <v>123</v>
      </c>
      <c r="F51" t="s">
        <v>411</v>
      </c>
      <c r="G51" t="s">
        <v>346</v>
      </c>
      <c r="H51" t="s">
        <v>386</v>
      </c>
      <c r="I51" t="s">
        <v>207</v>
      </c>
      <c r="J51"/>
      <c r="K51" s="77">
        <v>6.26</v>
      </c>
      <c r="L51" t="s">
        <v>102</v>
      </c>
      <c r="M51" s="78">
        <v>2.5000000000000001E-3</v>
      </c>
      <c r="N51" s="78">
        <v>2.7199999999999998E-2</v>
      </c>
      <c r="O51" s="77">
        <v>103957.16</v>
      </c>
      <c r="P51" s="77">
        <v>92.99</v>
      </c>
      <c r="Q51" s="77">
        <v>2.59362</v>
      </c>
      <c r="R51" s="77">
        <v>99.263383083999997</v>
      </c>
      <c r="S51" s="78">
        <v>1E-4</v>
      </c>
      <c r="T51" s="78">
        <v>7.4999999999999997E-3</v>
      </c>
      <c r="U51" s="78">
        <v>2E-3</v>
      </c>
    </row>
    <row r="52" spans="2:21">
      <c r="B52" t="s">
        <v>426</v>
      </c>
      <c r="C52" t="s">
        <v>427</v>
      </c>
      <c r="D52" t="s">
        <v>100</v>
      </c>
      <c r="E52" t="s">
        <v>123</v>
      </c>
      <c r="F52" t="s">
        <v>411</v>
      </c>
      <c r="G52" t="s">
        <v>346</v>
      </c>
      <c r="H52" t="s">
        <v>386</v>
      </c>
      <c r="I52" t="s">
        <v>207</v>
      </c>
      <c r="J52"/>
      <c r="K52" s="77">
        <v>3.44</v>
      </c>
      <c r="L52" t="s">
        <v>102</v>
      </c>
      <c r="M52" s="78">
        <v>2.35E-2</v>
      </c>
      <c r="N52" s="78">
        <v>2.47E-2</v>
      </c>
      <c r="O52" s="77">
        <v>88417.66</v>
      </c>
      <c r="P52" s="77">
        <v>112.01</v>
      </c>
      <c r="Q52" s="77">
        <v>0</v>
      </c>
      <c r="R52" s="77">
        <v>99.036620966000001</v>
      </c>
      <c r="S52" s="78">
        <v>1E-4</v>
      </c>
      <c r="T52" s="78">
        <v>7.4999999999999997E-3</v>
      </c>
      <c r="U52" s="78">
        <v>2E-3</v>
      </c>
    </row>
    <row r="53" spans="2:21">
      <c r="B53" t="s">
        <v>428</v>
      </c>
      <c r="C53" t="s">
        <v>429</v>
      </c>
      <c r="D53" t="s">
        <v>100</v>
      </c>
      <c r="E53" t="s">
        <v>123</v>
      </c>
      <c r="F53" t="s">
        <v>430</v>
      </c>
      <c r="G53" t="s">
        <v>346</v>
      </c>
      <c r="H53" t="s">
        <v>386</v>
      </c>
      <c r="I53" t="s">
        <v>207</v>
      </c>
      <c r="J53"/>
      <c r="K53" s="77">
        <v>3.23</v>
      </c>
      <c r="L53" t="s">
        <v>102</v>
      </c>
      <c r="M53" s="78">
        <v>1.4200000000000001E-2</v>
      </c>
      <c r="N53" s="78">
        <v>2.6800000000000001E-2</v>
      </c>
      <c r="O53" s="77">
        <v>38193.440000000002</v>
      </c>
      <c r="P53" s="77">
        <v>106.38</v>
      </c>
      <c r="Q53" s="77">
        <v>0</v>
      </c>
      <c r="R53" s="77">
        <v>40.630181471999997</v>
      </c>
      <c r="S53" s="78">
        <v>0</v>
      </c>
      <c r="T53" s="78">
        <v>3.0999999999999999E-3</v>
      </c>
      <c r="U53" s="78">
        <v>8.0000000000000004E-4</v>
      </c>
    </row>
    <row r="54" spans="2:21">
      <c r="B54" t="s">
        <v>431</v>
      </c>
      <c r="C54" t="s">
        <v>432</v>
      </c>
      <c r="D54" t="s">
        <v>100</v>
      </c>
      <c r="E54" t="s">
        <v>123</v>
      </c>
      <c r="F54" t="s">
        <v>433</v>
      </c>
      <c r="G54" t="s">
        <v>346</v>
      </c>
      <c r="H54" t="s">
        <v>386</v>
      </c>
      <c r="I54" t="s">
        <v>207</v>
      </c>
      <c r="J54"/>
      <c r="K54" s="77">
        <v>0.71</v>
      </c>
      <c r="L54" t="s">
        <v>102</v>
      </c>
      <c r="M54" s="78">
        <v>0.04</v>
      </c>
      <c r="N54" s="78">
        <v>2.8400000000000002E-2</v>
      </c>
      <c r="O54" s="77">
        <v>2520.5</v>
      </c>
      <c r="P54" s="77">
        <v>112.36</v>
      </c>
      <c r="Q54" s="77">
        <v>0</v>
      </c>
      <c r="R54" s="77">
        <v>2.8320338</v>
      </c>
      <c r="S54" s="78">
        <v>0</v>
      </c>
      <c r="T54" s="78">
        <v>2.0000000000000001E-4</v>
      </c>
      <c r="U54" s="78">
        <v>1E-4</v>
      </c>
    </row>
    <row r="55" spans="2:21">
      <c r="B55" t="s">
        <v>434</v>
      </c>
      <c r="C55" t="s">
        <v>435</v>
      </c>
      <c r="D55" t="s">
        <v>100</v>
      </c>
      <c r="E55" t="s">
        <v>123</v>
      </c>
      <c r="F55" t="s">
        <v>433</v>
      </c>
      <c r="G55" t="s">
        <v>346</v>
      </c>
      <c r="H55" t="s">
        <v>386</v>
      </c>
      <c r="I55" t="s">
        <v>207</v>
      </c>
      <c r="J55"/>
      <c r="K55" s="77">
        <v>4.42</v>
      </c>
      <c r="L55" t="s">
        <v>102</v>
      </c>
      <c r="M55" s="78">
        <v>3.5000000000000003E-2</v>
      </c>
      <c r="N55" s="78">
        <v>2.69E-2</v>
      </c>
      <c r="O55" s="77">
        <v>29324.880000000001</v>
      </c>
      <c r="P55" s="77">
        <v>117.45</v>
      </c>
      <c r="Q55" s="77">
        <v>0</v>
      </c>
      <c r="R55" s="77">
        <v>34.442071560000002</v>
      </c>
      <c r="S55" s="78">
        <v>0</v>
      </c>
      <c r="T55" s="78">
        <v>2.5999999999999999E-3</v>
      </c>
      <c r="U55" s="78">
        <v>6.9999999999999999E-4</v>
      </c>
    </row>
    <row r="56" spans="2:21">
      <c r="B56" t="s">
        <v>436</v>
      </c>
      <c r="C56" t="s">
        <v>437</v>
      </c>
      <c r="D56" t="s">
        <v>100</v>
      </c>
      <c r="E56" t="s">
        <v>123</v>
      </c>
      <c r="F56" t="s">
        <v>433</v>
      </c>
      <c r="G56" t="s">
        <v>346</v>
      </c>
      <c r="H56" t="s">
        <v>386</v>
      </c>
      <c r="I56" t="s">
        <v>207</v>
      </c>
      <c r="J56"/>
      <c r="K56" s="77">
        <v>6.7</v>
      </c>
      <c r="L56" t="s">
        <v>102</v>
      </c>
      <c r="M56" s="78">
        <v>2.5000000000000001E-2</v>
      </c>
      <c r="N56" s="78">
        <v>2.8000000000000001E-2</v>
      </c>
      <c r="O56" s="77">
        <v>53068.99</v>
      </c>
      <c r="P56" s="77">
        <v>109.15</v>
      </c>
      <c r="Q56" s="77">
        <v>0</v>
      </c>
      <c r="R56" s="77">
        <v>57.924802585000002</v>
      </c>
      <c r="S56" s="78">
        <v>1E-4</v>
      </c>
      <c r="T56" s="78">
        <v>4.4000000000000003E-3</v>
      </c>
      <c r="U56" s="78">
        <v>1.1999999999999999E-3</v>
      </c>
    </row>
    <row r="57" spans="2:21">
      <c r="B57" t="s">
        <v>438</v>
      </c>
      <c r="C57" t="s">
        <v>439</v>
      </c>
      <c r="D57" t="s">
        <v>100</v>
      </c>
      <c r="E57" t="s">
        <v>123</v>
      </c>
      <c r="F57" t="s">
        <v>433</v>
      </c>
      <c r="G57" t="s">
        <v>346</v>
      </c>
      <c r="H57" t="s">
        <v>386</v>
      </c>
      <c r="I57" t="s">
        <v>207</v>
      </c>
      <c r="J57"/>
      <c r="K57" s="77">
        <v>3.05</v>
      </c>
      <c r="L57" t="s">
        <v>102</v>
      </c>
      <c r="M57" s="78">
        <v>0.04</v>
      </c>
      <c r="N57" s="78">
        <v>2.53E-2</v>
      </c>
      <c r="O57" s="77">
        <v>95602.79</v>
      </c>
      <c r="P57" s="77">
        <v>117.41</v>
      </c>
      <c r="Q57" s="77">
        <v>0</v>
      </c>
      <c r="R57" s="77">
        <v>112.247235739</v>
      </c>
      <c r="S57" s="78">
        <v>1E-4</v>
      </c>
      <c r="T57" s="78">
        <v>8.5000000000000006E-3</v>
      </c>
      <c r="U57" s="78">
        <v>2.3E-3</v>
      </c>
    </row>
    <row r="58" spans="2:21">
      <c r="B58" t="s">
        <v>440</v>
      </c>
      <c r="C58" t="s">
        <v>441</v>
      </c>
      <c r="D58" t="s">
        <v>100</v>
      </c>
      <c r="E58" t="s">
        <v>123</v>
      </c>
      <c r="F58" t="s">
        <v>442</v>
      </c>
      <c r="G58" t="s">
        <v>346</v>
      </c>
      <c r="H58" t="s">
        <v>386</v>
      </c>
      <c r="I58" t="s">
        <v>207</v>
      </c>
      <c r="J58"/>
      <c r="K58" s="77">
        <v>2.87</v>
      </c>
      <c r="L58" t="s">
        <v>102</v>
      </c>
      <c r="M58" s="78">
        <v>2.3400000000000001E-2</v>
      </c>
      <c r="N58" s="78">
        <v>2.7300000000000001E-2</v>
      </c>
      <c r="O58" s="77">
        <v>69398.740000000005</v>
      </c>
      <c r="P58" s="77">
        <v>109.87</v>
      </c>
      <c r="Q58" s="77">
        <v>0</v>
      </c>
      <c r="R58" s="77">
        <v>76.248395638000005</v>
      </c>
      <c r="S58" s="78">
        <v>0</v>
      </c>
      <c r="T58" s="78">
        <v>5.7999999999999996E-3</v>
      </c>
      <c r="U58" s="78">
        <v>1.6000000000000001E-3</v>
      </c>
    </row>
    <row r="59" spans="2:21">
      <c r="B59" t="s">
        <v>443</v>
      </c>
      <c r="C59" t="s">
        <v>444</v>
      </c>
      <c r="D59" t="s">
        <v>100</v>
      </c>
      <c r="E59" t="s">
        <v>123</v>
      </c>
      <c r="F59" t="s">
        <v>445</v>
      </c>
      <c r="G59" t="s">
        <v>346</v>
      </c>
      <c r="H59" t="s">
        <v>386</v>
      </c>
      <c r="I59" t="s">
        <v>207</v>
      </c>
      <c r="J59"/>
      <c r="K59" s="77">
        <v>2.78</v>
      </c>
      <c r="L59" t="s">
        <v>102</v>
      </c>
      <c r="M59" s="78">
        <v>3.2000000000000001E-2</v>
      </c>
      <c r="N59" s="78">
        <v>2.6200000000000001E-2</v>
      </c>
      <c r="O59" s="77">
        <v>82933.98</v>
      </c>
      <c r="P59" s="77">
        <v>111.95</v>
      </c>
      <c r="Q59" s="77">
        <v>26.511679999999998</v>
      </c>
      <c r="R59" s="77">
        <v>119.35627061</v>
      </c>
      <c r="S59" s="78">
        <v>1E-4</v>
      </c>
      <c r="T59" s="78">
        <v>9.1000000000000004E-3</v>
      </c>
      <c r="U59" s="78">
        <v>2.3999999999999998E-3</v>
      </c>
    </row>
    <row r="60" spans="2:21">
      <c r="B60" t="s">
        <v>446</v>
      </c>
      <c r="C60" t="s">
        <v>447</v>
      </c>
      <c r="D60" t="s">
        <v>100</v>
      </c>
      <c r="E60" t="s">
        <v>123</v>
      </c>
      <c r="F60" t="s">
        <v>445</v>
      </c>
      <c r="G60" t="s">
        <v>346</v>
      </c>
      <c r="H60" t="s">
        <v>386</v>
      </c>
      <c r="I60" t="s">
        <v>207</v>
      </c>
      <c r="J60"/>
      <c r="K60" s="77">
        <v>4.5</v>
      </c>
      <c r="L60" t="s">
        <v>102</v>
      </c>
      <c r="M60" s="78">
        <v>1.14E-2</v>
      </c>
      <c r="N60" s="78">
        <v>2.7900000000000001E-2</v>
      </c>
      <c r="O60" s="77">
        <v>90317.45</v>
      </c>
      <c r="P60" s="77">
        <v>102</v>
      </c>
      <c r="Q60" s="77">
        <v>0</v>
      </c>
      <c r="R60" s="77">
        <v>92.123799000000005</v>
      </c>
      <c r="S60" s="78">
        <v>0</v>
      </c>
      <c r="T60" s="78">
        <v>7.0000000000000001E-3</v>
      </c>
      <c r="U60" s="78">
        <v>1.9E-3</v>
      </c>
    </row>
    <row r="61" spans="2:21">
      <c r="B61" t="s">
        <v>448</v>
      </c>
      <c r="C61" t="s">
        <v>449</v>
      </c>
      <c r="D61" t="s">
        <v>100</v>
      </c>
      <c r="E61" t="s">
        <v>123</v>
      </c>
      <c r="F61" t="s">
        <v>445</v>
      </c>
      <c r="G61" t="s">
        <v>346</v>
      </c>
      <c r="H61" t="s">
        <v>386</v>
      </c>
      <c r="I61" t="s">
        <v>207</v>
      </c>
      <c r="J61"/>
      <c r="K61" s="77">
        <v>6.76</v>
      </c>
      <c r="L61" t="s">
        <v>102</v>
      </c>
      <c r="M61" s="78">
        <v>9.1999999999999998E-3</v>
      </c>
      <c r="N61" s="78">
        <v>2.93E-2</v>
      </c>
      <c r="O61" s="77">
        <v>128710.13</v>
      </c>
      <c r="P61" s="77">
        <v>97.25</v>
      </c>
      <c r="Q61" s="77">
        <v>0</v>
      </c>
      <c r="R61" s="77">
        <v>125.170601425</v>
      </c>
      <c r="S61" s="78">
        <v>1E-4</v>
      </c>
      <c r="T61" s="78">
        <v>9.4999999999999998E-3</v>
      </c>
      <c r="U61" s="78">
        <v>2.5999999999999999E-3</v>
      </c>
    </row>
    <row r="62" spans="2:21">
      <c r="B62" t="s">
        <v>450</v>
      </c>
      <c r="C62" t="s">
        <v>451</v>
      </c>
      <c r="D62" t="s">
        <v>100</v>
      </c>
      <c r="E62" t="s">
        <v>123</v>
      </c>
      <c r="F62" t="s">
        <v>442</v>
      </c>
      <c r="G62" t="s">
        <v>346</v>
      </c>
      <c r="H62" t="s">
        <v>386</v>
      </c>
      <c r="I62" t="s">
        <v>207</v>
      </c>
      <c r="J62"/>
      <c r="K62" s="77">
        <v>5.7</v>
      </c>
      <c r="L62" t="s">
        <v>102</v>
      </c>
      <c r="M62" s="78">
        <v>6.4999999999999997E-3</v>
      </c>
      <c r="N62" s="78">
        <v>2.8199999999999999E-2</v>
      </c>
      <c r="O62" s="77">
        <v>195645.63</v>
      </c>
      <c r="P62" s="77">
        <v>97.17</v>
      </c>
      <c r="Q62" s="77">
        <v>0</v>
      </c>
      <c r="R62" s="77">
        <v>190.10885867100001</v>
      </c>
      <c r="S62" s="78">
        <v>1E-4</v>
      </c>
      <c r="T62" s="78">
        <v>1.44E-2</v>
      </c>
      <c r="U62" s="78">
        <v>3.8999999999999998E-3</v>
      </c>
    </row>
    <row r="63" spans="2:21">
      <c r="B63" t="s">
        <v>452</v>
      </c>
      <c r="C63" t="s">
        <v>453</v>
      </c>
      <c r="D63" t="s">
        <v>100</v>
      </c>
      <c r="E63" t="s">
        <v>123</v>
      </c>
      <c r="F63" t="s">
        <v>442</v>
      </c>
      <c r="G63" t="s">
        <v>346</v>
      </c>
      <c r="H63" t="s">
        <v>386</v>
      </c>
      <c r="I63" t="s">
        <v>207</v>
      </c>
      <c r="J63"/>
      <c r="K63" s="77">
        <v>9.1</v>
      </c>
      <c r="L63" t="s">
        <v>102</v>
      </c>
      <c r="M63" s="78">
        <v>2.64E-2</v>
      </c>
      <c r="N63" s="78">
        <v>2.7900000000000001E-2</v>
      </c>
      <c r="O63" s="77">
        <v>7990.12</v>
      </c>
      <c r="P63" s="77">
        <v>100.11</v>
      </c>
      <c r="Q63" s="77">
        <v>0</v>
      </c>
      <c r="R63" s="77">
        <v>7.9989091319999996</v>
      </c>
      <c r="S63" s="78">
        <v>0</v>
      </c>
      <c r="T63" s="78">
        <v>5.9999999999999995E-4</v>
      </c>
      <c r="U63" s="78">
        <v>2.0000000000000001E-4</v>
      </c>
    </row>
    <row r="64" spans="2:21">
      <c r="B64" t="s">
        <v>454</v>
      </c>
      <c r="C64" t="s">
        <v>455</v>
      </c>
      <c r="D64" t="s">
        <v>100</v>
      </c>
      <c r="E64" t="s">
        <v>123</v>
      </c>
      <c r="F64" t="s">
        <v>456</v>
      </c>
      <c r="G64" t="s">
        <v>457</v>
      </c>
      <c r="H64" t="s">
        <v>458</v>
      </c>
      <c r="I64" t="s">
        <v>150</v>
      </c>
      <c r="J64"/>
      <c r="K64" s="77">
        <v>5.63</v>
      </c>
      <c r="L64" t="s">
        <v>102</v>
      </c>
      <c r="M64" s="78">
        <v>1.95E-2</v>
      </c>
      <c r="N64" s="78">
        <v>5.2299999999999999E-2</v>
      </c>
      <c r="O64" s="77">
        <v>789.55</v>
      </c>
      <c r="P64" s="77">
        <v>83.16</v>
      </c>
      <c r="Q64" s="77">
        <v>3.9579999999999997E-2</v>
      </c>
      <c r="R64" s="77">
        <v>0.69616977999999996</v>
      </c>
      <c r="S64" s="78">
        <v>0</v>
      </c>
      <c r="T64" s="78">
        <v>1E-4</v>
      </c>
      <c r="U64" s="78">
        <v>0</v>
      </c>
    </row>
    <row r="65" spans="2:21">
      <c r="B65" t="s">
        <v>459</v>
      </c>
      <c r="C65" t="s">
        <v>460</v>
      </c>
      <c r="D65" t="s">
        <v>100</v>
      </c>
      <c r="E65" t="s">
        <v>123</v>
      </c>
      <c r="F65" t="s">
        <v>461</v>
      </c>
      <c r="G65" t="s">
        <v>346</v>
      </c>
      <c r="H65" t="s">
        <v>386</v>
      </c>
      <c r="I65" t="s">
        <v>207</v>
      </c>
      <c r="J65"/>
      <c r="K65" s="77">
        <v>3.32</v>
      </c>
      <c r="L65" t="s">
        <v>102</v>
      </c>
      <c r="M65" s="78">
        <v>1.5800000000000002E-2</v>
      </c>
      <c r="N65" s="78">
        <v>2.4500000000000001E-2</v>
      </c>
      <c r="O65" s="77">
        <v>52619.76</v>
      </c>
      <c r="P65" s="77">
        <v>108.66</v>
      </c>
      <c r="Q65" s="77">
        <v>0</v>
      </c>
      <c r="R65" s="77">
        <v>57.176631215999997</v>
      </c>
      <c r="S65" s="78">
        <v>1E-4</v>
      </c>
      <c r="T65" s="78">
        <v>4.3E-3</v>
      </c>
      <c r="U65" s="78">
        <v>1.1999999999999999E-3</v>
      </c>
    </row>
    <row r="66" spans="2:21">
      <c r="B66" t="s">
        <v>462</v>
      </c>
      <c r="C66" t="s">
        <v>463</v>
      </c>
      <c r="D66" t="s">
        <v>100</v>
      </c>
      <c r="E66" t="s">
        <v>123</v>
      </c>
      <c r="F66" t="s">
        <v>461</v>
      </c>
      <c r="G66" t="s">
        <v>346</v>
      </c>
      <c r="H66" t="s">
        <v>386</v>
      </c>
      <c r="I66" t="s">
        <v>207</v>
      </c>
      <c r="J66"/>
      <c r="K66" s="77">
        <v>5.75</v>
      </c>
      <c r="L66" t="s">
        <v>102</v>
      </c>
      <c r="M66" s="78">
        <v>8.3999999999999995E-3</v>
      </c>
      <c r="N66" s="78">
        <v>2.6700000000000002E-2</v>
      </c>
      <c r="O66" s="77">
        <v>42348.49</v>
      </c>
      <c r="P66" s="77">
        <v>98.94</v>
      </c>
      <c r="Q66" s="77">
        <v>0</v>
      </c>
      <c r="R66" s="77">
        <v>41.899596006000003</v>
      </c>
      <c r="S66" s="78">
        <v>1E-4</v>
      </c>
      <c r="T66" s="78">
        <v>3.2000000000000002E-3</v>
      </c>
      <c r="U66" s="78">
        <v>8.9999999999999998E-4</v>
      </c>
    </row>
    <row r="67" spans="2:21">
      <c r="B67" t="s">
        <v>464</v>
      </c>
      <c r="C67" t="s">
        <v>465</v>
      </c>
      <c r="D67" t="s">
        <v>100</v>
      </c>
      <c r="E67" t="s">
        <v>123</v>
      </c>
      <c r="F67" t="s">
        <v>466</v>
      </c>
      <c r="G67" t="s">
        <v>335</v>
      </c>
      <c r="H67" t="s">
        <v>386</v>
      </c>
      <c r="I67" t="s">
        <v>207</v>
      </c>
      <c r="J67"/>
      <c r="K67" s="77">
        <v>1.64</v>
      </c>
      <c r="L67" t="s">
        <v>102</v>
      </c>
      <c r="M67" s="78">
        <v>2.4199999999999999E-2</v>
      </c>
      <c r="N67" s="78">
        <v>3.49E-2</v>
      </c>
      <c r="O67" s="77">
        <v>1.0900000000000001</v>
      </c>
      <c r="P67" s="77">
        <v>5473005</v>
      </c>
      <c r="Q67" s="77">
        <v>0</v>
      </c>
      <c r="R67" s="77">
        <v>59.6557545</v>
      </c>
      <c r="S67" s="78">
        <v>0</v>
      </c>
      <c r="T67" s="78">
        <v>4.4999999999999997E-3</v>
      </c>
      <c r="U67" s="78">
        <v>1.1999999999999999E-3</v>
      </c>
    </row>
    <row r="68" spans="2:21">
      <c r="B68" t="s">
        <v>467</v>
      </c>
      <c r="C68" t="s">
        <v>468</v>
      </c>
      <c r="D68" t="s">
        <v>100</v>
      </c>
      <c r="E68" t="s">
        <v>123</v>
      </c>
      <c r="F68" t="s">
        <v>466</v>
      </c>
      <c r="G68" t="s">
        <v>335</v>
      </c>
      <c r="H68" t="s">
        <v>386</v>
      </c>
      <c r="I68" t="s">
        <v>207</v>
      </c>
      <c r="J68"/>
      <c r="K68" s="77">
        <v>1.24</v>
      </c>
      <c r="L68" t="s">
        <v>102</v>
      </c>
      <c r="M68" s="78">
        <v>1.95E-2</v>
      </c>
      <c r="N68" s="78">
        <v>3.1699999999999999E-2</v>
      </c>
      <c r="O68" s="77">
        <v>0.92</v>
      </c>
      <c r="P68" s="77">
        <v>5440000</v>
      </c>
      <c r="Q68" s="77">
        <v>0</v>
      </c>
      <c r="R68" s="77">
        <v>50.048000000000002</v>
      </c>
      <c r="S68" s="78">
        <v>0</v>
      </c>
      <c r="T68" s="78">
        <v>3.8E-3</v>
      </c>
      <c r="U68" s="78">
        <v>1E-3</v>
      </c>
    </row>
    <row r="69" spans="2:21">
      <c r="B69" t="s">
        <v>469</v>
      </c>
      <c r="C69" t="s">
        <v>470</v>
      </c>
      <c r="D69" t="s">
        <v>100</v>
      </c>
      <c r="E69" t="s">
        <v>123</v>
      </c>
      <c r="F69" t="s">
        <v>466</v>
      </c>
      <c r="G69" t="s">
        <v>335</v>
      </c>
      <c r="H69" t="s">
        <v>386</v>
      </c>
      <c r="I69" t="s">
        <v>207</v>
      </c>
      <c r="J69"/>
      <c r="K69" s="77">
        <v>0.08</v>
      </c>
      <c r="L69" t="s">
        <v>102</v>
      </c>
      <c r="M69" s="78">
        <v>1.6400000000000001E-2</v>
      </c>
      <c r="N69" s="78">
        <v>6.5199999999999994E-2</v>
      </c>
      <c r="O69" s="77">
        <v>0.74</v>
      </c>
      <c r="P69" s="77">
        <v>5516000</v>
      </c>
      <c r="Q69" s="77">
        <v>0</v>
      </c>
      <c r="R69" s="77">
        <v>40.818399999999997</v>
      </c>
      <c r="S69" s="78">
        <v>1E-4</v>
      </c>
      <c r="T69" s="78">
        <v>3.0999999999999999E-3</v>
      </c>
      <c r="U69" s="78">
        <v>8.0000000000000004E-4</v>
      </c>
    </row>
    <row r="70" spans="2:21">
      <c r="B70" t="s">
        <v>471</v>
      </c>
      <c r="C70" t="s">
        <v>472</v>
      </c>
      <c r="D70" t="s">
        <v>100</v>
      </c>
      <c r="E70" t="s">
        <v>123</v>
      </c>
      <c r="F70" t="s">
        <v>466</v>
      </c>
      <c r="G70" t="s">
        <v>335</v>
      </c>
      <c r="H70" t="s">
        <v>386</v>
      </c>
      <c r="I70" t="s">
        <v>207</v>
      </c>
      <c r="J70"/>
      <c r="K70" s="77">
        <v>4.59</v>
      </c>
      <c r="L70" t="s">
        <v>102</v>
      </c>
      <c r="M70" s="78">
        <v>1.4999999999999999E-2</v>
      </c>
      <c r="N70" s="78">
        <v>3.3799999999999997E-2</v>
      </c>
      <c r="O70" s="77">
        <v>0.88</v>
      </c>
      <c r="P70" s="77">
        <v>4917657</v>
      </c>
      <c r="Q70" s="77">
        <v>0</v>
      </c>
      <c r="R70" s="77">
        <v>43.275381600000003</v>
      </c>
      <c r="S70" s="78">
        <v>0</v>
      </c>
      <c r="T70" s="78">
        <v>3.3E-3</v>
      </c>
      <c r="U70" s="78">
        <v>8.9999999999999998E-4</v>
      </c>
    </row>
    <row r="71" spans="2:21">
      <c r="B71" t="s">
        <v>473</v>
      </c>
      <c r="C71" t="s">
        <v>474</v>
      </c>
      <c r="D71" t="s">
        <v>100</v>
      </c>
      <c r="E71" t="s">
        <v>123</v>
      </c>
      <c r="F71" t="s">
        <v>466</v>
      </c>
      <c r="G71" t="s">
        <v>335</v>
      </c>
      <c r="H71" t="s">
        <v>386</v>
      </c>
      <c r="I71" t="s">
        <v>207</v>
      </c>
      <c r="J71"/>
      <c r="K71" s="77">
        <v>4.74</v>
      </c>
      <c r="L71" t="s">
        <v>102</v>
      </c>
      <c r="M71" s="78">
        <v>2.7799999999999998E-2</v>
      </c>
      <c r="N71" s="78">
        <v>3.4700000000000002E-2</v>
      </c>
      <c r="O71" s="77">
        <v>0.27</v>
      </c>
      <c r="P71" s="77">
        <v>5381286</v>
      </c>
      <c r="Q71" s="77">
        <v>0</v>
      </c>
      <c r="R71" s="77">
        <v>14.529472200000001</v>
      </c>
      <c r="S71" s="78">
        <v>1E-4</v>
      </c>
      <c r="T71" s="78">
        <v>1.1000000000000001E-3</v>
      </c>
      <c r="U71" s="78">
        <v>2.9999999999999997E-4</v>
      </c>
    </row>
    <row r="72" spans="2:21">
      <c r="B72" t="s">
        <v>475</v>
      </c>
      <c r="C72" t="s">
        <v>476</v>
      </c>
      <c r="D72" t="s">
        <v>100</v>
      </c>
      <c r="E72" t="s">
        <v>123</v>
      </c>
      <c r="F72" t="s">
        <v>349</v>
      </c>
      <c r="G72" t="s">
        <v>335</v>
      </c>
      <c r="H72" t="s">
        <v>386</v>
      </c>
      <c r="I72" t="s">
        <v>207</v>
      </c>
      <c r="J72"/>
      <c r="K72" s="77">
        <v>1.74</v>
      </c>
      <c r="L72" t="s">
        <v>102</v>
      </c>
      <c r="M72" s="78">
        <v>2.0199999999999999E-2</v>
      </c>
      <c r="N72" s="78">
        <v>3.2399999999999998E-2</v>
      </c>
      <c r="O72" s="77">
        <v>0.69</v>
      </c>
      <c r="P72" s="77">
        <v>5436000</v>
      </c>
      <c r="Q72" s="77">
        <v>0</v>
      </c>
      <c r="R72" s="77">
        <v>37.508400000000002</v>
      </c>
      <c r="S72" s="78">
        <v>0</v>
      </c>
      <c r="T72" s="78">
        <v>2.8E-3</v>
      </c>
      <c r="U72" s="78">
        <v>8.0000000000000004E-4</v>
      </c>
    </row>
    <row r="73" spans="2:21">
      <c r="B73" t="s">
        <v>477</v>
      </c>
      <c r="C73" t="s">
        <v>478</v>
      </c>
      <c r="D73" t="s">
        <v>100</v>
      </c>
      <c r="E73" t="s">
        <v>123</v>
      </c>
      <c r="F73" t="s">
        <v>349</v>
      </c>
      <c r="G73" t="s">
        <v>335</v>
      </c>
      <c r="H73" t="s">
        <v>386</v>
      </c>
      <c r="I73" t="s">
        <v>207</v>
      </c>
      <c r="J73"/>
      <c r="K73" s="77">
        <v>0.5</v>
      </c>
      <c r="L73" t="s">
        <v>102</v>
      </c>
      <c r="M73" s="78">
        <v>1.5900000000000001E-2</v>
      </c>
      <c r="N73" s="78">
        <v>3.2000000000000001E-2</v>
      </c>
      <c r="O73" s="77">
        <v>0.84</v>
      </c>
      <c r="P73" s="77">
        <v>5522400</v>
      </c>
      <c r="Q73" s="77">
        <v>0</v>
      </c>
      <c r="R73" s="77">
        <v>46.388159999999999</v>
      </c>
      <c r="S73" s="78">
        <v>1E-4</v>
      </c>
      <c r="T73" s="78">
        <v>3.5000000000000001E-3</v>
      </c>
      <c r="U73" s="78">
        <v>8.9999999999999998E-4</v>
      </c>
    </row>
    <row r="74" spans="2:21">
      <c r="B74" t="s">
        <v>479</v>
      </c>
      <c r="C74" t="s">
        <v>480</v>
      </c>
      <c r="D74" t="s">
        <v>100</v>
      </c>
      <c r="E74" t="s">
        <v>123</v>
      </c>
      <c r="F74" t="s">
        <v>349</v>
      </c>
      <c r="G74" t="s">
        <v>335</v>
      </c>
      <c r="H74" t="s">
        <v>386</v>
      </c>
      <c r="I74" t="s">
        <v>207</v>
      </c>
      <c r="J74"/>
      <c r="K74" s="77">
        <v>2.81</v>
      </c>
      <c r="L74" t="s">
        <v>102</v>
      </c>
      <c r="M74" s="78">
        <v>2.5899999999999999E-2</v>
      </c>
      <c r="N74" s="78">
        <v>3.15E-2</v>
      </c>
      <c r="O74" s="77">
        <v>1.35</v>
      </c>
      <c r="P74" s="77">
        <v>5445000</v>
      </c>
      <c r="Q74" s="77">
        <v>0</v>
      </c>
      <c r="R74" s="77">
        <v>73.507499999999993</v>
      </c>
      <c r="S74" s="78">
        <v>1E-4</v>
      </c>
      <c r="T74" s="78">
        <v>5.5999999999999999E-3</v>
      </c>
      <c r="U74" s="78">
        <v>1.5E-3</v>
      </c>
    </row>
    <row r="75" spans="2:21">
      <c r="B75" t="s">
        <v>481</v>
      </c>
      <c r="C75" t="s">
        <v>482</v>
      </c>
      <c r="D75" t="s">
        <v>100</v>
      </c>
      <c r="E75" t="s">
        <v>123</v>
      </c>
      <c r="F75" t="s">
        <v>483</v>
      </c>
      <c r="G75" t="s">
        <v>335</v>
      </c>
      <c r="H75" t="s">
        <v>386</v>
      </c>
      <c r="I75" t="s">
        <v>207</v>
      </c>
      <c r="J75"/>
      <c r="K75" s="77">
        <v>2.96</v>
      </c>
      <c r="L75" t="s">
        <v>102</v>
      </c>
      <c r="M75" s="78">
        <v>2.9700000000000001E-2</v>
      </c>
      <c r="N75" s="78">
        <v>2.8400000000000002E-2</v>
      </c>
      <c r="O75" s="77">
        <v>0.56000000000000005</v>
      </c>
      <c r="P75" s="77">
        <v>5686000</v>
      </c>
      <c r="Q75" s="77">
        <v>0</v>
      </c>
      <c r="R75" s="77">
        <v>31.8416</v>
      </c>
      <c r="S75" s="78">
        <v>0</v>
      </c>
      <c r="T75" s="78">
        <v>2.3999999999999998E-3</v>
      </c>
      <c r="U75" s="78">
        <v>6.9999999999999999E-4</v>
      </c>
    </row>
    <row r="76" spans="2:21">
      <c r="B76" t="s">
        <v>484</v>
      </c>
      <c r="C76" t="s">
        <v>485</v>
      </c>
      <c r="D76" t="s">
        <v>100</v>
      </c>
      <c r="E76" t="s">
        <v>123</v>
      </c>
      <c r="F76" t="s">
        <v>483</v>
      </c>
      <c r="G76" t="s">
        <v>335</v>
      </c>
      <c r="H76" t="s">
        <v>386</v>
      </c>
      <c r="I76" t="s">
        <v>207</v>
      </c>
      <c r="J76"/>
      <c r="K76" s="77">
        <v>4.62</v>
      </c>
      <c r="L76" t="s">
        <v>102</v>
      </c>
      <c r="M76" s="78">
        <v>8.3999999999999995E-3</v>
      </c>
      <c r="N76" s="78">
        <v>3.3799999999999997E-2</v>
      </c>
      <c r="O76" s="77">
        <v>0.35</v>
      </c>
      <c r="P76" s="77">
        <v>4796011</v>
      </c>
      <c r="Q76" s="77">
        <v>0</v>
      </c>
      <c r="R76" s="77">
        <v>16.7860385</v>
      </c>
      <c r="S76" s="78">
        <v>0</v>
      </c>
      <c r="T76" s="78">
        <v>1.2999999999999999E-3</v>
      </c>
      <c r="U76" s="78">
        <v>2.9999999999999997E-4</v>
      </c>
    </row>
    <row r="77" spans="2:21">
      <c r="B77" t="s">
        <v>486</v>
      </c>
      <c r="C77" t="s">
        <v>487</v>
      </c>
      <c r="D77" t="s">
        <v>100</v>
      </c>
      <c r="E77" t="s">
        <v>123</v>
      </c>
      <c r="F77" t="s">
        <v>483</v>
      </c>
      <c r="G77" t="s">
        <v>335</v>
      </c>
      <c r="H77" t="s">
        <v>386</v>
      </c>
      <c r="I77" t="s">
        <v>207</v>
      </c>
      <c r="J77"/>
      <c r="K77" s="77">
        <v>4.99</v>
      </c>
      <c r="L77" t="s">
        <v>102</v>
      </c>
      <c r="M77" s="78">
        <v>3.09E-2</v>
      </c>
      <c r="N77" s="78">
        <v>3.3399999999999999E-2</v>
      </c>
      <c r="O77" s="77">
        <v>0.82</v>
      </c>
      <c r="P77" s="77">
        <v>5154899</v>
      </c>
      <c r="Q77" s="77">
        <v>0</v>
      </c>
      <c r="R77" s="77">
        <v>42.2701718</v>
      </c>
      <c r="S77" s="78">
        <v>0</v>
      </c>
      <c r="T77" s="78">
        <v>3.2000000000000002E-3</v>
      </c>
      <c r="U77" s="78">
        <v>8.9999999999999998E-4</v>
      </c>
    </row>
    <row r="78" spans="2:21">
      <c r="B78" t="s">
        <v>489</v>
      </c>
      <c r="C78" t="s">
        <v>490</v>
      </c>
      <c r="D78" t="s">
        <v>100</v>
      </c>
      <c r="E78" t="s">
        <v>123</v>
      </c>
      <c r="F78" t="s">
        <v>491</v>
      </c>
      <c r="G78" t="s">
        <v>127</v>
      </c>
      <c r="H78" t="s">
        <v>386</v>
      </c>
      <c r="I78" t="s">
        <v>207</v>
      </c>
      <c r="J78"/>
      <c r="K78" s="77">
        <v>1.57</v>
      </c>
      <c r="L78" t="s">
        <v>102</v>
      </c>
      <c r="M78" s="78">
        <v>1.7999999999999999E-2</v>
      </c>
      <c r="N78" s="78">
        <v>2.87E-2</v>
      </c>
      <c r="O78" s="77">
        <v>37575.35</v>
      </c>
      <c r="P78" s="77">
        <v>109.27</v>
      </c>
      <c r="Q78" s="77">
        <v>0</v>
      </c>
      <c r="R78" s="77">
        <v>41.058584945</v>
      </c>
      <c r="S78" s="78">
        <v>0</v>
      </c>
      <c r="T78" s="78">
        <v>3.0999999999999999E-3</v>
      </c>
      <c r="U78" s="78">
        <v>8.0000000000000004E-4</v>
      </c>
    </row>
    <row r="79" spans="2:21">
      <c r="B79" t="s">
        <v>492</v>
      </c>
      <c r="C79" t="s">
        <v>493</v>
      </c>
      <c r="D79" t="s">
        <v>100</v>
      </c>
      <c r="E79" t="s">
        <v>123</v>
      </c>
      <c r="F79" t="s">
        <v>491</v>
      </c>
      <c r="G79" t="s">
        <v>127</v>
      </c>
      <c r="H79" t="s">
        <v>386</v>
      </c>
      <c r="I79" t="s">
        <v>207</v>
      </c>
      <c r="J79"/>
      <c r="K79" s="77">
        <v>4.0599999999999996</v>
      </c>
      <c r="L79" t="s">
        <v>102</v>
      </c>
      <c r="M79" s="78">
        <v>2.1999999999999999E-2</v>
      </c>
      <c r="N79" s="78">
        <v>2.8899999999999999E-2</v>
      </c>
      <c r="O79" s="77">
        <v>23861.58</v>
      </c>
      <c r="P79" s="77">
        <v>99.54</v>
      </c>
      <c r="Q79" s="77">
        <v>0</v>
      </c>
      <c r="R79" s="77">
        <v>23.751816732000002</v>
      </c>
      <c r="S79" s="78">
        <v>1E-4</v>
      </c>
      <c r="T79" s="78">
        <v>1.8E-3</v>
      </c>
      <c r="U79" s="78">
        <v>5.0000000000000001E-4</v>
      </c>
    </row>
    <row r="80" spans="2:21">
      <c r="B80" t="s">
        <v>494</v>
      </c>
      <c r="C80" t="s">
        <v>495</v>
      </c>
      <c r="D80" t="s">
        <v>100</v>
      </c>
      <c r="E80" t="s">
        <v>123</v>
      </c>
      <c r="F80" t="s">
        <v>385</v>
      </c>
      <c r="G80" t="s">
        <v>346</v>
      </c>
      <c r="H80" t="s">
        <v>496</v>
      </c>
      <c r="I80" t="s">
        <v>207</v>
      </c>
      <c r="J80"/>
      <c r="K80" s="77">
        <v>2.19</v>
      </c>
      <c r="L80" t="s">
        <v>102</v>
      </c>
      <c r="M80" s="78">
        <v>1.95E-2</v>
      </c>
      <c r="N80" s="78">
        <v>2.93E-2</v>
      </c>
      <c r="O80" s="77">
        <v>31526.07</v>
      </c>
      <c r="P80" s="77">
        <v>109.19</v>
      </c>
      <c r="Q80" s="77">
        <v>0</v>
      </c>
      <c r="R80" s="77">
        <v>34.423315832999997</v>
      </c>
      <c r="S80" s="78">
        <v>1E-4</v>
      </c>
      <c r="T80" s="78">
        <v>2.5999999999999999E-3</v>
      </c>
      <c r="U80" s="78">
        <v>6.9999999999999999E-4</v>
      </c>
    </row>
    <row r="81" spans="2:21">
      <c r="B81" t="s">
        <v>497</v>
      </c>
      <c r="C81" t="s">
        <v>498</v>
      </c>
      <c r="D81" t="s">
        <v>100</v>
      </c>
      <c r="E81" t="s">
        <v>123</v>
      </c>
      <c r="F81" t="s">
        <v>385</v>
      </c>
      <c r="G81" t="s">
        <v>346</v>
      </c>
      <c r="H81" t="s">
        <v>499</v>
      </c>
      <c r="I81" t="s">
        <v>150</v>
      </c>
      <c r="J81"/>
      <c r="K81" s="77">
        <v>5.37</v>
      </c>
      <c r="L81" t="s">
        <v>102</v>
      </c>
      <c r="M81" s="78">
        <v>1.17E-2</v>
      </c>
      <c r="N81" s="78">
        <v>3.6700000000000003E-2</v>
      </c>
      <c r="O81" s="77">
        <v>8370.18</v>
      </c>
      <c r="P81" s="77">
        <v>96.7</v>
      </c>
      <c r="Q81" s="77">
        <v>0</v>
      </c>
      <c r="R81" s="77">
        <v>8.0939640599999993</v>
      </c>
      <c r="S81" s="78">
        <v>0</v>
      </c>
      <c r="T81" s="78">
        <v>5.9999999999999995E-4</v>
      </c>
      <c r="U81" s="78">
        <v>2.0000000000000001E-4</v>
      </c>
    </row>
    <row r="82" spans="2:21">
      <c r="B82" t="s">
        <v>500</v>
      </c>
      <c r="C82" t="s">
        <v>501</v>
      </c>
      <c r="D82" t="s">
        <v>100</v>
      </c>
      <c r="E82" t="s">
        <v>123</v>
      </c>
      <c r="F82" t="s">
        <v>385</v>
      </c>
      <c r="G82" t="s">
        <v>346</v>
      </c>
      <c r="H82" t="s">
        <v>499</v>
      </c>
      <c r="I82" t="s">
        <v>150</v>
      </c>
      <c r="J82"/>
      <c r="K82" s="77">
        <v>5.38</v>
      </c>
      <c r="L82" t="s">
        <v>102</v>
      </c>
      <c r="M82" s="78">
        <v>1.3299999999999999E-2</v>
      </c>
      <c r="N82" s="78">
        <v>3.6900000000000002E-2</v>
      </c>
      <c r="O82" s="77">
        <v>120007.71</v>
      </c>
      <c r="P82" s="77">
        <v>97.7</v>
      </c>
      <c r="Q82" s="77">
        <v>0</v>
      </c>
      <c r="R82" s="77">
        <v>117.24753267</v>
      </c>
      <c r="S82" s="78">
        <v>1E-4</v>
      </c>
      <c r="T82" s="78">
        <v>8.8999999999999999E-3</v>
      </c>
      <c r="U82" s="78">
        <v>2.3999999999999998E-3</v>
      </c>
    </row>
    <row r="83" spans="2:21">
      <c r="B83" t="s">
        <v>502</v>
      </c>
      <c r="C83" t="s">
        <v>503</v>
      </c>
      <c r="D83" t="s">
        <v>100</v>
      </c>
      <c r="E83" t="s">
        <v>123</v>
      </c>
      <c r="F83" t="s">
        <v>385</v>
      </c>
      <c r="G83" t="s">
        <v>346</v>
      </c>
      <c r="H83" t="s">
        <v>496</v>
      </c>
      <c r="I83" t="s">
        <v>207</v>
      </c>
      <c r="J83"/>
      <c r="K83" s="77">
        <v>6.02</v>
      </c>
      <c r="L83" t="s">
        <v>102</v>
      </c>
      <c r="M83" s="78">
        <v>1.8700000000000001E-2</v>
      </c>
      <c r="N83" s="78">
        <v>3.7499999999999999E-2</v>
      </c>
      <c r="O83" s="77">
        <v>69599.69</v>
      </c>
      <c r="P83" s="77">
        <v>95.12</v>
      </c>
      <c r="Q83" s="77">
        <v>0</v>
      </c>
      <c r="R83" s="77">
        <v>66.203225128</v>
      </c>
      <c r="S83" s="78">
        <v>1E-4</v>
      </c>
      <c r="T83" s="78">
        <v>5.0000000000000001E-3</v>
      </c>
      <c r="U83" s="78">
        <v>1.4E-3</v>
      </c>
    </row>
    <row r="84" spans="2:21">
      <c r="B84" t="s">
        <v>504</v>
      </c>
      <c r="C84" t="s">
        <v>505</v>
      </c>
      <c r="D84" t="s">
        <v>100</v>
      </c>
      <c r="E84" t="s">
        <v>123</v>
      </c>
      <c r="F84" t="s">
        <v>385</v>
      </c>
      <c r="G84" t="s">
        <v>346</v>
      </c>
      <c r="H84" t="s">
        <v>496</v>
      </c>
      <c r="I84" t="s">
        <v>207</v>
      </c>
      <c r="J84"/>
      <c r="K84" s="77">
        <v>3.7</v>
      </c>
      <c r="L84" t="s">
        <v>102</v>
      </c>
      <c r="M84" s="78">
        <v>3.3500000000000002E-2</v>
      </c>
      <c r="N84" s="78">
        <v>3.1E-2</v>
      </c>
      <c r="O84" s="77">
        <v>28811.11</v>
      </c>
      <c r="P84" s="77">
        <v>112.51</v>
      </c>
      <c r="Q84" s="77">
        <v>0</v>
      </c>
      <c r="R84" s="77">
        <v>32.415379860999998</v>
      </c>
      <c r="S84" s="78">
        <v>1E-4</v>
      </c>
      <c r="T84" s="78">
        <v>2.5000000000000001E-3</v>
      </c>
      <c r="U84" s="78">
        <v>6.9999999999999999E-4</v>
      </c>
    </row>
    <row r="85" spans="2:21">
      <c r="B85" t="s">
        <v>506</v>
      </c>
      <c r="C85" t="s">
        <v>507</v>
      </c>
      <c r="D85" t="s">
        <v>100</v>
      </c>
      <c r="E85" t="s">
        <v>123</v>
      </c>
      <c r="F85" t="s">
        <v>508</v>
      </c>
      <c r="G85" t="s">
        <v>346</v>
      </c>
      <c r="H85" t="s">
        <v>496</v>
      </c>
      <c r="I85" t="s">
        <v>207</v>
      </c>
      <c r="J85"/>
      <c r="K85" s="77">
        <v>2.48</v>
      </c>
      <c r="L85" t="s">
        <v>102</v>
      </c>
      <c r="M85" s="78">
        <v>1.4E-2</v>
      </c>
      <c r="N85" s="78">
        <v>2.9600000000000001E-2</v>
      </c>
      <c r="O85" s="77">
        <v>35484.629999999997</v>
      </c>
      <c r="P85" s="77">
        <v>107.24</v>
      </c>
      <c r="Q85" s="77">
        <v>0</v>
      </c>
      <c r="R85" s="77">
        <v>38.053717212000002</v>
      </c>
      <c r="S85" s="78">
        <v>0</v>
      </c>
      <c r="T85" s="78">
        <v>2.8999999999999998E-3</v>
      </c>
      <c r="U85" s="78">
        <v>8.0000000000000004E-4</v>
      </c>
    </row>
    <row r="86" spans="2:21">
      <c r="B86" t="s">
        <v>509</v>
      </c>
      <c r="C86" t="s">
        <v>510</v>
      </c>
      <c r="D86" t="s">
        <v>100</v>
      </c>
      <c r="E86" t="s">
        <v>123</v>
      </c>
      <c r="F86" t="s">
        <v>430</v>
      </c>
      <c r="G86" t="s">
        <v>346</v>
      </c>
      <c r="H86" t="s">
        <v>496</v>
      </c>
      <c r="I86" t="s">
        <v>207</v>
      </c>
      <c r="J86"/>
      <c r="K86" s="77">
        <v>2.4300000000000002</v>
      </c>
      <c r="L86" t="s">
        <v>102</v>
      </c>
      <c r="M86" s="78">
        <v>2.1499999999999998E-2</v>
      </c>
      <c r="N86" s="78">
        <v>2.9499999999999998E-2</v>
      </c>
      <c r="O86" s="77">
        <v>127766.69</v>
      </c>
      <c r="P86" s="77">
        <v>110.12</v>
      </c>
      <c r="Q86" s="77">
        <v>0</v>
      </c>
      <c r="R86" s="77">
        <v>140.69667902800001</v>
      </c>
      <c r="S86" s="78">
        <v>1E-4</v>
      </c>
      <c r="T86" s="78">
        <v>1.0699999999999999E-2</v>
      </c>
      <c r="U86" s="78">
        <v>2.8999999999999998E-3</v>
      </c>
    </row>
    <row r="87" spans="2:21">
      <c r="B87" t="s">
        <v>511</v>
      </c>
      <c r="C87" t="s">
        <v>512</v>
      </c>
      <c r="D87" t="s">
        <v>100</v>
      </c>
      <c r="E87" t="s">
        <v>123</v>
      </c>
      <c r="F87" t="s">
        <v>430</v>
      </c>
      <c r="G87" t="s">
        <v>346</v>
      </c>
      <c r="H87" t="s">
        <v>496</v>
      </c>
      <c r="I87" t="s">
        <v>207</v>
      </c>
      <c r="J87"/>
      <c r="K87" s="77">
        <v>7.46</v>
      </c>
      <c r="L87" t="s">
        <v>102</v>
      </c>
      <c r="M87" s="78">
        <v>1.15E-2</v>
      </c>
      <c r="N87" s="78">
        <v>3.5200000000000002E-2</v>
      </c>
      <c r="O87" s="77">
        <v>65656.240000000005</v>
      </c>
      <c r="P87" s="77">
        <v>92.66</v>
      </c>
      <c r="Q87" s="77">
        <v>0.41659000000000002</v>
      </c>
      <c r="R87" s="77">
        <v>61.253661983999997</v>
      </c>
      <c r="S87" s="78">
        <v>1E-4</v>
      </c>
      <c r="T87" s="78">
        <v>4.5999999999999999E-3</v>
      </c>
      <c r="U87" s="78">
        <v>1.2999999999999999E-3</v>
      </c>
    </row>
    <row r="88" spans="2:21">
      <c r="B88" t="s">
        <v>513</v>
      </c>
      <c r="C88" t="s">
        <v>514</v>
      </c>
      <c r="D88" t="s">
        <v>100</v>
      </c>
      <c r="E88" t="s">
        <v>123</v>
      </c>
      <c r="F88" t="s">
        <v>515</v>
      </c>
      <c r="G88" t="s">
        <v>516</v>
      </c>
      <c r="H88" t="s">
        <v>496</v>
      </c>
      <c r="I88" t="s">
        <v>207</v>
      </c>
      <c r="J88"/>
      <c r="K88" s="77">
        <v>5.92</v>
      </c>
      <c r="L88" t="s">
        <v>102</v>
      </c>
      <c r="M88" s="78">
        <v>5.1499999999999997E-2</v>
      </c>
      <c r="N88" s="78">
        <v>2.92E-2</v>
      </c>
      <c r="O88" s="77">
        <v>149443.41</v>
      </c>
      <c r="P88" s="77">
        <v>151.80000000000001</v>
      </c>
      <c r="Q88" s="77">
        <v>0</v>
      </c>
      <c r="R88" s="77">
        <v>226.85509637999999</v>
      </c>
      <c r="S88" s="78">
        <v>0</v>
      </c>
      <c r="T88" s="78">
        <v>1.72E-2</v>
      </c>
      <c r="U88" s="78">
        <v>4.5999999999999999E-3</v>
      </c>
    </row>
    <row r="89" spans="2:21">
      <c r="B89" t="s">
        <v>517</v>
      </c>
      <c r="C89" t="s">
        <v>518</v>
      </c>
      <c r="D89" t="s">
        <v>100</v>
      </c>
      <c r="E89" t="s">
        <v>123</v>
      </c>
      <c r="F89" t="s">
        <v>519</v>
      </c>
      <c r="G89" t="s">
        <v>132</v>
      </c>
      <c r="H89" t="s">
        <v>496</v>
      </c>
      <c r="I89" t="s">
        <v>207</v>
      </c>
      <c r="J89"/>
      <c r="K89" s="77">
        <v>1.4</v>
      </c>
      <c r="L89" t="s">
        <v>102</v>
      </c>
      <c r="M89" s="78">
        <v>2.1999999999999999E-2</v>
      </c>
      <c r="N89" s="78">
        <v>2.4400000000000002E-2</v>
      </c>
      <c r="O89" s="77">
        <v>28076.2</v>
      </c>
      <c r="P89" s="77">
        <v>110.51</v>
      </c>
      <c r="Q89" s="77">
        <v>0</v>
      </c>
      <c r="R89" s="77">
        <v>31.02700862</v>
      </c>
      <c r="S89" s="78">
        <v>0</v>
      </c>
      <c r="T89" s="78">
        <v>2.3999999999999998E-3</v>
      </c>
      <c r="U89" s="78">
        <v>5.9999999999999995E-4</v>
      </c>
    </row>
    <row r="90" spans="2:21">
      <c r="B90" t="s">
        <v>520</v>
      </c>
      <c r="C90" t="s">
        <v>521</v>
      </c>
      <c r="D90" t="s">
        <v>100</v>
      </c>
      <c r="E90" t="s">
        <v>123</v>
      </c>
      <c r="F90" t="s">
        <v>519</v>
      </c>
      <c r="G90" t="s">
        <v>132</v>
      </c>
      <c r="H90" t="s">
        <v>496</v>
      </c>
      <c r="I90" t="s">
        <v>207</v>
      </c>
      <c r="J90"/>
      <c r="K90" s="77">
        <v>4.71</v>
      </c>
      <c r="L90" t="s">
        <v>102</v>
      </c>
      <c r="M90" s="78">
        <v>1.7000000000000001E-2</v>
      </c>
      <c r="N90" s="78">
        <v>2.29E-2</v>
      </c>
      <c r="O90" s="77">
        <v>24073.88</v>
      </c>
      <c r="P90" s="77">
        <v>106.05</v>
      </c>
      <c r="Q90" s="77">
        <v>0</v>
      </c>
      <c r="R90" s="77">
        <v>25.530349739999998</v>
      </c>
      <c r="S90" s="78">
        <v>0</v>
      </c>
      <c r="T90" s="78">
        <v>1.9E-3</v>
      </c>
      <c r="U90" s="78">
        <v>5.0000000000000001E-4</v>
      </c>
    </row>
    <row r="91" spans="2:21">
      <c r="B91" t="s">
        <v>522</v>
      </c>
      <c r="C91" t="s">
        <v>523</v>
      </c>
      <c r="D91" t="s">
        <v>100</v>
      </c>
      <c r="E91" t="s">
        <v>123</v>
      </c>
      <c r="F91" t="s">
        <v>519</v>
      </c>
      <c r="G91" t="s">
        <v>132</v>
      </c>
      <c r="H91" t="s">
        <v>496</v>
      </c>
      <c r="I91" t="s">
        <v>207</v>
      </c>
      <c r="J91"/>
      <c r="K91" s="77">
        <v>9.58</v>
      </c>
      <c r="L91" t="s">
        <v>102</v>
      </c>
      <c r="M91" s="78">
        <v>5.7999999999999996E-3</v>
      </c>
      <c r="N91" s="78">
        <v>2.5100000000000001E-2</v>
      </c>
      <c r="O91" s="77">
        <v>11892.33</v>
      </c>
      <c r="P91" s="77">
        <v>89.93</v>
      </c>
      <c r="Q91" s="77">
        <v>0</v>
      </c>
      <c r="R91" s="77">
        <v>10.694772369000001</v>
      </c>
      <c r="S91" s="78">
        <v>0</v>
      </c>
      <c r="T91" s="78">
        <v>8.0000000000000004E-4</v>
      </c>
      <c r="U91" s="78">
        <v>2.0000000000000001E-4</v>
      </c>
    </row>
    <row r="92" spans="2:21">
      <c r="B92" t="s">
        <v>524</v>
      </c>
      <c r="C92" t="s">
        <v>525</v>
      </c>
      <c r="D92" t="s">
        <v>100</v>
      </c>
      <c r="E92" t="s">
        <v>123</v>
      </c>
      <c r="F92" t="s">
        <v>526</v>
      </c>
      <c r="G92" t="s">
        <v>335</v>
      </c>
      <c r="H92" t="s">
        <v>496</v>
      </c>
      <c r="I92" t="s">
        <v>207</v>
      </c>
      <c r="J92"/>
      <c r="K92" s="77">
        <v>1.01</v>
      </c>
      <c r="L92" t="s">
        <v>102</v>
      </c>
      <c r="M92" s="78">
        <v>2.1999999999999999E-2</v>
      </c>
      <c r="N92" s="78">
        <v>2.6499999999999999E-2</v>
      </c>
      <c r="O92" s="77">
        <v>0.2</v>
      </c>
      <c r="P92" s="77">
        <v>5614899</v>
      </c>
      <c r="Q92" s="77">
        <v>0</v>
      </c>
      <c r="R92" s="77">
        <v>11.229798000000001</v>
      </c>
      <c r="S92" s="78">
        <v>0</v>
      </c>
      <c r="T92" s="78">
        <v>8.9999999999999998E-4</v>
      </c>
      <c r="U92" s="78">
        <v>2.0000000000000001E-4</v>
      </c>
    </row>
    <row r="93" spans="2:21">
      <c r="B93" t="s">
        <v>527</v>
      </c>
      <c r="C93" t="s">
        <v>528</v>
      </c>
      <c r="D93" t="s">
        <v>100</v>
      </c>
      <c r="E93" t="s">
        <v>123</v>
      </c>
      <c r="F93" t="s">
        <v>526</v>
      </c>
      <c r="G93" t="s">
        <v>335</v>
      </c>
      <c r="H93" t="s">
        <v>496</v>
      </c>
      <c r="I93" t="s">
        <v>207</v>
      </c>
      <c r="J93"/>
      <c r="K93" s="77">
        <v>4.6399999999999997</v>
      </c>
      <c r="L93" t="s">
        <v>102</v>
      </c>
      <c r="M93" s="78">
        <v>1.09E-2</v>
      </c>
      <c r="N93" s="78">
        <v>3.4599999999999999E-2</v>
      </c>
      <c r="O93" s="77">
        <v>1.08</v>
      </c>
      <c r="P93" s="77">
        <v>4800000</v>
      </c>
      <c r="Q93" s="77">
        <v>0</v>
      </c>
      <c r="R93" s="77">
        <v>51.84</v>
      </c>
      <c r="S93" s="78">
        <v>1E-4</v>
      </c>
      <c r="T93" s="78">
        <v>3.8999999999999998E-3</v>
      </c>
      <c r="U93" s="78">
        <v>1.1000000000000001E-3</v>
      </c>
    </row>
    <row r="94" spans="2:21">
      <c r="B94" t="s">
        <v>529</v>
      </c>
      <c r="C94" t="s">
        <v>530</v>
      </c>
      <c r="D94" t="s">
        <v>100</v>
      </c>
      <c r="E94" t="s">
        <v>123</v>
      </c>
      <c r="F94" t="s">
        <v>526</v>
      </c>
      <c r="G94" t="s">
        <v>335</v>
      </c>
      <c r="H94" t="s">
        <v>496</v>
      </c>
      <c r="I94" t="s">
        <v>207</v>
      </c>
      <c r="J94"/>
      <c r="K94" s="77">
        <v>5.28</v>
      </c>
      <c r="L94" t="s">
        <v>102</v>
      </c>
      <c r="M94" s="78">
        <v>2.9899999999999999E-2</v>
      </c>
      <c r="N94" s="78">
        <v>3.5499999999999997E-2</v>
      </c>
      <c r="O94" s="77">
        <v>0.89</v>
      </c>
      <c r="P94" s="77">
        <v>5048968</v>
      </c>
      <c r="Q94" s="77">
        <v>0</v>
      </c>
      <c r="R94" s="77">
        <v>44.9358152</v>
      </c>
      <c r="S94" s="78">
        <v>1E-4</v>
      </c>
      <c r="T94" s="78">
        <v>3.3999999999999998E-3</v>
      </c>
      <c r="U94" s="78">
        <v>8.9999999999999998E-4</v>
      </c>
    </row>
    <row r="95" spans="2:21">
      <c r="B95" t="s">
        <v>531</v>
      </c>
      <c r="C95" t="s">
        <v>532</v>
      </c>
      <c r="D95" t="s">
        <v>100</v>
      </c>
      <c r="E95" t="s">
        <v>123</v>
      </c>
      <c r="F95" t="s">
        <v>526</v>
      </c>
      <c r="G95" t="s">
        <v>335</v>
      </c>
      <c r="H95" t="s">
        <v>496</v>
      </c>
      <c r="I95" t="s">
        <v>207</v>
      </c>
      <c r="J95"/>
      <c r="K95" s="77">
        <v>2.92</v>
      </c>
      <c r="L95" t="s">
        <v>102</v>
      </c>
      <c r="M95" s="78">
        <v>2.3199999999999998E-2</v>
      </c>
      <c r="N95" s="78">
        <v>3.15E-2</v>
      </c>
      <c r="O95" s="77">
        <v>0.13</v>
      </c>
      <c r="P95" s="77">
        <v>5402041</v>
      </c>
      <c r="Q95" s="77">
        <v>0</v>
      </c>
      <c r="R95" s="77">
        <v>7.0226533</v>
      </c>
      <c r="S95" s="78">
        <v>0</v>
      </c>
      <c r="T95" s="78">
        <v>5.0000000000000001E-4</v>
      </c>
      <c r="U95" s="78">
        <v>1E-4</v>
      </c>
    </row>
    <row r="96" spans="2:21">
      <c r="B96" t="s">
        <v>533</v>
      </c>
      <c r="C96" t="s">
        <v>534</v>
      </c>
      <c r="D96" t="s">
        <v>100</v>
      </c>
      <c r="E96" t="s">
        <v>123</v>
      </c>
      <c r="F96" t="s">
        <v>535</v>
      </c>
      <c r="G96" t="s">
        <v>335</v>
      </c>
      <c r="H96" t="s">
        <v>496</v>
      </c>
      <c r="I96" t="s">
        <v>207</v>
      </c>
      <c r="J96"/>
      <c r="K96" s="77">
        <v>2.93</v>
      </c>
      <c r="L96" t="s">
        <v>102</v>
      </c>
      <c r="M96" s="78">
        <v>2.4199999999999999E-2</v>
      </c>
      <c r="N96" s="78">
        <v>3.27E-2</v>
      </c>
      <c r="O96" s="77">
        <v>1.26</v>
      </c>
      <c r="P96" s="77">
        <v>5395500</v>
      </c>
      <c r="Q96" s="77">
        <v>1.6865300000000001</v>
      </c>
      <c r="R96" s="77">
        <v>69.669830000000005</v>
      </c>
      <c r="S96" s="78">
        <v>0</v>
      </c>
      <c r="T96" s="78">
        <v>5.3E-3</v>
      </c>
      <c r="U96" s="78">
        <v>1.4E-3</v>
      </c>
    </row>
    <row r="97" spans="2:21">
      <c r="B97" t="s">
        <v>536</v>
      </c>
      <c r="C97" t="s">
        <v>537</v>
      </c>
      <c r="D97" t="s">
        <v>100</v>
      </c>
      <c r="E97" t="s">
        <v>123</v>
      </c>
      <c r="F97" t="s">
        <v>535</v>
      </c>
      <c r="G97" t="s">
        <v>335</v>
      </c>
      <c r="H97" t="s">
        <v>496</v>
      </c>
      <c r="I97" t="s">
        <v>207</v>
      </c>
      <c r="J97"/>
      <c r="K97" s="77">
        <v>2.29</v>
      </c>
      <c r="L97" t="s">
        <v>102</v>
      </c>
      <c r="M97" s="78">
        <v>1.46E-2</v>
      </c>
      <c r="N97" s="78">
        <v>3.0200000000000001E-2</v>
      </c>
      <c r="O97" s="77">
        <v>1.31</v>
      </c>
      <c r="P97" s="77">
        <v>5353345</v>
      </c>
      <c r="Q97" s="77">
        <v>0</v>
      </c>
      <c r="R97" s="77">
        <v>70.128819500000006</v>
      </c>
      <c r="S97" s="78">
        <v>0</v>
      </c>
      <c r="T97" s="78">
        <v>5.3E-3</v>
      </c>
      <c r="U97" s="78">
        <v>1.4E-3</v>
      </c>
    </row>
    <row r="98" spans="2:21">
      <c r="B98" t="s">
        <v>538</v>
      </c>
      <c r="C98" t="s">
        <v>539</v>
      </c>
      <c r="D98" t="s">
        <v>100</v>
      </c>
      <c r="E98" t="s">
        <v>123</v>
      </c>
      <c r="F98" t="s">
        <v>535</v>
      </c>
      <c r="G98" t="s">
        <v>335</v>
      </c>
      <c r="H98" t="s">
        <v>496</v>
      </c>
      <c r="I98" t="s">
        <v>207</v>
      </c>
      <c r="J98"/>
      <c r="K98" s="77">
        <v>4.32</v>
      </c>
      <c r="L98" t="s">
        <v>102</v>
      </c>
      <c r="M98" s="78">
        <v>2E-3</v>
      </c>
      <c r="N98" s="78">
        <v>3.4500000000000003E-2</v>
      </c>
      <c r="O98" s="77">
        <v>0.75</v>
      </c>
      <c r="P98" s="77">
        <v>4700163</v>
      </c>
      <c r="Q98" s="77">
        <v>0</v>
      </c>
      <c r="R98" s="77">
        <v>35.251222499999997</v>
      </c>
      <c r="S98" s="78">
        <v>1E-4</v>
      </c>
      <c r="T98" s="78">
        <v>2.7000000000000001E-3</v>
      </c>
      <c r="U98" s="78">
        <v>6.9999999999999999E-4</v>
      </c>
    </row>
    <row r="99" spans="2:21">
      <c r="B99" t="s">
        <v>540</v>
      </c>
      <c r="C99" t="s">
        <v>541</v>
      </c>
      <c r="D99" t="s">
        <v>100</v>
      </c>
      <c r="E99" t="s">
        <v>123</v>
      </c>
      <c r="F99" t="s">
        <v>535</v>
      </c>
      <c r="G99" t="s">
        <v>335</v>
      </c>
      <c r="H99" t="s">
        <v>496</v>
      </c>
      <c r="I99" t="s">
        <v>207</v>
      </c>
      <c r="J99"/>
      <c r="K99" s="77">
        <v>4.97</v>
      </c>
      <c r="L99" t="s">
        <v>102</v>
      </c>
      <c r="M99" s="78">
        <v>3.1699999999999999E-2</v>
      </c>
      <c r="N99" s="78">
        <v>3.6499999999999998E-2</v>
      </c>
      <c r="O99" s="77">
        <v>1.02</v>
      </c>
      <c r="P99" s="77">
        <v>5103222</v>
      </c>
      <c r="Q99" s="77">
        <v>0</v>
      </c>
      <c r="R99" s="77">
        <v>52.052864399999997</v>
      </c>
      <c r="S99" s="78">
        <v>1E-4</v>
      </c>
      <c r="T99" s="78">
        <v>3.8999999999999998E-3</v>
      </c>
      <c r="U99" s="78">
        <v>1.1000000000000001E-3</v>
      </c>
    </row>
    <row r="100" spans="2:21">
      <c r="B100" t="s">
        <v>542</v>
      </c>
      <c r="C100" t="s">
        <v>543</v>
      </c>
      <c r="D100" t="s">
        <v>100</v>
      </c>
      <c r="E100" t="s">
        <v>123</v>
      </c>
      <c r="F100" t="s">
        <v>544</v>
      </c>
      <c r="G100" t="s">
        <v>457</v>
      </c>
      <c r="H100" t="s">
        <v>496</v>
      </c>
      <c r="I100" t="s">
        <v>207</v>
      </c>
      <c r="J100"/>
      <c r="K100" s="77">
        <v>5.53</v>
      </c>
      <c r="L100" t="s">
        <v>102</v>
      </c>
      <c r="M100" s="78">
        <v>4.4000000000000003E-3</v>
      </c>
      <c r="N100" s="78">
        <v>2.58E-2</v>
      </c>
      <c r="O100" s="77">
        <v>29050.31</v>
      </c>
      <c r="P100" s="77">
        <v>98.15</v>
      </c>
      <c r="Q100" s="77">
        <v>0</v>
      </c>
      <c r="R100" s="77">
        <v>28.512879264999999</v>
      </c>
      <c r="S100" s="78">
        <v>0</v>
      </c>
      <c r="T100" s="78">
        <v>2.2000000000000001E-3</v>
      </c>
      <c r="U100" s="78">
        <v>5.9999999999999995E-4</v>
      </c>
    </row>
    <row r="101" spans="2:21">
      <c r="B101" t="s">
        <v>545</v>
      </c>
      <c r="C101" t="s">
        <v>546</v>
      </c>
      <c r="D101" t="s">
        <v>100</v>
      </c>
      <c r="E101" t="s">
        <v>123</v>
      </c>
      <c r="F101" t="s">
        <v>547</v>
      </c>
      <c r="G101" t="s">
        <v>457</v>
      </c>
      <c r="H101" t="s">
        <v>496</v>
      </c>
      <c r="I101" t="s">
        <v>207</v>
      </c>
      <c r="J101"/>
      <c r="K101" s="77">
        <v>0.91</v>
      </c>
      <c r="L101" t="s">
        <v>102</v>
      </c>
      <c r="M101" s="78">
        <v>3.85E-2</v>
      </c>
      <c r="N101" s="78">
        <v>2.4299999999999999E-2</v>
      </c>
      <c r="O101" s="77">
        <v>19052.68</v>
      </c>
      <c r="P101" s="77">
        <v>115.9</v>
      </c>
      <c r="Q101" s="77">
        <v>0</v>
      </c>
      <c r="R101" s="77">
        <v>22.082056120000001</v>
      </c>
      <c r="S101" s="78">
        <v>1E-4</v>
      </c>
      <c r="T101" s="78">
        <v>1.6999999999999999E-3</v>
      </c>
      <c r="U101" s="78">
        <v>5.0000000000000001E-4</v>
      </c>
    </row>
    <row r="102" spans="2:21">
      <c r="B102" t="s">
        <v>548</v>
      </c>
      <c r="C102" t="s">
        <v>549</v>
      </c>
      <c r="D102" t="s">
        <v>100</v>
      </c>
      <c r="E102" t="s">
        <v>123</v>
      </c>
      <c r="F102" t="s">
        <v>461</v>
      </c>
      <c r="G102" t="s">
        <v>346</v>
      </c>
      <c r="H102" t="s">
        <v>499</v>
      </c>
      <c r="I102" t="s">
        <v>150</v>
      </c>
      <c r="J102"/>
      <c r="K102" s="77">
        <v>4.34</v>
      </c>
      <c r="L102" t="s">
        <v>102</v>
      </c>
      <c r="M102" s="78">
        <v>2.4E-2</v>
      </c>
      <c r="N102" s="78">
        <v>2.81E-2</v>
      </c>
      <c r="O102" s="77">
        <v>55568.74</v>
      </c>
      <c r="P102" s="77">
        <v>110.68</v>
      </c>
      <c r="Q102" s="77">
        <v>0</v>
      </c>
      <c r="R102" s="77">
        <v>61.503481432000001</v>
      </c>
      <c r="S102" s="78">
        <v>1E-4</v>
      </c>
      <c r="T102" s="78">
        <v>4.7000000000000002E-3</v>
      </c>
      <c r="U102" s="78">
        <v>1.2999999999999999E-3</v>
      </c>
    </row>
    <row r="103" spans="2:21">
      <c r="B103" t="s">
        <v>550</v>
      </c>
      <c r="C103" t="s">
        <v>551</v>
      </c>
      <c r="D103" t="s">
        <v>100</v>
      </c>
      <c r="E103" t="s">
        <v>123</v>
      </c>
      <c r="F103" t="s">
        <v>461</v>
      </c>
      <c r="G103" t="s">
        <v>346</v>
      </c>
      <c r="H103" t="s">
        <v>499</v>
      </c>
      <c r="I103" t="s">
        <v>150</v>
      </c>
      <c r="J103"/>
      <c r="K103" s="77">
        <v>0.5</v>
      </c>
      <c r="L103" t="s">
        <v>102</v>
      </c>
      <c r="M103" s="78">
        <v>3.4799999999999998E-2</v>
      </c>
      <c r="N103" s="78">
        <v>3.2800000000000003E-2</v>
      </c>
      <c r="O103" s="77">
        <v>347.4</v>
      </c>
      <c r="P103" s="77">
        <v>110.02</v>
      </c>
      <c r="Q103" s="77">
        <v>6.6400000000000001E-3</v>
      </c>
      <c r="R103" s="77">
        <v>0.38884948000000003</v>
      </c>
      <c r="S103" s="78">
        <v>0</v>
      </c>
      <c r="T103" s="78">
        <v>0</v>
      </c>
      <c r="U103" s="78">
        <v>0</v>
      </c>
    </row>
    <row r="104" spans="2:21">
      <c r="B104" t="s">
        <v>552</v>
      </c>
      <c r="C104" t="s">
        <v>553</v>
      </c>
      <c r="D104" t="s">
        <v>100</v>
      </c>
      <c r="E104" t="s">
        <v>123</v>
      </c>
      <c r="F104" t="s">
        <v>461</v>
      </c>
      <c r="G104" t="s">
        <v>346</v>
      </c>
      <c r="H104" t="s">
        <v>499</v>
      </c>
      <c r="I104" t="s">
        <v>150</v>
      </c>
      <c r="J104"/>
      <c r="K104" s="77">
        <v>6.52</v>
      </c>
      <c r="L104" t="s">
        <v>102</v>
      </c>
      <c r="M104" s="78">
        <v>1.4999999999999999E-2</v>
      </c>
      <c r="N104" s="78">
        <v>0.03</v>
      </c>
      <c r="O104" s="77">
        <v>35708.21</v>
      </c>
      <c r="P104" s="77">
        <v>97.16</v>
      </c>
      <c r="Q104" s="77">
        <v>0</v>
      </c>
      <c r="R104" s="77">
        <v>34.694096836</v>
      </c>
      <c r="S104" s="78">
        <v>1E-4</v>
      </c>
      <c r="T104" s="78">
        <v>2.5999999999999999E-3</v>
      </c>
      <c r="U104" s="78">
        <v>6.9999999999999999E-4</v>
      </c>
    </row>
    <row r="105" spans="2:21">
      <c r="B105" t="s">
        <v>554</v>
      </c>
      <c r="C105" t="s">
        <v>555</v>
      </c>
      <c r="D105" t="s">
        <v>100</v>
      </c>
      <c r="E105" t="s">
        <v>123</v>
      </c>
      <c r="F105" t="s">
        <v>556</v>
      </c>
      <c r="G105" t="s">
        <v>457</v>
      </c>
      <c r="H105" t="s">
        <v>496</v>
      </c>
      <c r="I105" t="s">
        <v>207</v>
      </c>
      <c r="J105"/>
      <c r="K105" s="77">
        <v>4.2300000000000004</v>
      </c>
      <c r="L105" t="s">
        <v>102</v>
      </c>
      <c r="M105" s="78">
        <v>4.7E-2</v>
      </c>
      <c r="N105" s="78">
        <v>4.9799999999999997E-2</v>
      </c>
      <c r="O105" s="77">
        <v>29054.98</v>
      </c>
      <c r="P105" s="77">
        <v>100.57</v>
      </c>
      <c r="Q105" s="77">
        <v>0</v>
      </c>
      <c r="R105" s="77">
        <v>29.220593386000001</v>
      </c>
      <c r="S105" s="78">
        <v>1E-4</v>
      </c>
      <c r="T105" s="78">
        <v>2.2000000000000001E-3</v>
      </c>
      <c r="U105" s="78">
        <v>5.9999999999999995E-4</v>
      </c>
    </row>
    <row r="106" spans="2:21">
      <c r="B106" t="s">
        <v>557</v>
      </c>
      <c r="C106" t="s">
        <v>558</v>
      </c>
      <c r="D106" t="s">
        <v>100</v>
      </c>
      <c r="E106" t="s">
        <v>123</v>
      </c>
      <c r="F106" t="s">
        <v>559</v>
      </c>
      <c r="G106" t="s">
        <v>457</v>
      </c>
      <c r="H106" t="s">
        <v>496</v>
      </c>
      <c r="I106" t="s">
        <v>207</v>
      </c>
      <c r="J106"/>
      <c r="K106" s="77">
        <v>2.0299999999999998</v>
      </c>
      <c r="L106" t="s">
        <v>102</v>
      </c>
      <c r="M106" s="78">
        <v>2.4799999999999999E-2</v>
      </c>
      <c r="N106" s="78">
        <v>2.35E-2</v>
      </c>
      <c r="O106" s="77">
        <v>24593.43</v>
      </c>
      <c r="P106" s="77">
        <v>112.11</v>
      </c>
      <c r="Q106" s="77">
        <v>0</v>
      </c>
      <c r="R106" s="77">
        <v>27.571694373</v>
      </c>
      <c r="S106" s="78">
        <v>1E-4</v>
      </c>
      <c r="T106" s="78">
        <v>2.0999999999999999E-3</v>
      </c>
      <c r="U106" s="78">
        <v>5.9999999999999995E-4</v>
      </c>
    </row>
    <row r="107" spans="2:21">
      <c r="B107" t="s">
        <v>560</v>
      </c>
      <c r="C107" t="s">
        <v>561</v>
      </c>
      <c r="D107" t="s">
        <v>100</v>
      </c>
      <c r="E107" t="s">
        <v>123</v>
      </c>
      <c r="F107" t="s">
        <v>334</v>
      </c>
      <c r="G107" t="s">
        <v>335</v>
      </c>
      <c r="H107" t="s">
        <v>496</v>
      </c>
      <c r="I107" t="s">
        <v>207</v>
      </c>
      <c r="J107"/>
      <c r="K107" s="77">
        <v>0.31</v>
      </c>
      <c r="L107" t="s">
        <v>102</v>
      </c>
      <c r="M107" s="78">
        <v>1.8200000000000001E-2</v>
      </c>
      <c r="N107" s="78">
        <v>4.1000000000000002E-2</v>
      </c>
      <c r="O107" s="77">
        <v>0.52</v>
      </c>
      <c r="P107" s="77">
        <v>5536999</v>
      </c>
      <c r="Q107" s="77">
        <v>0</v>
      </c>
      <c r="R107" s="77">
        <v>28.7923948</v>
      </c>
      <c r="S107" s="78">
        <v>0</v>
      </c>
      <c r="T107" s="78">
        <v>2.2000000000000001E-3</v>
      </c>
      <c r="U107" s="78">
        <v>5.9999999999999995E-4</v>
      </c>
    </row>
    <row r="108" spans="2:21">
      <c r="B108" t="s">
        <v>562</v>
      </c>
      <c r="C108" t="s">
        <v>563</v>
      </c>
      <c r="D108" t="s">
        <v>100</v>
      </c>
      <c r="E108" t="s">
        <v>123</v>
      </c>
      <c r="F108" t="s">
        <v>334</v>
      </c>
      <c r="G108" t="s">
        <v>335</v>
      </c>
      <c r="H108" t="s">
        <v>496</v>
      </c>
      <c r="I108" t="s">
        <v>207</v>
      </c>
      <c r="J108"/>
      <c r="K108" s="77">
        <v>1.47</v>
      </c>
      <c r="L108" t="s">
        <v>102</v>
      </c>
      <c r="M108" s="78">
        <v>1.9E-2</v>
      </c>
      <c r="N108" s="78">
        <v>3.2500000000000001E-2</v>
      </c>
      <c r="O108" s="77">
        <v>1.36</v>
      </c>
      <c r="P108" s="77">
        <v>5388408</v>
      </c>
      <c r="Q108" s="77">
        <v>0</v>
      </c>
      <c r="R108" s="77">
        <v>73.282348799999994</v>
      </c>
      <c r="S108" s="78">
        <v>1E-4</v>
      </c>
      <c r="T108" s="78">
        <v>5.5999999999999999E-3</v>
      </c>
      <c r="U108" s="78">
        <v>1.5E-3</v>
      </c>
    </row>
    <row r="109" spans="2:21">
      <c r="B109" t="s">
        <v>564</v>
      </c>
      <c r="C109" t="s">
        <v>565</v>
      </c>
      <c r="D109" t="s">
        <v>100</v>
      </c>
      <c r="E109" t="s">
        <v>123</v>
      </c>
      <c r="F109" t="s">
        <v>334</v>
      </c>
      <c r="G109" t="s">
        <v>335</v>
      </c>
      <c r="H109" t="s">
        <v>496</v>
      </c>
      <c r="I109" t="s">
        <v>207</v>
      </c>
      <c r="J109"/>
      <c r="K109" s="77">
        <v>4.63</v>
      </c>
      <c r="L109" t="s">
        <v>102</v>
      </c>
      <c r="M109" s="78">
        <v>3.3099999999999997E-2</v>
      </c>
      <c r="N109" s="78">
        <v>3.5299999999999998E-2</v>
      </c>
      <c r="O109" s="77">
        <v>0.78</v>
      </c>
      <c r="P109" s="77">
        <v>5086667</v>
      </c>
      <c r="Q109" s="77">
        <v>0</v>
      </c>
      <c r="R109" s="77">
        <v>39.676002599999997</v>
      </c>
      <c r="S109" s="78">
        <v>1E-4</v>
      </c>
      <c r="T109" s="78">
        <v>3.0000000000000001E-3</v>
      </c>
      <c r="U109" s="78">
        <v>8.0000000000000004E-4</v>
      </c>
    </row>
    <row r="110" spans="2:21">
      <c r="B110" t="s">
        <v>566</v>
      </c>
      <c r="C110" t="s">
        <v>567</v>
      </c>
      <c r="D110" t="s">
        <v>100</v>
      </c>
      <c r="E110" t="s">
        <v>123</v>
      </c>
      <c r="F110" t="s">
        <v>334</v>
      </c>
      <c r="G110" t="s">
        <v>335</v>
      </c>
      <c r="H110" t="s">
        <v>496</v>
      </c>
      <c r="I110" t="s">
        <v>207</v>
      </c>
      <c r="J110"/>
      <c r="K110" s="77">
        <v>2.93</v>
      </c>
      <c r="L110" t="s">
        <v>102</v>
      </c>
      <c r="M110" s="78">
        <v>1.89E-2</v>
      </c>
      <c r="N110" s="78">
        <v>3.3399999999999999E-2</v>
      </c>
      <c r="O110" s="77">
        <v>0.51</v>
      </c>
      <c r="P110" s="77">
        <v>5300000</v>
      </c>
      <c r="Q110" s="77">
        <v>0</v>
      </c>
      <c r="R110" s="77">
        <v>27.03</v>
      </c>
      <c r="S110" s="78">
        <v>1E-4</v>
      </c>
      <c r="T110" s="78">
        <v>2.0999999999999999E-3</v>
      </c>
      <c r="U110" s="78">
        <v>5.9999999999999995E-4</v>
      </c>
    </row>
    <row r="111" spans="2:21">
      <c r="B111" t="s">
        <v>568</v>
      </c>
      <c r="C111" t="s">
        <v>569</v>
      </c>
      <c r="D111" t="s">
        <v>100</v>
      </c>
      <c r="E111" t="s">
        <v>123</v>
      </c>
      <c r="F111" t="s">
        <v>570</v>
      </c>
      <c r="G111" t="s">
        <v>346</v>
      </c>
      <c r="H111" t="s">
        <v>499</v>
      </c>
      <c r="I111" t="s">
        <v>150</v>
      </c>
      <c r="J111"/>
      <c r="K111" s="77">
        <v>1.03</v>
      </c>
      <c r="L111" t="s">
        <v>102</v>
      </c>
      <c r="M111" s="78">
        <v>2.75E-2</v>
      </c>
      <c r="N111" s="78">
        <v>2.5999999999999999E-2</v>
      </c>
      <c r="O111" s="77">
        <v>5442.96</v>
      </c>
      <c r="P111" s="77">
        <v>111.78</v>
      </c>
      <c r="Q111" s="77">
        <v>0</v>
      </c>
      <c r="R111" s="77">
        <v>6.0841406879999997</v>
      </c>
      <c r="S111" s="78">
        <v>0</v>
      </c>
      <c r="T111" s="78">
        <v>5.0000000000000001E-4</v>
      </c>
      <c r="U111" s="78">
        <v>1E-4</v>
      </c>
    </row>
    <row r="112" spans="2:21">
      <c r="B112" t="s">
        <v>571</v>
      </c>
      <c r="C112" t="s">
        <v>572</v>
      </c>
      <c r="D112" t="s">
        <v>100</v>
      </c>
      <c r="E112" t="s">
        <v>123</v>
      </c>
      <c r="F112" t="s">
        <v>570</v>
      </c>
      <c r="G112" t="s">
        <v>346</v>
      </c>
      <c r="H112" t="s">
        <v>499</v>
      </c>
      <c r="I112" t="s">
        <v>150</v>
      </c>
      <c r="J112"/>
      <c r="K112" s="77">
        <v>4.09</v>
      </c>
      <c r="L112" t="s">
        <v>102</v>
      </c>
      <c r="M112" s="78">
        <v>1.9599999999999999E-2</v>
      </c>
      <c r="N112" s="78">
        <v>2.8500000000000001E-2</v>
      </c>
      <c r="O112" s="77">
        <v>40614.339999999997</v>
      </c>
      <c r="P112" s="77">
        <v>107.72</v>
      </c>
      <c r="Q112" s="77">
        <v>0</v>
      </c>
      <c r="R112" s="77">
        <v>43.749767048000002</v>
      </c>
      <c r="S112" s="78">
        <v>0</v>
      </c>
      <c r="T112" s="78">
        <v>3.3E-3</v>
      </c>
      <c r="U112" s="78">
        <v>8.9999999999999998E-4</v>
      </c>
    </row>
    <row r="113" spans="2:21">
      <c r="B113" t="s">
        <v>573</v>
      </c>
      <c r="C113" t="s">
        <v>574</v>
      </c>
      <c r="D113" t="s">
        <v>100</v>
      </c>
      <c r="E113" t="s">
        <v>123</v>
      </c>
      <c r="F113" t="s">
        <v>570</v>
      </c>
      <c r="G113" t="s">
        <v>346</v>
      </c>
      <c r="H113" t="s">
        <v>499</v>
      </c>
      <c r="I113" t="s">
        <v>150</v>
      </c>
      <c r="J113"/>
      <c r="K113" s="77">
        <v>6.29</v>
      </c>
      <c r="L113" t="s">
        <v>102</v>
      </c>
      <c r="M113" s="78">
        <v>1.5800000000000002E-2</v>
      </c>
      <c r="N113" s="78">
        <v>2.98E-2</v>
      </c>
      <c r="O113" s="77">
        <v>91335.66</v>
      </c>
      <c r="P113" s="77">
        <v>101.77</v>
      </c>
      <c r="Q113" s="77">
        <v>0</v>
      </c>
      <c r="R113" s="77">
        <v>92.952301181999999</v>
      </c>
      <c r="S113" s="78">
        <v>1E-4</v>
      </c>
      <c r="T113" s="78">
        <v>7.1000000000000004E-3</v>
      </c>
      <c r="U113" s="78">
        <v>1.9E-3</v>
      </c>
    </row>
    <row r="114" spans="2:21">
      <c r="B114" t="s">
        <v>575</v>
      </c>
      <c r="C114" t="s">
        <v>576</v>
      </c>
      <c r="D114" t="s">
        <v>100</v>
      </c>
      <c r="E114" t="s">
        <v>123</v>
      </c>
      <c r="F114" t="s">
        <v>577</v>
      </c>
      <c r="G114" t="s">
        <v>457</v>
      </c>
      <c r="H114" t="s">
        <v>496</v>
      </c>
      <c r="I114" t="s">
        <v>207</v>
      </c>
      <c r="J114"/>
      <c r="K114" s="77">
        <v>3.23</v>
      </c>
      <c r="L114" t="s">
        <v>102</v>
      </c>
      <c r="M114" s="78">
        <v>2.2499999999999999E-2</v>
      </c>
      <c r="N114" s="78">
        <v>2.1399999999999999E-2</v>
      </c>
      <c r="O114" s="77">
        <v>12923.4</v>
      </c>
      <c r="P114" s="77">
        <v>112.72</v>
      </c>
      <c r="Q114" s="77">
        <v>0</v>
      </c>
      <c r="R114" s="77">
        <v>14.567256479999999</v>
      </c>
      <c r="S114" s="78">
        <v>0</v>
      </c>
      <c r="T114" s="78">
        <v>1.1000000000000001E-3</v>
      </c>
      <c r="U114" s="78">
        <v>2.9999999999999997E-4</v>
      </c>
    </row>
    <row r="115" spans="2:21">
      <c r="B115" t="s">
        <v>578</v>
      </c>
      <c r="C115" t="s">
        <v>579</v>
      </c>
      <c r="D115" t="s">
        <v>100</v>
      </c>
      <c r="E115" t="s">
        <v>123</v>
      </c>
      <c r="F115" t="s">
        <v>580</v>
      </c>
      <c r="G115" t="s">
        <v>112</v>
      </c>
      <c r="H115" t="s">
        <v>581</v>
      </c>
      <c r="I115" t="s">
        <v>207</v>
      </c>
      <c r="J115"/>
      <c r="K115" s="77">
        <v>4.67</v>
      </c>
      <c r="L115" t="s">
        <v>102</v>
      </c>
      <c r="M115" s="78">
        <v>7.4999999999999997E-3</v>
      </c>
      <c r="N115" s="78">
        <v>4.1099999999999998E-2</v>
      </c>
      <c r="O115" s="77">
        <v>17154.330000000002</v>
      </c>
      <c r="P115" s="77">
        <v>93.2</v>
      </c>
      <c r="Q115" s="77">
        <v>1.48186</v>
      </c>
      <c r="R115" s="77">
        <v>17.469695560000002</v>
      </c>
      <c r="S115" s="78">
        <v>0</v>
      </c>
      <c r="T115" s="78">
        <v>1.2999999999999999E-3</v>
      </c>
      <c r="U115" s="78">
        <v>4.0000000000000002E-4</v>
      </c>
    </row>
    <row r="116" spans="2:21">
      <c r="B116" t="s">
        <v>582</v>
      </c>
      <c r="C116" t="s">
        <v>583</v>
      </c>
      <c r="D116" t="s">
        <v>100</v>
      </c>
      <c r="E116" t="s">
        <v>123</v>
      </c>
      <c r="F116" t="s">
        <v>580</v>
      </c>
      <c r="G116" t="s">
        <v>112</v>
      </c>
      <c r="H116" t="s">
        <v>581</v>
      </c>
      <c r="I116" t="s">
        <v>207</v>
      </c>
      <c r="J116"/>
      <c r="K116" s="77">
        <v>5.32</v>
      </c>
      <c r="L116" t="s">
        <v>102</v>
      </c>
      <c r="M116" s="78">
        <v>7.4999999999999997E-3</v>
      </c>
      <c r="N116" s="78">
        <v>4.3099999999999999E-2</v>
      </c>
      <c r="O116" s="77">
        <v>94825.32</v>
      </c>
      <c r="P116" s="77">
        <v>88.98</v>
      </c>
      <c r="Q116" s="77">
        <v>0</v>
      </c>
      <c r="R116" s="77">
        <v>84.375569736000003</v>
      </c>
      <c r="S116" s="78">
        <v>1E-4</v>
      </c>
      <c r="T116" s="78">
        <v>6.4000000000000003E-3</v>
      </c>
      <c r="U116" s="78">
        <v>1.6999999999999999E-3</v>
      </c>
    </row>
    <row r="117" spans="2:21">
      <c r="B117" t="s">
        <v>584</v>
      </c>
      <c r="C117" t="s">
        <v>585</v>
      </c>
      <c r="D117" t="s">
        <v>100</v>
      </c>
      <c r="E117" t="s">
        <v>123</v>
      </c>
      <c r="F117" t="s">
        <v>586</v>
      </c>
      <c r="G117" t="s">
        <v>587</v>
      </c>
      <c r="H117" t="s">
        <v>588</v>
      </c>
      <c r="I117" t="s">
        <v>150</v>
      </c>
      <c r="J117"/>
      <c r="K117" s="77">
        <v>4.4000000000000004</v>
      </c>
      <c r="L117" t="s">
        <v>102</v>
      </c>
      <c r="M117" s="78">
        <v>0.04</v>
      </c>
      <c r="N117" s="78">
        <v>5.6300000000000003E-2</v>
      </c>
      <c r="O117" s="77">
        <v>50530.400000000001</v>
      </c>
      <c r="P117" s="77">
        <v>93.51</v>
      </c>
      <c r="Q117" s="77">
        <v>1.01061</v>
      </c>
      <c r="R117" s="77">
        <v>48.261587040000002</v>
      </c>
      <c r="S117" s="78">
        <v>1E-4</v>
      </c>
      <c r="T117" s="78">
        <v>3.7000000000000002E-3</v>
      </c>
      <c r="U117" s="78">
        <v>1E-3</v>
      </c>
    </row>
    <row r="118" spans="2:21">
      <c r="B118" t="s">
        <v>589</v>
      </c>
      <c r="C118" t="s">
        <v>590</v>
      </c>
      <c r="D118" t="s">
        <v>100</v>
      </c>
      <c r="E118" t="s">
        <v>123</v>
      </c>
      <c r="F118" t="s">
        <v>508</v>
      </c>
      <c r="G118" t="s">
        <v>346</v>
      </c>
      <c r="H118" t="s">
        <v>581</v>
      </c>
      <c r="I118" t="s">
        <v>207</v>
      </c>
      <c r="J118"/>
      <c r="K118" s="77">
        <v>1.96</v>
      </c>
      <c r="L118" t="s">
        <v>102</v>
      </c>
      <c r="M118" s="78">
        <v>2.0500000000000001E-2</v>
      </c>
      <c r="N118" s="78">
        <v>3.3799999999999997E-2</v>
      </c>
      <c r="O118" s="77">
        <v>4706.51</v>
      </c>
      <c r="P118" s="77">
        <v>109.1</v>
      </c>
      <c r="Q118" s="77">
        <v>0.76337999999999995</v>
      </c>
      <c r="R118" s="77">
        <v>5.8981824100000004</v>
      </c>
      <c r="S118" s="78">
        <v>0</v>
      </c>
      <c r="T118" s="78">
        <v>4.0000000000000002E-4</v>
      </c>
      <c r="U118" s="78">
        <v>1E-4</v>
      </c>
    </row>
    <row r="119" spans="2:21">
      <c r="B119" t="s">
        <v>591</v>
      </c>
      <c r="C119" t="s">
        <v>592</v>
      </c>
      <c r="D119" t="s">
        <v>100</v>
      </c>
      <c r="E119" t="s">
        <v>123</v>
      </c>
      <c r="F119" t="s">
        <v>508</v>
      </c>
      <c r="G119" t="s">
        <v>346</v>
      </c>
      <c r="H119" t="s">
        <v>581</v>
      </c>
      <c r="I119" t="s">
        <v>207</v>
      </c>
      <c r="J119"/>
      <c r="K119" s="77">
        <v>0.85</v>
      </c>
      <c r="L119" t="s">
        <v>102</v>
      </c>
      <c r="M119" s="78">
        <v>3.4500000000000003E-2</v>
      </c>
      <c r="N119" s="78">
        <v>3.1199999999999999E-2</v>
      </c>
      <c r="O119" s="77">
        <v>278.29000000000002</v>
      </c>
      <c r="P119" s="77">
        <v>110.85</v>
      </c>
      <c r="Q119" s="77">
        <v>0</v>
      </c>
      <c r="R119" s="77">
        <v>0.30848446499999999</v>
      </c>
      <c r="S119" s="78">
        <v>0</v>
      </c>
      <c r="T119" s="78">
        <v>0</v>
      </c>
      <c r="U119" s="78">
        <v>0</v>
      </c>
    </row>
    <row r="120" spans="2:21">
      <c r="B120" t="s">
        <v>593</v>
      </c>
      <c r="C120" t="s">
        <v>594</v>
      </c>
      <c r="D120" t="s">
        <v>100</v>
      </c>
      <c r="E120" t="s">
        <v>123</v>
      </c>
      <c r="F120" t="s">
        <v>508</v>
      </c>
      <c r="G120" t="s">
        <v>346</v>
      </c>
      <c r="H120" t="s">
        <v>581</v>
      </c>
      <c r="I120" t="s">
        <v>207</v>
      </c>
      <c r="J120"/>
      <c r="K120" s="77">
        <v>2.4300000000000002</v>
      </c>
      <c r="L120" t="s">
        <v>102</v>
      </c>
      <c r="M120" s="78">
        <v>2.0500000000000001E-2</v>
      </c>
      <c r="N120" s="78">
        <v>3.6499999999999998E-2</v>
      </c>
      <c r="O120" s="77">
        <v>30296.15</v>
      </c>
      <c r="P120" s="77">
        <v>108.48</v>
      </c>
      <c r="Q120" s="77">
        <v>0</v>
      </c>
      <c r="R120" s="77">
        <v>32.865263519999999</v>
      </c>
      <c r="S120" s="78">
        <v>0</v>
      </c>
      <c r="T120" s="78">
        <v>2.5000000000000001E-3</v>
      </c>
      <c r="U120" s="78">
        <v>6.9999999999999999E-4</v>
      </c>
    </row>
    <row r="121" spans="2:21">
      <c r="B121" t="s">
        <v>595</v>
      </c>
      <c r="C121" t="s">
        <v>596</v>
      </c>
      <c r="D121" t="s">
        <v>100</v>
      </c>
      <c r="E121" t="s">
        <v>123</v>
      </c>
      <c r="F121" t="s">
        <v>508</v>
      </c>
      <c r="G121" t="s">
        <v>346</v>
      </c>
      <c r="H121" t="s">
        <v>581</v>
      </c>
      <c r="I121" t="s">
        <v>207</v>
      </c>
      <c r="J121"/>
      <c r="K121" s="77">
        <v>5.5</v>
      </c>
      <c r="L121" t="s">
        <v>102</v>
      </c>
      <c r="M121" s="78">
        <v>8.3999999999999995E-3</v>
      </c>
      <c r="N121" s="78">
        <v>3.8300000000000001E-2</v>
      </c>
      <c r="O121" s="77">
        <v>49993.52</v>
      </c>
      <c r="P121" s="77">
        <v>94.09</v>
      </c>
      <c r="Q121" s="77">
        <v>0</v>
      </c>
      <c r="R121" s="77">
        <v>47.038902968000002</v>
      </c>
      <c r="S121" s="78">
        <v>1E-4</v>
      </c>
      <c r="T121" s="78">
        <v>3.5999999999999999E-3</v>
      </c>
      <c r="U121" s="78">
        <v>1E-3</v>
      </c>
    </row>
    <row r="122" spans="2:21">
      <c r="B122" t="s">
        <v>597</v>
      </c>
      <c r="C122" t="s">
        <v>598</v>
      </c>
      <c r="D122" t="s">
        <v>100</v>
      </c>
      <c r="E122" t="s">
        <v>123</v>
      </c>
      <c r="F122" t="s">
        <v>508</v>
      </c>
      <c r="G122" t="s">
        <v>346</v>
      </c>
      <c r="H122" t="s">
        <v>581</v>
      </c>
      <c r="I122" t="s">
        <v>207</v>
      </c>
      <c r="J122"/>
      <c r="K122" s="77">
        <v>6.32</v>
      </c>
      <c r="L122" t="s">
        <v>102</v>
      </c>
      <c r="M122" s="78">
        <v>5.0000000000000001E-3</v>
      </c>
      <c r="N122" s="78">
        <v>3.4099999999999998E-2</v>
      </c>
      <c r="O122" s="77">
        <v>8960.32</v>
      </c>
      <c r="P122" s="77">
        <v>90.77</v>
      </c>
      <c r="Q122" s="77">
        <v>0</v>
      </c>
      <c r="R122" s="77">
        <v>8.1332824640000005</v>
      </c>
      <c r="S122" s="78">
        <v>0</v>
      </c>
      <c r="T122" s="78">
        <v>5.9999999999999995E-4</v>
      </c>
      <c r="U122" s="78">
        <v>2.0000000000000001E-4</v>
      </c>
    </row>
    <row r="123" spans="2:21">
      <c r="B123" t="s">
        <v>599</v>
      </c>
      <c r="C123" t="s">
        <v>600</v>
      </c>
      <c r="D123" t="s">
        <v>100</v>
      </c>
      <c r="E123" t="s">
        <v>123</v>
      </c>
      <c r="F123" t="s">
        <v>508</v>
      </c>
      <c r="G123" t="s">
        <v>346</v>
      </c>
      <c r="H123" t="s">
        <v>581</v>
      </c>
      <c r="I123" t="s">
        <v>207</v>
      </c>
      <c r="J123"/>
      <c r="K123" s="77">
        <v>6.19</v>
      </c>
      <c r="L123" t="s">
        <v>102</v>
      </c>
      <c r="M123" s="78">
        <v>9.7000000000000003E-3</v>
      </c>
      <c r="N123" s="78">
        <v>3.9800000000000002E-2</v>
      </c>
      <c r="O123" s="77">
        <v>24623.33</v>
      </c>
      <c r="P123" s="77">
        <v>90.71</v>
      </c>
      <c r="Q123" s="77">
        <v>0</v>
      </c>
      <c r="R123" s="77">
        <v>22.335822643</v>
      </c>
      <c r="S123" s="78">
        <v>1E-4</v>
      </c>
      <c r="T123" s="78">
        <v>1.6999999999999999E-3</v>
      </c>
      <c r="U123" s="78">
        <v>5.0000000000000001E-4</v>
      </c>
    </row>
    <row r="124" spans="2:21">
      <c r="B124" t="s">
        <v>601</v>
      </c>
      <c r="C124" t="s">
        <v>602</v>
      </c>
      <c r="D124" t="s">
        <v>100</v>
      </c>
      <c r="E124" t="s">
        <v>123</v>
      </c>
      <c r="F124" t="s">
        <v>603</v>
      </c>
      <c r="G124" t="s">
        <v>604</v>
      </c>
      <c r="H124" t="s">
        <v>588</v>
      </c>
      <c r="I124" t="s">
        <v>150</v>
      </c>
      <c r="J124"/>
      <c r="K124" s="77">
        <v>1.54</v>
      </c>
      <c r="L124" t="s">
        <v>102</v>
      </c>
      <c r="M124" s="78">
        <v>1.8499999999999999E-2</v>
      </c>
      <c r="N124" s="78">
        <v>3.5099999999999999E-2</v>
      </c>
      <c r="O124" s="77">
        <v>37900.480000000003</v>
      </c>
      <c r="P124" s="77">
        <v>107.74</v>
      </c>
      <c r="Q124" s="77">
        <v>8.3093599999999999</v>
      </c>
      <c r="R124" s="77">
        <v>49.143337152000001</v>
      </c>
      <c r="S124" s="78">
        <v>1E-4</v>
      </c>
      <c r="T124" s="78">
        <v>3.7000000000000002E-3</v>
      </c>
      <c r="U124" s="78">
        <v>1E-3</v>
      </c>
    </row>
    <row r="125" spans="2:21">
      <c r="B125" t="s">
        <v>605</v>
      </c>
      <c r="C125" t="s">
        <v>606</v>
      </c>
      <c r="D125" t="s">
        <v>100</v>
      </c>
      <c r="E125" t="s">
        <v>123</v>
      </c>
      <c r="F125" t="s">
        <v>603</v>
      </c>
      <c r="G125" t="s">
        <v>604</v>
      </c>
      <c r="H125" t="s">
        <v>588</v>
      </c>
      <c r="I125" t="s">
        <v>150</v>
      </c>
      <c r="J125"/>
      <c r="K125" s="77">
        <v>4.1399999999999997</v>
      </c>
      <c r="L125" t="s">
        <v>102</v>
      </c>
      <c r="M125" s="78">
        <v>0.01</v>
      </c>
      <c r="N125" s="78">
        <v>4.6800000000000001E-2</v>
      </c>
      <c r="O125" s="77">
        <v>95731.82</v>
      </c>
      <c r="P125" s="77">
        <v>93.07</v>
      </c>
      <c r="Q125" s="77">
        <v>0</v>
      </c>
      <c r="R125" s="77">
        <v>89.097604873999998</v>
      </c>
      <c r="S125" s="78">
        <v>1E-4</v>
      </c>
      <c r="T125" s="78">
        <v>6.7999999999999996E-3</v>
      </c>
      <c r="U125" s="78">
        <v>1.8E-3</v>
      </c>
    </row>
    <row r="126" spans="2:21">
      <c r="B126" t="s">
        <v>607</v>
      </c>
      <c r="C126" t="s">
        <v>608</v>
      </c>
      <c r="D126" t="s">
        <v>100</v>
      </c>
      <c r="E126" t="s">
        <v>123</v>
      </c>
      <c r="F126" t="s">
        <v>603</v>
      </c>
      <c r="G126" t="s">
        <v>604</v>
      </c>
      <c r="H126" t="s">
        <v>588</v>
      </c>
      <c r="I126" t="s">
        <v>150</v>
      </c>
      <c r="J126"/>
      <c r="K126" s="77">
        <v>2.8</v>
      </c>
      <c r="L126" t="s">
        <v>102</v>
      </c>
      <c r="M126" s="78">
        <v>3.5400000000000001E-2</v>
      </c>
      <c r="N126" s="78">
        <v>4.41E-2</v>
      </c>
      <c r="O126" s="77">
        <v>66321.149999999994</v>
      </c>
      <c r="P126" s="77">
        <v>101.14</v>
      </c>
      <c r="Q126" s="77">
        <v>0</v>
      </c>
      <c r="R126" s="77">
        <v>67.077211109999993</v>
      </c>
      <c r="S126" s="78">
        <v>1E-4</v>
      </c>
      <c r="T126" s="78">
        <v>5.1000000000000004E-3</v>
      </c>
      <c r="U126" s="78">
        <v>1.4E-3</v>
      </c>
    </row>
    <row r="127" spans="2:21">
      <c r="B127" t="s">
        <v>609</v>
      </c>
      <c r="C127" t="s">
        <v>610</v>
      </c>
      <c r="D127" t="s">
        <v>100</v>
      </c>
      <c r="E127" t="s">
        <v>123</v>
      </c>
      <c r="F127" t="s">
        <v>603</v>
      </c>
      <c r="G127" t="s">
        <v>604</v>
      </c>
      <c r="H127" t="s">
        <v>588</v>
      </c>
      <c r="I127" t="s">
        <v>150</v>
      </c>
      <c r="J127"/>
      <c r="K127" s="77">
        <v>1.1299999999999999</v>
      </c>
      <c r="L127" t="s">
        <v>102</v>
      </c>
      <c r="M127" s="78">
        <v>0.01</v>
      </c>
      <c r="N127" s="78">
        <v>4.0099999999999997E-2</v>
      </c>
      <c r="O127" s="77">
        <v>75202.06</v>
      </c>
      <c r="P127" s="77">
        <v>106.2</v>
      </c>
      <c r="Q127" s="77">
        <v>0</v>
      </c>
      <c r="R127" s="77">
        <v>79.864587720000003</v>
      </c>
      <c r="S127" s="78">
        <v>1E-4</v>
      </c>
      <c r="T127" s="78">
        <v>6.1000000000000004E-3</v>
      </c>
      <c r="U127" s="78">
        <v>1.6000000000000001E-3</v>
      </c>
    </row>
    <row r="128" spans="2:21">
      <c r="B128" t="s">
        <v>611</v>
      </c>
      <c r="C128" t="s">
        <v>612</v>
      </c>
      <c r="D128" t="s">
        <v>100</v>
      </c>
      <c r="E128" t="s">
        <v>123</v>
      </c>
      <c r="F128" t="s">
        <v>613</v>
      </c>
      <c r="G128" t="s">
        <v>353</v>
      </c>
      <c r="H128" t="s">
        <v>581</v>
      </c>
      <c r="I128" t="s">
        <v>207</v>
      </c>
      <c r="J128"/>
      <c r="K128" s="77">
        <v>2.81</v>
      </c>
      <c r="L128" t="s">
        <v>102</v>
      </c>
      <c r="M128" s="78">
        <v>1.9400000000000001E-2</v>
      </c>
      <c r="N128" s="78">
        <v>2.5499999999999998E-2</v>
      </c>
      <c r="O128" s="77">
        <v>6628.54</v>
      </c>
      <c r="P128" s="77">
        <v>109.66</v>
      </c>
      <c r="Q128" s="77">
        <v>0</v>
      </c>
      <c r="R128" s="77">
        <v>7.2688569640000003</v>
      </c>
      <c r="S128" s="78">
        <v>0</v>
      </c>
      <c r="T128" s="78">
        <v>5.9999999999999995E-4</v>
      </c>
      <c r="U128" s="78">
        <v>1E-4</v>
      </c>
    </row>
    <row r="129" spans="2:21">
      <c r="B129" t="s">
        <v>614</v>
      </c>
      <c r="C129" t="s">
        <v>615</v>
      </c>
      <c r="D129" t="s">
        <v>100</v>
      </c>
      <c r="E129" t="s">
        <v>123</v>
      </c>
      <c r="F129" t="s">
        <v>613</v>
      </c>
      <c r="G129" t="s">
        <v>353</v>
      </c>
      <c r="H129" t="s">
        <v>581</v>
      </c>
      <c r="I129" t="s">
        <v>207</v>
      </c>
      <c r="J129"/>
      <c r="K129" s="77">
        <v>3.78</v>
      </c>
      <c r="L129" t="s">
        <v>102</v>
      </c>
      <c r="M129" s="78">
        <v>1.23E-2</v>
      </c>
      <c r="N129" s="78">
        <v>2.5399999999999999E-2</v>
      </c>
      <c r="O129" s="77">
        <v>64996.54</v>
      </c>
      <c r="P129" s="77">
        <v>105.9</v>
      </c>
      <c r="Q129" s="77">
        <v>0</v>
      </c>
      <c r="R129" s="77">
        <v>68.831335859999996</v>
      </c>
      <c r="S129" s="78">
        <v>1E-4</v>
      </c>
      <c r="T129" s="78">
        <v>5.1999999999999998E-3</v>
      </c>
      <c r="U129" s="78">
        <v>1.4E-3</v>
      </c>
    </row>
    <row r="130" spans="2:21">
      <c r="B130" t="s">
        <v>616</v>
      </c>
      <c r="C130" t="s">
        <v>617</v>
      </c>
      <c r="D130" t="s">
        <v>100</v>
      </c>
      <c r="E130" t="s">
        <v>123</v>
      </c>
      <c r="F130" t="s">
        <v>618</v>
      </c>
      <c r="G130" t="s">
        <v>127</v>
      </c>
      <c r="H130" t="s">
        <v>581</v>
      </c>
      <c r="I130" t="s">
        <v>207</v>
      </c>
      <c r="J130"/>
      <c r="K130" s="77">
        <v>1.75</v>
      </c>
      <c r="L130" t="s">
        <v>102</v>
      </c>
      <c r="M130" s="78">
        <v>1.8499999999999999E-2</v>
      </c>
      <c r="N130" s="78">
        <v>3.7699999999999997E-2</v>
      </c>
      <c r="O130" s="77">
        <v>6603.74</v>
      </c>
      <c r="P130" s="77">
        <v>105.7</v>
      </c>
      <c r="Q130" s="77">
        <v>0</v>
      </c>
      <c r="R130" s="77">
        <v>6.9801531800000003</v>
      </c>
      <c r="S130" s="78">
        <v>0</v>
      </c>
      <c r="T130" s="78">
        <v>5.0000000000000001E-4</v>
      </c>
      <c r="U130" s="78">
        <v>1E-4</v>
      </c>
    </row>
    <row r="131" spans="2:21">
      <c r="B131" t="s">
        <v>619</v>
      </c>
      <c r="C131" t="s">
        <v>620</v>
      </c>
      <c r="D131" t="s">
        <v>100</v>
      </c>
      <c r="E131" t="s">
        <v>123</v>
      </c>
      <c r="F131" t="s">
        <v>618</v>
      </c>
      <c r="G131" t="s">
        <v>127</v>
      </c>
      <c r="H131" t="s">
        <v>581</v>
      </c>
      <c r="I131" t="s">
        <v>207</v>
      </c>
      <c r="J131"/>
      <c r="K131" s="77">
        <v>2.37</v>
      </c>
      <c r="L131" t="s">
        <v>102</v>
      </c>
      <c r="M131" s="78">
        <v>3.2000000000000001E-2</v>
      </c>
      <c r="N131" s="78">
        <v>3.7900000000000003E-2</v>
      </c>
      <c r="O131" s="77">
        <v>52868.38</v>
      </c>
      <c r="P131" s="77">
        <v>101.66</v>
      </c>
      <c r="Q131" s="77">
        <v>0</v>
      </c>
      <c r="R131" s="77">
        <v>53.745995108000002</v>
      </c>
      <c r="S131" s="78">
        <v>1E-4</v>
      </c>
      <c r="T131" s="78">
        <v>4.1000000000000003E-3</v>
      </c>
      <c r="U131" s="78">
        <v>1.1000000000000001E-3</v>
      </c>
    </row>
    <row r="132" spans="2:21">
      <c r="B132" t="s">
        <v>621</v>
      </c>
      <c r="C132" t="s">
        <v>622</v>
      </c>
      <c r="D132" t="s">
        <v>100</v>
      </c>
      <c r="E132" t="s">
        <v>123</v>
      </c>
      <c r="F132" t="s">
        <v>623</v>
      </c>
      <c r="G132" t="s">
        <v>127</v>
      </c>
      <c r="H132" t="s">
        <v>581</v>
      </c>
      <c r="I132" t="s">
        <v>207</v>
      </c>
      <c r="J132"/>
      <c r="K132" s="77">
        <v>0.75</v>
      </c>
      <c r="L132" t="s">
        <v>102</v>
      </c>
      <c r="M132" s="78">
        <v>3.15E-2</v>
      </c>
      <c r="N132" s="78">
        <v>2.9700000000000001E-2</v>
      </c>
      <c r="O132" s="77">
        <v>20465.38</v>
      </c>
      <c r="P132" s="77">
        <v>111.26</v>
      </c>
      <c r="Q132" s="77">
        <v>0</v>
      </c>
      <c r="R132" s="77">
        <v>22.769781788</v>
      </c>
      <c r="S132" s="78">
        <v>2.0000000000000001E-4</v>
      </c>
      <c r="T132" s="78">
        <v>1.6999999999999999E-3</v>
      </c>
      <c r="U132" s="78">
        <v>5.0000000000000001E-4</v>
      </c>
    </row>
    <row r="133" spans="2:21">
      <c r="B133" t="s">
        <v>624</v>
      </c>
      <c r="C133" t="s">
        <v>625</v>
      </c>
      <c r="D133" t="s">
        <v>100</v>
      </c>
      <c r="E133" t="s">
        <v>123</v>
      </c>
      <c r="F133" t="s">
        <v>623</v>
      </c>
      <c r="G133" t="s">
        <v>127</v>
      </c>
      <c r="H133" t="s">
        <v>581</v>
      </c>
      <c r="I133" t="s">
        <v>207</v>
      </c>
      <c r="J133"/>
      <c r="K133" s="77">
        <v>3.08</v>
      </c>
      <c r="L133" t="s">
        <v>102</v>
      </c>
      <c r="M133" s="78">
        <v>0.01</v>
      </c>
      <c r="N133" s="78">
        <v>3.5099999999999999E-2</v>
      </c>
      <c r="O133" s="77">
        <v>46401.3</v>
      </c>
      <c r="P133" s="77">
        <v>99.47</v>
      </c>
      <c r="Q133" s="77">
        <v>12.763350000000001</v>
      </c>
      <c r="R133" s="77">
        <v>58.918723110000002</v>
      </c>
      <c r="S133" s="78">
        <v>1E-4</v>
      </c>
      <c r="T133" s="78">
        <v>4.4999999999999997E-3</v>
      </c>
      <c r="U133" s="78">
        <v>1.1999999999999999E-3</v>
      </c>
    </row>
    <row r="134" spans="2:21">
      <c r="B134" t="s">
        <v>626</v>
      </c>
      <c r="C134" t="s">
        <v>627</v>
      </c>
      <c r="D134" t="s">
        <v>100</v>
      </c>
      <c r="E134" t="s">
        <v>123</v>
      </c>
      <c r="F134" t="s">
        <v>623</v>
      </c>
      <c r="G134" t="s">
        <v>127</v>
      </c>
      <c r="H134" t="s">
        <v>581</v>
      </c>
      <c r="I134" t="s">
        <v>207</v>
      </c>
      <c r="J134"/>
      <c r="K134" s="77">
        <v>3.45</v>
      </c>
      <c r="L134" t="s">
        <v>102</v>
      </c>
      <c r="M134" s="78">
        <v>3.2300000000000002E-2</v>
      </c>
      <c r="N134" s="78">
        <v>3.85E-2</v>
      </c>
      <c r="O134" s="77">
        <v>53188.3</v>
      </c>
      <c r="P134" s="77">
        <v>101.9</v>
      </c>
      <c r="Q134" s="77">
        <v>0</v>
      </c>
      <c r="R134" s="77">
        <v>54.198877699999997</v>
      </c>
      <c r="S134" s="78">
        <v>1E-4</v>
      </c>
      <c r="T134" s="78">
        <v>4.1000000000000003E-3</v>
      </c>
      <c r="U134" s="78">
        <v>1.1000000000000001E-3</v>
      </c>
    </row>
    <row r="135" spans="2:21">
      <c r="B135" t="s">
        <v>628</v>
      </c>
      <c r="C135" t="s">
        <v>629</v>
      </c>
      <c r="D135" t="s">
        <v>100</v>
      </c>
      <c r="E135" t="s">
        <v>123</v>
      </c>
      <c r="F135" t="s">
        <v>630</v>
      </c>
      <c r="G135" t="s">
        <v>346</v>
      </c>
      <c r="H135" t="s">
        <v>588</v>
      </c>
      <c r="I135" t="s">
        <v>150</v>
      </c>
      <c r="J135"/>
      <c r="K135" s="77">
        <v>2.2400000000000002</v>
      </c>
      <c r="L135" t="s">
        <v>102</v>
      </c>
      <c r="M135" s="78">
        <v>2.5000000000000001E-2</v>
      </c>
      <c r="N135" s="78">
        <v>3.15E-2</v>
      </c>
      <c r="O135" s="77">
        <v>24143.25</v>
      </c>
      <c r="P135" s="77">
        <v>110.23</v>
      </c>
      <c r="Q135" s="77">
        <v>0.33735999999999999</v>
      </c>
      <c r="R135" s="77">
        <v>26.950464475</v>
      </c>
      <c r="S135" s="78">
        <v>1E-4</v>
      </c>
      <c r="T135" s="78">
        <v>2E-3</v>
      </c>
      <c r="U135" s="78">
        <v>5.9999999999999995E-4</v>
      </c>
    </row>
    <row r="136" spans="2:21">
      <c r="B136" t="s">
        <v>631</v>
      </c>
      <c r="C136" t="s">
        <v>632</v>
      </c>
      <c r="D136" t="s">
        <v>100</v>
      </c>
      <c r="E136" t="s">
        <v>123</v>
      </c>
      <c r="F136" t="s">
        <v>630</v>
      </c>
      <c r="G136" t="s">
        <v>346</v>
      </c>
      <c r="H136" t="s">
        <v>588</v>
      </c>
      <c r="I136" t="s">
        <v>150</v>
      </c>
      <c r="J136"/>
      <c r="K136" s="77">
        <v>5.25</v>
      </c>
      <c r="L136" t="s">
        <v>102</v>
      </c>
      <c r="M136" s="78">
        <v>1.9E-2</v>
      </c>
      <c r="N136" s="78">
        <v>3.56E-2</v>
      </c>
      <c r="O136" s="77">
        <v>28434.09</v>
      </c>
      <c r="P136" s="77">
        <v>101.98</v>
      </c>
      <c r="Q136" s="77">
        <v>0.30015999999999998</v>
      </c>
      <c r="R136" s="77">
        <v>29.297244981999999</v>
      </c>
      <c r="S136" s="78">
        <v>1E-4</v>
      </c>
      <c r="T136" s="78">
        <v>2.2000000000000001E-3</v>
      </c>
      <c r="U136" s="78">
        <v>5.9999999999999995E-4</v>
      </c>
    </row>
    <row r="137" spans="2:21">
      <c r="B137" t="s">
        <v>633</v>
      </c>
      <c r="C137" t="s">
        <v>634</v>
      </c>
      <c r="D137" t="s">
        <v>100</v>
      </c>
      <c r="E137" t="s">
        <v>123</v>
      </c>
      <c r="F137" t="s">
        <v>630</v>
      </c>
      <c r="G137" t="s">
        <v>346</v>
      </c>
      <c r="H137" t="s">
        <v>588</v>
      </c>
      <c r="I137" t="s">
        <v>150</v>
      </c>
      <c r="J137"/>
      <c r="K137" s="77">
        <v>7.03</v>
      </c>
      <c r="L137" t="s">
        <v>102</v>
      </c>
      <c r="M137" s="78">
        <v>3.8999999999999998E-3</v>
      </c>
      <c r="N137" s="78">
        <v>3.8199999999999998E-2</v>
      </c>
      <c r="O137" s="77">
        <v>29450.9</v>
      </c>
      <c r="P137" s="77">
        <v>84.23</v>
      </c>
      <c r="Q137" s="77">
        <v>6.1949999999999998E-2</v>
      </c>
      <c r="R137" s="77">
        <v>24.868443070000001</v>
      </c>
      <c r="S137" s="78">
        <v>1E-4</v>
      </c>
      <c r="T137" s="78">
        <v>1.9E-3</v>
      </c>
      <c r="U137" s="78">
        <v>5.0000000000000001E-4</v>
      </c>
    </row>
    <row r="138" spans="2:21">
      <c r="B138" t="s">
        <v>635</v>
      </c>
      <c r="C138" t="s">
        <v>636</v>
      </c>
      <c r="D138" t="s">
        <v>100</v>
      </c>
      <c r="E138" t="s">
        <v>123</v>
      </c>
      <c r="F138" t="s">
        <v>637</v>
      </c>
      <c r="G138" t="s">
        <v>638</v>
      </c>
      <c r="H138" t="s">
        <v>639</v>
      </c>
      <c r="I138" t="s">
        <v>207</v>
      </c>
      <c r="J138"/>
      <c r="K138" s="77">
        <v>3.54</v>
      </c>
      <c r="L138" t="s">
        <v>102</v>
      </c>
      <c r="M138" s="78">
        <v>1.3299999999999999E-2</v>
      </c>
      <c r="N138" s="78">
        <v>3.5499999999999997E-2</v>
      </c>
      <c r="O138" s="77">
        <v>32905.4</v>
      </c>
      <c r="P138" s="77">
        <v>102.71</v>
      </c>
      <c r="Q138" s="77">
        <v>0</v>
      </c>
      <c r="R138" s="77">
        <v>33.797136340000002</v>
      </c>
      <c r="S138" s="78">
        <v>1E-4</v>
      </c>
      <c r="T138" s="78">
        <v>2.5999999999999999E-3</v>
      </c>
      <c r="U138" s="78">
        <v>6.9999999999999999E-4</v>
      </c>
    </row>
    <row r="139" spans="2:21">
      <c r="B139" t="s">
        <v>640</v>
      </c>
      <c r="C139" t="s">
        <v>641</v>
      </c>
      <c r="D139" t="s">
        <v>100</v>
      </c>
      <c r="E139" t="s">
        <v>123</v>
      </c>
      <c r="F139" t="s">
        <v>642</v>
      </c>
      <c r="G139" t="s">
        <v>132</v>
      </c>
      <c r="H139" t="s">
        <v>639</v>
      </c>
      <c r="I139" t="s">
        <v>207</v>
      </c>
      <c r="J139"/>
      <c r="K139" s="77">
        <v>1.01</v>
      </c>
      <c r="L139" t="s">
        <v>102</v>
      </c>
      <c r="M139" s="78">
        <v>1.9800000000000002E-2</v>
      </c>
      <c r="N139" s="78">
        <v>2.98E-2</v>
      </c>
      <c r="O139" s="77">
        <v>13691.7</v>
      </c>
      <c r="P139" s="77">
        <v>109.45</v>
      </c>
      <c r="Q139" s="77">
        <v>15.43671</v>
      </c>
      <c r="R139" s="77">
        <v>30.42227565</v>
      </c>
      <c r="S139" s="78">
        <v>1E-4</v>
      </c>
      <c r="T139" s="78">
        <v>2.3E-3</v>
      </c>
      <c r="U139" s="78">
        <v>5.9999999999999995E-4</v>
      </c>
    </row>
    <row r="140" spans="2:21">
      <c r="B140" t="s">
        <v>643</v>
      </c>
      <c r="C140" t="s">
        <v>644</v>
      </c>
      <c r="D140" t="s">
        <v>100</v>
      </c>
      <c r="E140" t="s">
        <v>123</v>
      </c>
      <c r="F140" t="s">
        <v>645</v>
      </c>
      <c r="G140" t="s">
        <v>638</v>
      </c>
      <c r="H140" t="s">
        <v>646</v>
      </c>
      <c r="I140" t="s">
        <v>150</v>
      </c>
      <c r="J140"/>
      <c r="K140" s="77">
        <v>2.66</v>
      </c>
      <c r="L140" t="s">
        <v>102</v>
      </c>
      <c r="M140" s="78">
        <v>2.5700000000000001E-2</v>
      </c>
      <c r="N140" s="78">
        <v>3.9399999999999998E-2</v>
      </c>
      <c r="O140" s="77">
        <v>64555.47</v>
      </c>
      <c r="P140" s="77">
        <v>108.2</v>
      </c>
      <c r="Q140" s="77">
        <v>0</v>
      </c>
      <c r="R140" s="77">
        <v>69.849018540000003</v>
      </c>
      <c r="S140" s="78">
        <v>1E-4</v>
      </c>
      <c r="T140" s="78">
        <v>5.3E-3</v>
      </c>
      <c r="U140" s="78">
        <v>1.4E-3</v>
      </c>
    </row>
    <row r="141" spans="2:21">
      <c r="B141" t="s">
        <v>647</v>
      </c>
      <c r="C141" t="s">
        <v>648</v>
      </c>
      <c r="D141" t="s">
        <v>100</v>
      </c>
      <c r="E141" t="s">
        <v>123</v>
      </c>
      <c r="F141" t="s">
        <v>645</v>
      </c>
      <c r="G141" t="s">
        <v>638</v>
      </c>
      <c r="H141" t="s">
        <v>646</v>
      </c>
      <c r="I141" t="s">
        <v>150</v>
      </c>
      <c r="J141"/>
      <c r="K141" s="77">
        <v>1.49</v>
      </c>
      <c r="L141" t="s">
        <v>102</v>
      </c>
      <c r="M141" s="78">
        <v>1.2200000000000001E-2</v>
      </c>
      <c r="N141" s="78">
        <v>3.6299999999999999E-2</v>
      </c>
      <c r="O141" s="77">
        <v>9372.99</v>
      </c>
      <c r="P141" s="77">
        <v>106.66</v>
      </c>
      <c r="Q141" s="77">
        <v>6.3149999999999998E-2</v>
      </c>
      <c r="R141" s="77">
        <v>10.060381134</v>
      </c>
      <c r="S141" s="78">
        <v>0</v>
      </c>
      <c r="T141" s="78">
        <v>8.0000000000000004E-4</v>
      </c>
      <c r="U141" s="78">
        <v>2.0000000000000001E-4</v>
      </c>
    </row>
    <row r="142" spans="2:21">
      <c r="B142" t="s">
        <v>649</v>
      </c>
      <c r="C142" t="s">
        <v>650</v>
      </c>
      <c r="D142" t="s">
        <v>100</v>
      </c>
      <c r="E142" t="s">
        <v>123</v>
      </c>
      <c r="F142" t="s">
        <v>645</v>
      </c>
      <c r="G142" t="s">
        <v>638</v>
      </c>
      <c r="H142" t="s">
        <v>646</v>
      </c>
      <c r="I142" t="s">
        <v>150</v>
      </c>
      <c r="J142"/>
      <c r="K142" s="77">
        <v>5.34</v>
      </c>
      <c r="L142" t="s">
        <v>102</v>
      </c>
      <c r="M142" s="78">
        <v>1.09E-2</v>
      </c>
      <c r="N142" s="78">
        <v>3.9899999999999998E-2</v>
      </c>
      <c r="O142" s="77">
        <v>24980.97</v>
      </c>
      <c r="P142" s="77">
        <v>93.67</v>
      </c>
      <c r="Q142" s="77">
        <v>0.14831</v>
      </c>
      <c r="R142" s="77">
        <v>23.547984598999999</v>
      </c>
      <c r="S142" s="78">
        <v>0</v>
      </c>
      <c r="T142" s="78">
        <v>1.8E-3</v>
      </c>
      <c r="U142" s="78">
        <v>5.0000000000000001E-4</v>
      </c>
    </row>
    <row r="143" spans="2:21">
      <c r="B143" t="s">
        <v>651</v>
      </c>
      <c r="C143" t="s">
        <v>652</v>
      </c>
      <c r="D143" t="s">
        <v>100</v>
      </c>
      <c r="E143" t="s">
        <v>123</v>
      </c>
      <c r="F143" t="s">
        <v>645</v>
      </c>
      <c r="G143" t="s">
        <v>638</v>
      </c>
      <c r="H143" t="s">
        <v>646</v>
      </c>
      <c r="I143" t="s">
        <v>150</v>
      </c>
      <c r="J143"/>
      <c r="K143" s="77">
        <v>6.26</v>
      </c>
      <c r="L143" t="s">
        <v>102</v>
      </c>
      <c r="M143" s="78">
        <v>1.54E-2</v>
      </c>
      <c r="N143" s="78">
        <v>4.1700000000000001E-2</v>
      </c>
      <c r="O143" s="77">
        <v>27977.89</v>
      </c>
      <c r="P143" s="77">
        <v>91.75</v>
      </c>
      <c r="Q143" s="77">
        <v>0</v>
      </c>
      <c r="R143" s="77">
        <v>25.669714075000002</v>
      </c>
      <c r="S143" s="78">
        <v>1E-4</v>
      </c>
      <c r="T143" s="78">
        <v>1.9E-3</v>
      </c>
      <c r="U143" s="78">
        <v>5.0000000000000001E-4</v>
      </c>
    </row>
    <row r="144" spans="2:21">
      <c r="B144" t="s">
        <v>653</v>
      </c>
      <c r="C144" t="s">
        <v>654</v>
      </c>
      <c r="D144" t="s">
        <v>100</v>
      </c>
      <c r="E144" t="s">
        <v>123</v>
      </c>
      <c r="F144" t="s">
        <v>655</v>
      </c>
      <c r="G144" t="s">
        <v>587</v>
      </c>
      <c r="H144" t="s">
        <v>639</v>
      </c>
      <c r="I144" t="s">
        <v>207</v>
      </c>
      <c r="J144"/>
      <c r="K144" s="77">
        <v>4.4800000000000004</v>
      </c>
      <c r="L144" t="s">
        <v>102</v>
      </c>
      <c r="M144" s="78">
        <v>7.4999999999999997E-3</v>
      </c>
      <c r="N144" s="78">
        <v>3.7900000000000003E-2</v>
      </c>
      <c r="O144" s="77">
        <v>125285.89</v>
      </c>
      <c r="P144" s="77">
        <v>94.32</v>
      </c>
      <c r="Q144" s="77">
        <v>0.50678000000000001</v>
      </c>
      <c r="R144" s="77">
        <v>118.676431448</v>
      </c>
      <c r="S144" s="78">
        <v>1E-4</v>
      </c>
      <c r="T144" s="78">
        <v>8.9999999999999993E-3</v>
      </c>
      <c r="U144" s="78">
        <v>2.3999999999999998E-3</v>
      </c>
    </row>
    <row r="145" spans="2:21">
      <c r="B145" t="s">
        <v>656</v>
      </c>
      <c r="C145" t="s">
        <v>657</v>
      </c>
      <c r="D145" t="s">
        <v>100</v>
      </c>
      <c r="E145" t="s">
        <v>123</v>
      </c>
      <c r="F145" t="s">
        <v>658</v>
      </c>
      <c r="G145" t="s">
        <v>346</v>
      </c>
      <c r="H145" t="s">
        <v>639</v>
      </c>
      <c r="I145" t="s">
        <v>207</v>
      </c>
      <c r="J145"/>
      <c r="K145" s="77">
        <v>3.76</v>
      </c>
      <c r="L145" t="s">
        <v>102</v>
      </c>
      <c r="M145" s="78">
        <v>1.7999999999999999E-2</v>
      </c>
      <c r="N145" s="78">
        <v>3.2899999999999999E-2</v>
      </c>
      <c r="O145" s="77">
        <v>3730.88</v>
      </c>
      <c r="P145" s="77">
        <v>105.55</v>
      </c>
      <c r="Q145" s="77">
        <v>1.8710000000000001E-2</v>
      </c>
      <c r="R145" s="77">
        <v>3.95665384</v>
      </c>
      <c r="S145" s="78">
        <v>0</v>
      </c>
      <c r="T145" s="78">
        <v>2.9999999999999997E-4</v>
      </c>
      <c r="U145" s="78">
        <v>1E-4</v>
      </c>
    </row>
    <row r="146" spans="2:21">
      <c r="B146" t="s">
        <v>659</v>
      </c>
      <c r="C146" t="s">
        <v>660</v>
      </c>
      <c r="D146" t="s">
        <v>100</v>
      </c>
      <c r="E146" t="s">
        <v>123</v>
      </c>
      <c r="F146" t="s">
        <v>661</v>
      </c>
      <c r="G146" t="s">
        <v>346</v>
      </c>
      <c r="H146" t="s">
        <v>639</v>
      </c>
      <c r="I146" t="s">
        <v>207</v>
      </c>
      <c r="J146"/>
      <c r="K146" s="77">
        <v>5</v>
      </c>
      <c r="L146" t="s">
        <v>102</v>
      </c>
      <c r="M146" s="78">
        <v>3.6200000000000003E-2</v>
      </c>
      <c r="N146" s="78">
        <v>4.1300000000000003E-2</v>
      </c>
      <c r="O146" s="77">
        <v>102384.4</v>
      </c>
      <c r="P146" s="77">
        <v>99.51</v>
      </c>
      <c r="Q146" s="77">
        <v>1.95807</v>
      </c>
      <c r="R146" s="77">
        <v>103.84078644</v>
      </c>
      <c r="S146" s="78">
        <v>1E-4</v>
      </c>
      <c r="T146" s="78">
        <v>7.9000000000000008E-3</v>
      </c>
      <c r="U146" s="78">
        <v>2.0999999999999999E-3</v>
      </c>
    </row>
    <row r="147" spans="2:21">
      <c r="B147" t="s">
        <v>662</v>
      </c>
      <c r="C147" t="s">
        <v>663</v>
      </c>
      <c r="D147" t="s">
        <v>100</v>
      </c>
      <c r="E147" t="s">
        <v>123</v>
      </c>
      <c r="F147" t="s">
        <v>664</v>
      </c>
      <c r="G147" t="s">
        <v>353</v>
      </c>
      <c r="H147" t="s">
        <v>665</v>
      </c>
      <c r="I147" t="s">
        <v>207</v>
      </c>
      <c r="J147"/>
      <c r="K147" s="77">
        <v>3.72</v>
      </c>
      <c r="L147" t="s">
        <v>102</v>
      </c>
      <c r="M147" s="78">
        <v>2.75E-2</v>
      </c>
      <c r="N147" s="78">
        <v>3.5799999999999998E-2</v>
      </c>
      <c r="O147" s="77">
        <v>68815.92</v>
      </c>
      <c r="P147" s="77">
        <v>107.45</v>
      </c>
      <c r="Q147" s="77">
        <v>0</v>
      </c>
      <c r="R147" s="77">
        <v>73.942706040000004</v>
      </c>
      <c r="S147" s="78">
        <v>1E-4</v>
      </c>
      <c r="T147" s="78">
        <v>5.5999999999999999E-3</v>
      </c>
      <c r="U147" s="78">
        <v>1.5E-3</v>
      </c>
    </row>
    <row r="148" spans="2:21">
      <c r="B148" t="s">
        <v>666</v>
      </c>
      <c r="C148" t="s">
        <v>667</v>
      </c>
      <c r="D148" t="s">
        <v>100</v>
      </c>
      <c r="E148" t="s">
        <v>123</v>
      </c>
      <c r="F148" t="s">
        <v>637</v>
      </c>
      <c r="G148" t="s">
        <v>638</v>
      </c>
      <c r="H148" t="s">
        <v>665</v>
      </c>
      <c r="I148" t="s">
        <v>207</v>
      </c>
      <c r="J148"/>
      <c r="K148" s="77">
        <v>3.91</v>
      </c>
      <c r="L148" t="s">
        <v>102</v>
      </c>
      <c r="M148" s="78">
        <v>1.7899999999999999E-2</v>
      </c>
      <c r="N148" s="78">
        <v>8.5000000000000006E-2</v>
      </c>
      <c r="O148" s="77">
        <v>22470.18</v>
      </c>
      <c r="P148" s="77">
        <v>84.13</v>
      </c>
      <c r="Q148" s="77">
        <v>0</v>
      </c>
      <c r="R148" s="77">
        <v>18.904162434</v>
      </c>
      <c r="S148" s="78">
        <v>0</v>
      </c>
      <c r="T148" s="78">
        <v>1.4E-3</v>
      </c>
      <c r="U148" s="78">
        <v>4.0000000000000002E-4</v>
      </c>
    </row>
    <row r="149" spans="2:21">
      <c r="B149" t="s">
        <v>668</v>
      </c>
      <c r="C149" t="s">
        <v>669</v>
      </c>
      <c r="D149" t="s">
        <v>100</v>
      </c>
      <c r="E149" t="s">
        <v>123</v>
      </c>
      <c r="F149" t="s">
        <v>637</v>
      </c>
      <c r="G149" t="s">
        <v>638</v>
      </c>
      <c r="H149" t="s">
        <v>665</v>
      </c>
      <c r="I149" t="s">
        <v>207</v>
      </c>
      <c r="J149"/>
      <c r="K149" s="77">
        <v>3.3</v>
      </c>
      <c r="L149" t="s">
        <v>102</v>
      </c>
      <c r="M149" s="78">
        <v>3.2800000000000003E-2</v>
      </c>
      <c r="N149" s="78">
        <v>9.4299999999999995E-2</v>
      </c>
      <c r="O149" s="77">
        <v>48274.8</v>
      </c>
      <c r="P149" s="77">
        <v>92.19</v>
      </c>
      <c r="Q149" s="77">
        <v>4.3174099999999997</v>
      </c>
      <c r="R149" s="77">
        <v>48.821948120000002</v>
      </c>
      <c r="S149" s="78">
        <v>0</v>
      </c>
      <c r="T149" s="78">
        <v>3.7000000000000002E-3</v>
      </c>
      <c r="U149" s="78">
        <v>1E-3</v>
      </c>
    </row>
    <row r="150" spans="2:21">
      <c r="B150" t="s">
        <v>670</v>
      </c>
      <c r="C150" t="s">
        <v>671</v>
      </c>
      <c r="D150" t="s">
        <v>100</v>
      </c>
      <c r="E150" t="s">
        <v>123</v>
      </c>
      <c r="F150" t="s">
        <v>637</v>
      </c>
      <c r="G150" t="s">
        <v>638</v>
      </c>
      <c r="H150" t="s">
        <v>665</v>
      </c>
      <c r="I150" t="s">
        <v>207</v>
      </c>
      <c r="J150"/>
      <c r="K150" s="77">
        <v>2.63</v>
      </c>
      <c r="L150" t="s">
        <v>102</v>
      </c>
      <c r="M150" s="78">
        <v>0.04</v>
      </c>
      <c r="N150" s="78">
        <v>9.3299999999999994E-2</v>
      </c>
      <c r="O150" s="77">
        <v>49401.11</v>
      </c>
      <c r="P150" s="77">
        <v>96.6</v>
      </c>
      <c r="Q150" s="77">
        <v>7.2607699999999999</v>
      </c>
      <c r="R150" s="77">
        <v>54.98224226</v>
      </c>
      <c r="S150" s="78">
        <v>0</v>
      </c>
      <c r="T150" s="78">
        <v>4.1999999999999997E-3</v>
      </c>
      <c r="U150" s="78">
        <v>1.1000000000000001E-3</v>
      </c>
    </row>
    <row r="151" spans="2:21">
      <c r="B151" t="s">
        <v>672</v>
      </c>
      <c r="C151" t="s">
        <v>673</v>
      </c>
      <c r="D151" t="s">
        <v>100</v>
      </c>
      <c r="E151" t="s">
        <v>123</v>
      </c>
      <c r="F151" t="s">
        <v>674</v>
      </c>
      <c r="G151" t="s">
        <v>837</v>
      </c>
      <c r="H151" t="s">
        <v>675</v>
      </c>
      <c r="I151" t="s">
        <v>150</v>
      </c>
      <c r="J151"/>
      <c r="K151" s="77">
        <v>4.2699999999999996</v>
      </c>
      <c r="L151" t="s">
        <v>102</v>
      </c>
      <c r="M151" s="78">
        <v>3.2500000000000001E-2</v>
      </c>
      <c r="N151" s="78">
        <v>4.9399999999999999E-2</v>
      </c>
      <c r="O151" s="77">
        <v>24850.76</v>
      </c>
      <c r="P151" s="77">
        <v>97.23</v>
      </c>
      <c r="Q151" s="77">
        <v>0.42079</v>
      </c>
      <c r="R151" s="77">
        <v>24.583183947999999</v>
      </c>
      <c r="S151" s="78">
        <v>1E-4</v>
      </c>
      <c r="T151" s="78">
        <v>1.9E-3</v>
      </c>
      <c r="U151" s="78">
        <v>5.0000000000000001E-4</v>
      </c>
    </row>
    <row r="152" spans="2:21">
      <c r="B152" t="s">
        <v>676</v>
      </c>
      <c r="C152" t="s">
        <v>677</v>
      </c>
      <c r="D152" t="s">
        <v>100</v>
      </c>
      <c r="E152" t="s">
        <v>123</v>
      </c>
      <c r="F152" t="s">
        <v>658</v>
      </c>
      <c r="G152" t="s">
        <v>346</v>
      </c>
      <c r="H152" t="s">
        <v>665</v>
      </c>
      <c r="I152" t="s">
        <v>207</v>
      </c>
      <c r="J152"/>
      <c r="K152" s="77">
        <v>3.01</v>
      </c>
      <c r="L152" t="s">
        <v>102</v>
      </c>
      <c r="M152" s="78">
        <v>3.3000000000000002E-2</v>
      </c>
      <c r="N152" s="78">
        <v>4.9799999999999997E-2</v>
      </c>
      <c r="O152" s="77">
        <v>58417.88</v>
      </c>
      <c r="P152" s="77">
        <v>105.04</v>
      </c>
      <c r="Q152" s="77">
        <v>1.0625800000000001</v>
      </c>
      <c r="R152" s="77">
        <v>62.424721151999996</v>
      </c>
      <c r="S152" s="78">
        <v>1E-4</v>
      </c>
      <c r="T152" s="78">
        <v>4.7000000000000002E-3</v>
      </c>
      <c r="U152" s="78">
        <v>1.2999999999999999E-3</v>
      </c>
    </row>
    <row r="153" spans="2:21">
      <c r="B153" t="s">
        <v>678</v>
      </c>
      <c r="C153" t="s">
        <v>679</v>
      </c>
      <c r="D153" t="s">
        <v>100</v>
      </c>
      <c r="E153" t="s">
        <v>123</v>
      </c>
      <c r="F153" t="s">
        <v>680</v>
      </c>
      <c r="G153" t="s">
        <v>346</v>
      </c>
      <c r="H153" t="s">
        <v>665</v>
      </c>
      <c r="I153" t="s">
        <v>207</v>
      </c>
      <c r="J153"/>
      <c r="K153" s="77">
        <v>2.5</v>
      </c>
      <c r="L153" t="s">
        <v>102</v>
      </c>
      <c r="M153" s="78">
        <v>1E-3</v>
      </c>
      <c r="N153" s="78">
        <v>2.75E-2</v>
      </c>
      <c r="O153" s="77">
        <v>61498.02</v>
      </c>
      <c r="P153" s="77">
        <v>103.46</v>
      </c>
      <c r="Q153" s="77">
        <v>3.3959999999999997E-2</v>
      </c>
      <c r="R153" s="77">
        <v>63.659811492000003</v>
      </c>
      <c r="S153" s="78">
        <v>1E-4</v>
      </c>
      <c r="T153" s="78">
        <v>4.7999999999999996E-3</v>
      </c>
      <c r="U153" s="78">
        <v>1.2999999999999999E-3</v>
      </c>
    </row>
    <row r="154" spans="2:21">
      <c r="B154" t="s">
        <v>681</v>
      </c>
      <c r="C154" t="s">
        <v>682</v>
      </c>
      <c r="D154" t="s">
        <v>100</v>
      </c>
      <c r="E154" t="s">
        <v>123</v>
      </c>
      <c r="F154" t="s">
        <v>680</v>
      </c>
      <c r="G154" t="s">
        <v>346</v>
      </c>
      <c r="H154" t="s">
        <v>665</v>
      </c>
      <c r="I154" t="s">
        <v>207</v>
      </c>
      <c r="J154"/>
      <c r="K154" s="77">
        <v>5.21</v>
      </c>
      <c r="L154" t="s">
        <v>102</v>
      </c>
      <c r="M154" s="78">
        <v>3.0000000000000001E-3</v>
      </c>
      <c r="N154" s="78">
        <v>3.73E-2</v>
      </c>
      <c r="O154" s="77">
        <v>34680.910000000003</v>
      </c>
      <c r="P154" s="77">
        <v>91.84</v>
      </c>
      <c r="Q154" s="77">
        <v>0</v>
      </c>
      <c r="R154" s="77">
        <v>31.850947743999999</v>
      </c>
      <c r="S154" s="78">
        <v>1E-4</v>
      </c>
      <c r="T154" s="78">
        <v>2.3999999999999998E-3</v>
      </c>
      <c r="U154" s="78">
        <v>6.9999999999999999E-4</v>
      </c>
    </row>
    <row r="155" spans="2:21">
      <c r="B155" t="s">
        <v>683</v>
      </c>
      <c r="C155" t="s">
        <v>684</v>
      </c>
      <c r="D155" t="s">
        <v>100</v>
      </c>
      <c r="E155" t="s">
        <v>123</v>
      </c>
      <c r="F155" t="s">
        <v>680</v>
      </c>
      <c r="G155" t="s">
        <v>346</v>
      </c>
      <c r="H155" t="s">
        <v>665</v>
      </c>
      <c r="I155" t="s">
        <v>207</v>
      </c>
      <c r="J155"/>
      <c r="K155" s="77">
        <v>3.73</v>
      </c>
      <c r="L155" t="s">
        <v>102</v>
      </c>
      <c r="M155" s="78">
        <v>3.0000000000000001E-3</v>
      </c>
      <c r="N155" s="78">
        <v>3.6200000000000003E-2</v>
      </c>
      <c r="O155" s="77">
        <v>50371.23</v>
      </c>
      <c r="P155" s="77">
        <v>94.5</v>
      </c>
      <c r="Q155" s="77">
        <v>0</v>
      </c>
      <c r="R155" s="77">
        <v>47.600812349999998</v>
      </c>
      <c r="S155" s="78">
        <v>1E-4</v>
      </c>
      <c r="T155" s="78">
        <v>3.5999999999999999E-3</v>
      </c>
      <c r="U155" s="78">
        <v>1E-3</v>
      </c>
    </row>
    <row r="156" spans="2:21">
      <c r="B156" t="s">
        <v>685</v>
      </c>
      <c r="C156" t="s">
        <v>686</v>
      </c>
      <c r="D156" t="s">
        <v>100</v>
      </c>
      <c r="E156" t="s">
        <v>123</v>
      </c>
      <c r="F156" t="s">
        <v>680</v>
      </c>
      <c r="G156" t="s">
        <v>346</v>
      </c>
      <c r="H156" t="s">
        <v>665</v>
      </c>
      <c r="I156" t="s">
        <v>207</v>
      </c>
      <c r="J156"/>
      <c r="K156" s="77">
        <v>3.24</v>
      </c>
      <c r="L156" t="s">
        <v>102</v>
      </c>
      <c r="M156" s="78">
        <v>3.0000000000000001E-3</v>
      </c>
      <c r="N156" s="78">
        <v>3.5499999999999997E-2</v>
      </c>
      <c r="O156" s="77">
        <v>19388.509999999998</v>
      </c>
      <c r="P156" s="77">
        <v>92.47</v>
      </c>
      <c r="Q156" s="77">
        <v>0</v>
      </c>
      <c r="R156" s="77">
        <v>17.928555197000001</v>
      </c>
      <c r="S156" s="78">
        <v>1E-4</v>
      </c>
      <c r="T156" s="78">
        <v>1.4E-3</v>
      </c>
      <c r="U156" s="78">
        <v>4.0000000000000002E-4</v>
      </c>
    </row>
    <row r="157" spans="2:21">
      <c r="B157" t="s">
        <v>687</v>
      </c>
      <c r="C157" t="s">
        <v>688</v>
      </c>
      <c r="D157" t="s">
        <v>100</v>
      </c>
      <c r="E157" t="s">
        <v>123</v>
      </c>
      <c r="F157" t="s">
        <v>689</v>
      </c>
      <c r="G157" t="s">
        <v>690</v>
      </c>
      <c r="H157" t="s">
        <v>210</v>
      </c>
      <c r="I157" t="s">
        <v>211</v>
      </c>
      <c r="J157"/>
      <c r="K157" s="77">
        <v>3.27</v>
      </c>
      <c r="L157" t="s">
        <v>102</v>
      </c>
      <c r="M157" s="78">
        <v>1.4800000000000001E-2</v>
      </c>
      <c r="N157" s="78">
        <v>4.2999999999999997E-2</v>
      </c>
      <c r="O157" s="77">
        <v>102466.75</v>
      </c>
      <c r="P157" s="77">
        <v>99.03</v>
      </c>
      <c r="Q157" s="77">
        <v>13.25442</v>
      </c>
      <c r="R157" s="77">
        <v>114.72724252499999</v>
      </c>
      <c r="S157" s="78">
        <v>1E-4</v>
      </c>
      <c r="T157" s="78">
        <v>8.6999999999999994E-3</v>
      </c>
      <c r="U157" s="78">
        <v>2.3E-3</v>
      </c>
    </row>
    <row r="158" spans="2:21">
      <c r="B158" t="s">
        <v>691</v>
      </c>
      <c r="C158" t="s">
        <v>692</v>
      </c>
      <c r="D158" t="s">
        <v>100</v>
      </c>
      <c r="E158" t="s">
        <v>123</v>
      </c>
      <c r="F158" t="s">
        <v>693</v>
      </c>
      <c r="G158" t="s">
        <v>112</v>
      </c>
      <c r="H158" t="s">
        <v>210</v>
      </c>
      <c r="I158" t="s">
        <v>211</v>
      </c>
      <c r="J158"/>
      <c r="K158" s="77">
        <v>1.51</v>
      </c>
      <c r="L158" t="s">
        <v>102</v>
      </c>
      <c r="M158" s="78">
        <v>4.9000000000000002E-2</v>
      </c>
      <c r="N158" s="78">
        <v>1E-4</v>
      </c>
      <c r="O158" s="77">
        <v>16968.3</v>
      </c>
      <c r="P158" s="77">
        <v>23.05</v>
      </c>
      <c r="Q158" s="77">
        <v>0</v>
      </c>
      <c r="R158" s="77">
        <v>3.9111931499999999</v>
      </c>
      <c r="S158" s="78">
        <v>0</v>
      </c>
      <c r="T158" s="78">
        <v>2.9999999999999997E-4</v>
      </c>
      <c r="U158" s="78">
        <v>1E-4</v>
      </c>
    </row>
    <row r="159" spans="2:21">
      <c r="B159" t="s">
        <v>694</v>
      </c>
      <c r="C159" t="s">
        <v>695</v>
      </c>
      <c r="D159" t="s">
        <v>123</v>
      </c>
      <c r="E159" t="s">
        <v>123</v>
      </c>
      <c r="F159" t="s">
        <v>696</v>
      </c>
      <c r="G159" t="s">
        <v>638</v>
      </c>
      <c r="H159" t="s">
        <v>210</v>
      </c>
      <c r="I159" t="s">
        <v>211</v>
      </c>
      <c r="J159"/>
      <c r="K159" s="77">
        <v>0.01</v>
      </c>
      <c r="L159" t="s">
        <v>102</v>
      </c>
      <c r="M159" s="78">
        <v>0.03</v>
      </c>
      <c r="N159" s="78">
        <v>1E-4</v>
      </c>
      <c r="O159" s="77">
        <v>63.16</v>
      </c>
      <c r="P159" s="77">
        <v>29.41732</v>
      </c>
      <c r="Q159" s="77">
        <v>0</v>
      </c>
      <c r="R159" s="77">
        <v>1.8579979311999999E-2</v>
      </c>
      <c r="S159" s="78">
        <v>0</v>
      </c>
      <c r="T159" s="78">
        <v>0</v>
      </c>
      <c r="U159" s="78">
        <v>0</v>
      </c>
    </row>
    <row r="160" spans="2:21">
      <c r="B160" t="s">
        <v>697</v>
      </c>
      <c r="C160" t="s">
        <v>698</v>
      </c>
      <c r="D160" t="s">
        <v>100</v>
      </c>
      <c r="E160" t="s">
        <v>123</v>
      </c>
      <c r="F160" t="s">
        <v>699</v>
      </c>
      <c r="G160" t="s">
        <v>346</v>
      </c>
      <c r="H160" t="s">
        <v>210</v>
      </c>
      <c r="I160" t="s">
        <v>211</v>
      </c>
      <c r="J160"/>
      <c r="K160" s="77">
        <v>3.42</v>
      </c>
      <c r="L160" t="s">
        <v>102</v>
      </c>
      <c r="M160" s="78">
        <v>1.9E-2</v>
      </c>
      <c r="N160" s="78">
        <v>3.5000000000000003E-2</v>
      </c>
      <c r="O160" s="77">
        <v>50530.400000000001</v>
      </c>
      <c r="P160" s="77">
        <v>101</v>
      </c>
      <c r="Q160" s="77">
        <v>0</v>
      </c>
      <c r="R160" s="77">
        <v>51.035704000000003</v>
      </c>
      <c r="S160" s="78">
        <v>1E-4</v>
      </c>
      <c r="T160" s="78">
        <v>3.8999999999999998E-3</v>
      </c>
      <c r="U160" s="78">
        <v>1E-3</v>
      </c>
    </row>
    <row r="161" spans="2:21">
      <c r="B161" t="s">
        <v>700</v>
      </c>
      <c r="C161" t="s">
        <v>701</v>
      </c>
      <c r="D161" t="s">
        <v>100</v>
      </c>
      <c r="E161" t="s">
        <v>123</v>
      </c>
      <c r="F161" t="s">
        <v>702</v>
      </c>
      <c r="G161" t="s">
        <v>346</v>
      </c>
      <c r="H161" t="s">
        <v>210</v>
      </c>
      <c r="I161" t="s">
        <v>211</v>
      </c>
      <c r="J161"/>
      <c r="K161" s="77">
        <v>3.75</v>
      </c>
      <c r="L161" t="s">
        <v>102</v>
      </c>
      <c r="M161" s="78">
        <v>2.75E-2</v>
      </c>
      <c r="N161" s="78">
        <v>2.86E-2</v>
      </c>
      <c r="O161" s="77">
        <v>52923.839999999997</v>
      </c>
      <c r="P161" s="77">
        <v>109.41</v>
      </c>
      <c r="Q161" s="77">
        <v>0.79908000000000001</v>
      </c>
      <c r="R161" s="77">
        <v>58.703053343999997</v>
      </c>
      <c r="S161" s="78">
        <v>1E-4</v>
      </c>
      <c r="T161" s="78">
        <v>4.4999999999999997E-3</v>
      </c>
      <c r="U161" s="78">
        <v>1.1999999999999999E-3</v>
      </c>
    </row>
    <row r="162" spans="2:21">
      <c r="B162" t="s">
        <v>703</v>
      </c>
      <c r="C162" t="s">
        <v>704</v>
      </c>
      <c r="D162" t="s">
        <v>100</v>
      </c>
      <c r="E162" t="s">
        <v>123</v>
      </c>
      <c r="F162" t="s">
        <v>702</v>
      </c>
      <c r="G162" t="s">
        <v>346</v>
      </c>
      <c r="H162" t="s">
        <v>210</v>
      </c>
      <c r="I162" t="s">
        <v>211</v>
      </c>
      <c r="J162"/>
      <c r="K162" s="77">
        <v>5.41</v>
      </c>
      <c r="L162" t="s">
        <v>102</v>
      </c>
      <c r="M162" s="78">
        <v>8.5000000000000006E-3</v>
      </c>
      <c r="N162" s="78">
        <v>3.0200000000000001E-2</v>
      </c>
      <c r="O162" s="77">
        <v>40716.199999999997</v>
      </c>
      <c r="P162" s="77">
        <v>97.44</v>
      </c>
      <c r="Q162" s="77">
        <v>0</v>
      </c>
      <c r="R162" s="77">
        <v>39.673865280000001</v>
      </c>
      <c r="S162" s="78">
        <v>1E-4</v>
      </c>
      <c r="T162" s="78">
        <v>3.0000000000000001E-3</v>
      </c>
      <c r="U162" s="78">
        <v>8.0000000000000004E-4</v>
      </c>
    </row>
    <row r="163" spans="2:21">
      <c r="B163" t="s">
        <v>705</v>
      </c>
      <c r="C163" t="s">
        <v>706</v>
      </c>
      <c r="D163" t="s">
        <v>100</v>
      </c>
      <c r="E163" t="s">
        <v>123</v>
      </c>
      <c r="F163" t="s">
        <v>702</v>
      </c>
      <c r="G163" t="s">
        <v>346</v>
      </c>
      <c r="H163" t="s">
        <v>210</v>
      </c>
      <c r="I163" t="s">
        <v>211</v>
      </c>
      <c r="J163"/>
      <c r="K163" s="77">
        <v>6.73</v>
      </c>
      <c r="L163" t="s">
        <v>102</v>
      </c>
      <c r="M163" s="78">
        <v>3.1800000000000002E-2</v>
      </c>
      <c r="N163" s="78">
        <v>3.61E-2</v>
      </c>
      <c r="O163" s="77">
        <v>17304.77</v>
      </c>
      <c r="P163" s="77">
        <v>100.16</v>
      </c>
      <c r="Q163" s="77">
        <v>0</v>
      </c>
      <c r="R163" s="77">
        <v>17.332457632000001</v>
      </c>
      <c r="S163" s="78">
        <v>1E-4</v>
      </c>
      <c r="T163" s="78">
        <v>1.2999999999999999E-3</v>
      </c>
      <c r="U163" s="78">
        <v>4.0000000000000002E-4</v>
      </c>
    </row>
    <row r="164" spans="2:21">
      <c r="B164" t="s">
        <v>707</v>
      </c>
      <c r="C164" t="s">
        <v>708</v>
      </c>
      <c r="D164" t="s">
        <v>100</v>
      </c>
      <c r="E164" t="s">
        <v>123</v>
      </c>
      <c r="F164" t="s">
        <v>709</v>
      </c>
      <c r="G164" t="s">
        <v>353</v>
      </c>
      <c r="H164" t="s">
        <v>210</v>
      </c>
      <c r="I164" t="s">
        <v>211</v>
      </c>
      <c r="J164"/>
      <c r="K164" s="77">
        <v>2.5099999999999998</v>
      </c>
      <c r="L164" t="s">
        <v>102</v>
      </c>
      <c r="M164" s="78">
        <v>1.6400000000000001E-2</v>
      </c>
      <c r="N164" s="78">
        <v>2.8799999999999999E-2</v>
      </c>
      <c r="O164" s="77">
        <v>22573.43</v>
      </c>
      <c r="P164" s="77">
        <v>107.69</v>
      </c>
      <c r="Q164" s="77">
        <v>0</v>
      </c>
      <c r="R164" s="77">
        <v>24.309326767000002</v>
      </c>
      <c r="S164" s="78">
        <v>1E-4</v>
      </c>
      <c r="T164" s="78">
        <v>1.8E-3</v>
      </c>
      <c r="U164" s="78">
        <v>5.0000000000000001E-4</v>
      </c>
    </row>
    <row r="165" spans="2:21">
      <c r="B165" s="84" t="s">
        <v>252</v>
      </c>
      <c r="C165" s="16"/>
      <c r="D165" s="16"/>
      <c r="E165" s="16"/>
      <c r="F165" s="16"/>
      <c r="K165" s="85">
        <v>3.98</v>
      </c>
      <c r="N165" s="86">
        <v>5.6899999999999999E-2</v>
      </c>
      <c r="O165" s="85">
        <v>1768310.73</v>
      </c>
      <c r="Q165" s="85">
        <v>27.728429999999999</v>
      </c>
      <c r="R165" s="85">
        <v>1647.772620487</v>
      </c>
      <c r="T165" s="86">
        <v>0.125</v>
      </c>
      <c r="U165" s="86">
        <v>3.3700000000000001E-2</v>
      </c>
    </row>
    <row r="166" spans="2:21">
      <c r="B166" t="s">
        <v>710</v>
      </c>
      <c r="C166" t="s">
        <v>711</v>
      </c>
      <c r="D166" t="s">
        <v>100</v>
      </c>
      <c r="E166" t="s">
        <v>123</v>
      </c>
      <c r="F166" t="s">
        <v>385</v>
      </c>
      <c r="G166" t="s">
        <v>346</v>
      </c>
      <c r="H166" t="s">
        <v>386</v>
      </c>
      <c r="I166" t="s">
        <v>207</v>
      </c>
      <c r="J166"/>
      <c r="K166" s="77">
        <v>0.01</v>
      </c>
      <c r="L166" t="s">
        <v>102</v>
      </c>
      <c r="M166" s="78">
        <v>3.5000000000000003E-2</v>
      </c>
      <c r="N166" s="78">
        <v>0.14069999999999999</v>
      </c>
      <c r="O166" s="77">
        <v>11996.9</v>
      </c>
      <c r="P166" s="77">
        <v>101.64</v>
      </c>
      <c r="Q166" s="77">
        <v>0</v>
      </c>
      <c r="R166" s="77">
        <v>12.19364916</v>
      </c>
      <c r="S166" s="78">
        <v>1E-4</v>
      </c>
      <c r="T166" s="78">
        <v>8.9999999999999998E-4</v>
      </c>
      <c r="U166" s="78">
        <v>2.0000000000000001E-4</v>
      </c>
    </row>
    <row r="167" spans="2:21">
      <c r="B167" t="s">
        <v>712</v>
      </c>
      <c r="C167" t="s">
        <v>713</v>
      </c>
      <c r="D167" t="s">
        <v>100</v>
      </c>
      <c r="E167" t="s">
        <v>123</v>
      </c>
      <c r="F167" t="s">
        <v>393</v>
      </c>
      <c r="G167" t="s">
        <v>346</v>
      </c>
      <c r="H167" t="s">
        <v>386</v>
      </c>
      <c r="I167" t="s">
        <v>207</v>
      </c>
      <c r="J167"/>
      <c r="K167" s="77">
        <v>6.06</v>
      </c>
      <c r="L167" t="s">
        <v>102</v>
      </c>
      <c r="M167" s="78">
        <v>2.5499999999999998E-2</v>
      </c>
      <c r="N167" s="78">
        <v>5.2400000000000002E-2</v>
      </c>
      <c r="O167" s="77">
        <v>92441.68</v>
      </c>
      <c r="P167" s="77">
        <v>85.31</v>
      </c>
      <c r="Q167" s="77">
        <v>4.6460499999999998</v>
      </c>
      <c r="R167" s="77">
        <v>83.508047207999994</v>
      </c>
      <c r="S167" s="78">
        <v>1E-4</v>
      </c>
      <c r="T167" s="78">
        <v>6.3E-3</v>
      </c>
      <c r="U167" s="78">
        <v>1.6999999999999999E-3</v>
      </c>
    </row>
    <row r="168" spans="2:21">
      <c r="B168" t="s">
        <v>714</v>
      </c>
      <c r="C168" t="s">
        <v>715</v>
      </c>
      <c r="D168" t="s">
        <v>100</v>
      </c>
      <c r="E168" t="s">
        <v>123</v>
      </c>
      <c r="F168" t="s">
        <v>716</v>
      </c>
      <c r="G168" t="s">
        <v>346</v>
      </c>
      <c r="H168" t="s">
        <v>386</v>
      </c>
      <c r="I168" t="s">
        <v>207</v>
      </c>
      <c r="J168"/>
      <c r="K168" s="77">
        <v>1.31</v>
      </c>
      <c r="L168" t="s">
        <v>102</v>
      </c>
      <c r="M168" s="78">
        <v>2.5499999999999998E-2</v>
      </c>
      <c r="N168" s="78">
        <v>4.9399999999999999E-2</v>
      </c>
      <c r="O168" s="77">
        <v>18948.900000000001</v>
      </c>
      <c r="P168" s="77">
        <v>97.06</v>
      </c>
      <c r="Q168" s="77">
        <v>0</v>
      </c>
      <c r="R168" s="77">
        <v>18.391802340000002</v>
      </c>
      <c r="S168" s="78">
        <v>1E-4</v>
      </c>
      <c r="T168" s="78">
        <v>1.4E-3</v>
      </c>
      <c r="U168" s="78">
        <v>4.0000000000000002E-4</v>
      </c>
    </row>
    <row r="169" spans="2:21">
      <c r="B169" t="s">
        <v>717</v>
      </c>
      <c r="C169" t="s">
        <v>718</v>
      </c>
      <c r="D169" t="s">
        <v>100</v>
      </c>
      <c r="E169" t="s">
        <v>123</v>
      </c>
      <c r="F169" t="s">
        <v>719</v>
      </c>
      <c r="G169" t="s">
        <v>457</v>
      </c>
      <c r="H169" t="s">
        <v>458</v>
      </c>
      <c r="I169" t="s">
        <v>150</v>
      </c>
      <c r="J169"/>
      <c r="K169" s="77">
        <v>1</v>
      </c>
      <c r="L169" t="s">
        <v>102</v>
      </c>
      <c r="M169" s="78">
        <v>4.1000000000000002E-2</v>
      </c>
      <c r="N169" s="78">
        <v>5.5E-2</v>
      </c>
      <c r="O169" s="77">
        <v>13160.43</v>
      </c>
      <c r="P169" s="77">
        <v>98.7</v>
      </c>
      <c r="Q169" s="77">
        <v>0.26978999999999997</v>
      </c>
      <c r="R169" s="77">
        <v>13.25913441</v>
      </c>
      <c r="S169" s="78">
        <v>0</v>
      </c>
      <c r="T169" s="78">
        <v>1E-3</v>
      </c>
      <c r="U169" s="78">
        <v>2.9999999999999997E-4</v>
      </c>
    </row>
    <row r="170" spans="2:21">
      <c r="B170" t="s">
        <v>720</v>
      </c>
      <c r="C170" t="s">
        <v>721</v>
      </c>
      <c r="D170" t="s">
        <v>100</v>
      </c>
      <c r="E170" t="s">
        <v>123</v>
      </c>
      <c r="F170" t="s">
        <v>491</v>
      </c>
      <c r="G170" t="s">
        <v>127</v>
      </c>
      <c r="H170" t="s">
        <v>386</v>
      </c>
      <c r="I170" t="s">
        <v>207</v>
      </c>
      <c r="J170"/>
      <c r="K170" s="77">
        <v>1.54</v>
      </c>
      <c r="L170" t="s">
        <v>102</v>
      </c>
      <c r="M170" s="78">
        <v>2.7E-2</v>
      </c>
      <c r="N170" s="78">
        <v>5.0500000000000003E-2</v>
      </c>
      <c r="O170" s="77">
        <v>577.82000000000005</v>
      </c>
      <c r="P170" s="77">
        <v>96.65</v>
      </c>
      <c r="Q170" s="77">
        <v>0</v>
      </c>
      <c r="R170" s="77">
        <v>0.55846302999999997</v>
      </c>
      <c r="S170" s="78">
        <v>0</v>
      </c>
      <c r="T170" s="78">
        <v>0</v>
      </c>
      <c r="U170" s="78">
        <v>0</v>
      </c>
    </row>
    <row r="171" spans="2:21">
      <c r="B171" t="s">
        <v>722</v>
      </c>
      <c r="C171" t="s">
        <v>723</v>
      </c>
      <c r="D171" t="s">
        <v>100</v>
      </c>
      <c r="E171" t="s">
        <v>123</v>
      </c>
      <c r="F171" t="s">
        <v>491</v>
      </c>
      <c r="G171" t="s">
        <v>127</v>
      </c>
      <c r="H171" t="s">
        <v>386</v>
      </c>
      <c r="I171" t="s">
        <v>207</v>
      </c>
      <c r="J171"/>
      <c r="K171" s="77">
        <v>3.82</v>
      </c>
      <c r="L171" t="s">
        <v>102</v>
      </c>
      <c r="M171" s="78">
        <v>4.5600000000000002E-2</v>
      </c>
      <c r="N171" s="78">
        <v>5.2600000000000001E-2</v>
      </c>
      <c r="O171" s="77">
        <v>23346.17</v>
      </c>
      <c r="P171" s="77">
        <v>97.85</v>
      </c>
      <c r="Q171" s="77">
        <v>0</v>
      </c>
      <c r="R171" s="77">
        <v>22.844227345</v>
      </c>
      <c r="S171" s="78">
        <v>1E-4</v>
      </c>
      <c r="T171" s="78">
        <v>1.6999999999999999E-3</v>
      </c>
      <c r="U171" s="78">
        <v>5.0000000000000001E-4</v>
      </c>
    </row>
    <row r="172" spans="2:21">
      <c r="B172" t="s">
        <v>724</v>
      </c>
      <c r="C172" t="s">
        <v>725</v>
      </c>
      <c r="D172" t="s">
        <v>100</v>
      </c>
      <c r="E172" t="s">
        <v>123</v>
      </c>
      <c r="F172" t="s">
        <v>519</v>
      </c>
      <c r="G172" t="s">
        <v>132</v>
      </c>
      <c r="H172" t="s">
        <v>496</v>
      </c>
      <c r="I172" t="s">
        <v>207</v>
      </c>
      <c r="J172"/>
      <c r="K172" s="77">
        <v>8.8699999999999992</v>
      </c>
      <c r="L172" t="s">
        <v>102</v>
      </c>
      <c r="M172" s="78">
        <v>2.7900000000000001E-2</v>
      </c>
      <c r="N172" s="78">
        <v>5.1200000000000002E-2</v>
      </c>
      <c r="O172" s="77">
        <v>22107.05</v>
      </c>
      <c r="P172" s="77">
        <v>82.09</v>
      </c>
      <c r="Q172" s="77">
        <v>0</v>
      </c>
      <c r="R172" s="77">
        <v>18.147677345000002</v>
      </c>
      <c r="S172" s="78">
        <v>1E-4</v>
      </c>
      <c r="T172" s="78">
        <v>1.4E-3</v>
      </c>
      <c r="U172" s="78">
        <v>4.0000000000000002E-4</v>
      </c>
    </row>
    <row r="173" spans="2:21">
      <c r="B173" t="s">
        <v>726</v>
      </c>
      <c r="C173" t="s">
        <v>727</v>
      </c>
      <c r="D173" t="s">
        <v>100</v>
      </c>
      <c r="E173" t="s">
        <v>123</v>
      </c>
      <c r="F173" t="s">
        <v>728</v>
      </c>
      <c r="G173" t="s">
        <v>128</v>
      </c>
      <c r="H173" t="s">
        <v>499</v>
      </c>
      <c r="I173" t="s">
        <v>150</v>
      </c>
      <c r="J173"/>
      <c r="K173" s="77">
        <v>1.76</v>
      </c>
      <c r="L173" t="s">
        <v>102</v>
      </c>
      <c r="M173" s="78">
        <v>6.0999999999999999E-2</v>
      </c>
      <c r="N173" s="78">
        <v>6.4000000000000001E-2</v>
      </c>
      <c r="O173" s="77">
        <v>47372.25</v>
      </c>
      <c r="P173" s="77">
        <v>100.83</v>
      </c>
      <c r="Q173" s="77">
        <v>0</v>
      </c>
      <c r="R173" s="77">
        <v>47.765439675000003</v>
      </c>
      <c r="S173" s="78">
        <v>1E-4</v>
      </c>
      <c r="T173" s="78">
        <v>3.5999999999999999E-3</v>
      </c>
      <c r="U173" s="78">
        <v>1E-3</v>
      </c>
    </row>
    <row r="174" spans="2:21">
      <c r="B174" t="s">
        <v>729</v>
      </c>
      <c r="C174" t="s">
        <v>730</v>
      </c>
      <c r="D174" t="s">
        <v>100</v>
      </c>
      <c r="E174" t="s">
        <v>123</v>
      </c>
      <c r="F174" t="s">
        <v>547</v>
      </c>
      <c r="G174" t="s">
        <v>457</v>
      </c>
      <c r="H174" t="s">
        <v>496</v>
      </c>
      <c r="I174" t="s">
        <v>207</v>
      </c>
      <c r="J174"/>
      <c r="K174" s="77">
        <v>7.46</v>
      </c>
      <c r="L174" t="s">
        <v>102</v>
      </c>
      <c r="M174" s="78">
        <v>3.0499999999999999E-2</v>
      </c>
      <c r="N174" s="78">
        <v>5.2299999999999999E-2</v>
      </c>
      <c r="O174" s="77">
        <v>39352.230000000003</v>
      </c>
      <c r="P174" s="77">
        <v>85.55</v>
      </c>
      <c r="Q174" s="77">
        <v>0.60011999999999999</v>
      </c>
      <c r="R174" s="77">
        <v>34.265952765000002</v>
      </c>
      <c r="S174" s="78">
        <v>1E-4</v>
      </c>
      <c r="T174" s="78">
        <v>2.5999999999999999E-3</v>
      </c>
      <c r="U174" s="78">
        <v>6.9999999999999999E-4</v>
      </c>
    </row>
    <row r="175" spans="2:21">
      <c r="B175" t="s">
        <v>731</v>
      </c>
      <c r="C175" t="s">
        <v>732</v>
      </c>
      <c r="D175" t="s">
        <v>100</v>
      </c>
      <c r="E175" t="s">
        <v>123</v>
      </c>
      <c r="F175" t="s">
        <v>547</v>
      </c>
      <c r="G175" t="s">
        <v>457</v>
      </c>
      <c r="H175" t="s">
        <v>496</v>
      </c>
      <c r="I175" t="s">
        <v>207</v>
      </c>
      <c r="J175"/>
      <c r="K175" s="77">
        <v>2.89</v>
      </c>
      <c r="L175" t="s">
        <v>102</v>
      </c>
      <c r="M175" s="78">
        <v>2.9100000000000001E-2</v>
      </c>
      <c r="N175" s="78">
        <v>5.04E-2</v>
      </c>
      <c r="O175" s="77">
        <v>19449</v>
      </c>
      <c r="P175" s="77">
        <v>94.28</v>
      </c>
      <c r="Q175" s="77">
        <v>0.28298000000000001</v>
      </c>
      <c r="R175" s="77">
        <v>18.619497200000001</v>
      </c>
      <c r="S175" s="78">
        <v>0</v>
      </c>
      <c r="T175" s="78">
        <v>1.4E-3</v>
      </c>
      <c r="U175" s="78">
        <v>4.0000000000000002E-4</v>
      </c>
    </row>
    <row r="176" spans="2:21">
      <c r="B176" t="s">
        <v>733</v>
      </c>
      <c r="C176" t="s">
        <v>734</v>
      </c>
      <c r="D176" t="s">
        <v>100</v>
      </c>
      <c r="E176" t="s">
        <v>123</v>
      </c>
      <c r="F176" t="s">
        <v>547</v>
      </c>
      <c r="G176" t="s">
        <v>457</v>
      </c>
      <c r="H176" t="s">
        <v>496</v>
      </c>
      <c r="I176" t="s">
        <v>207</v>
      </c>
      <c r="J176"/>
      <c r="K176" s="77">
        <v>6.7</v>
      </c>
      <c r="L176" t="s">
        <v>102</v>
      </c>
      <c r="M176" s="78">
        <v>3.0499999999999999E-2</v>
      </c>
      <c r="N176" s="78">
        <v>5.1499999999999997E-2</v>
      </c>
      <c r="O176" s="77">
        <v>52907.03</v>
      </c>
      <c r="P176" s="77">
        <v>87.42</v>
      </c>
      <c r="Q176" s="77">
        <v>0.80683000000000005</v>
      </c>
      <c r="R176" s="77">
        <v>47.058155626000001</v>
      </c>
      <c r="S176" s="78">
        <v>1E-4</v>
      </c>
      <c r="T176" s="78">
        <v>3.5999999999999999E-3</v>
      </c>
      <c r="U176" s="78">
        <v>1E-3</v>
      </c>
    </row>
    <row r="177" spans="2:21">
      <c r="B177" t="s">
        <v>735</v>
      </c>
      <c r="C177" t="s">
        <v>736</v>
      </c>
      <c r="D177" t="s">
        <v>100</v>
      </c>
      <c r="E177" t="s">
        <v>123</v>
      </c>
      <c r="F177" t="s">
        <v>547</v>
      </c>
      <c r="G177" t="s">
        <v>457</v>
      </c>
      <c r="H177" t="s">
        <v>496</v>
      </c>
      <c r="I177" t="s">
        <v>207</v>
      </c>
      <c r="J177"/>
      <c r="K177" s="77">
        <v>8.33</v>
      </c>
      <c r="L177" t="s">
        <v>102</v>
      </c>
      <c r="M177" s="78">
        <v>2.63E-2</v>
      </c>
      <c r="N177" s="78">
        <v>5.28E-2</v>
      </c>
      <c r="O177" s="77">
        <v>56846.7</v>
      </c>
      <c r="P177" s="77">
        <v>80.77</v>
      </c>
      <c r="Q177" s="77">
        <v>0.74753000000000003</v>
      </c>
      <c r="R177" s="77">
        <v>46.662609590000002</v>
      </c>
      <c r="S177" s="78">
        <v>1E-4</v>
      </c>
      <c r="T177" s="78">
        <v>3.5000000000000001E-3</v>
      </c>
      <c r="U177" s="78">
        <v>1E-3</v>
      </c>
    </row>
    <row r="178" spans="2:21">
      <c r="B178" t="s">
        <v>737</v>
      </c>
      <c r="C178" t="s">
        <v>738</v>
      </c>
      <c r="D178" t="s">
        <v>100</v>
      </c>
      <c r="E178" t="s">
        <v>123</v>
      </c>
      <c r="F178" t="s">
        <v>739</v>
      </c>
      <c r="G178" t="s">
        <v>740</v>
      </c>
      <c r="H178" t="s">
        <v>496</v>
      </c>
      <c r="I178" t="s">
        <v>207</v>
      </c>
      <c r="J178"/>
      <c r="K178" s="77">
        <v>0.11</v>
      </c>
      <c r="L178" t="s">
        <v>102</v>
      </c>
      <c r="M178" s="78">
        <v>3.4000000000000002E-2</v>
      </c>
      <c r="N178" s="78">
        <v>6.59E-2</v>
      </c>
      <c r="O178" s="77">
        <v>145.18</v>
      </c>
      <c r="P178" s="77">
        <v>100.13</v>
      </c>
      <c r="Q178" s="77">
        <v>0</v>
      </c>
      <c r="R178" s="77">
        <v>0.145368734</v>
      </c>
      <c r="S178" s="78">
        <v>0</v>
      </c>
      <c r="T178" s="78">
        <v>0</v>
      </c>
      <c r="U178" s="78">
        <v>0</v>
      </c>
    </row>
    <row r="179" spans="2:21">
      <c r="B179" t="s">
        <v>741</v>
      </c>
      <c r="C179" t="s">
        <v>742</v>
      </c>
      <c r="D179" t="s">
        <v>100</v>
      </c>
      <c r="E179" t="s">
        <v>123</v>
      </c>
      <c r="F179" t="s">
        <v>559</v>
      </c>
      <c r="G179" t="s">
        <v>457</v>
      </c>
      <c r="H179" t="s">
        <v>496</v>
      </c>
      <c r="I179" t="s">
        <v>207</v>
      </c>
      <c r="J179"/>
      <c r="K179" s="77">
        <v>6.13</v>
      </c>
      <c r="L179" t="s">
        <v>102</v>
      </c>
      <c r="M179" s="78">
        <v>2.64E-2</v>
      </c>
      <c r="N179" s="78">
        <v>5.2200000000000003E-2</v>
      </c>
      <c r="O179" s="77">
        <v>96969.5</v>
      </c>
      <c r="P179" s="77">
        <v>86.46</v>
      </c>
      <c r="Q179" s="77">
        <v>0</v>
      </c>
      <c r="R179" s="77">
        <v>83.839829699999996</v>
      </c>
      <c r="S179" s="78">
        <v>1E-4</v>
      </c>
      <c r="T179" s="78">
        <v>6.4000000000000003E-3</v>
      </c>
      <c r="U179" s="78">
        <v>1.6999999999999999E-3</v>
      </c>
    </row>
    <row r="180" spans="2:21">
      <c r="B180" t="s">
        <v>743</v>
      </c>
      <c r="C180" t="s">
        <v>744</v>
      </c>
      <c r="D180" t="s">
        <v>100</v>
      </c>
      <c r="E180" t="s">
        <v>123</v>
      </c>
      <c r="F180" t="s">
        <v>559</v>
      </c>
      <c r="G180" t="s">
        <v>457</v>
      </c>
      <c r="H180" t="s">
        <v>496</v>
      </c>
      <c r="I180" t="s">
        <v>207</v>
      </c>
      <c r="J180"/>
      <c r="K180" s="77">
        <v>7.74</v>
      </c>
      <c r="L180" t="s">
        <v>102</v>
      </c>
      <c r="M180" s="78">
        <v>2.5000000000000001E-2</v>
      </c>
      <c r="N180" s="78">
        <v>5.4399999999999997E-2</v>
      </c>
      <c r="O180" s="77">
        <v>53955.92</v>
      </c>
      <c r="P180" s="77">
        <v>80.78</v>
      </c>
      <c r="Q180" s="77">
        <v>0</v>
      </c>
      <c r="R180" s="77">
        <v>43.585592175999999</v>
      </c>
      <c r="S180" s="78">
        <v>0</v>
      </c>
      <c r="T180" s="78">
        <v>3.3E-3</v>
      </c>
      <c r="U180" s="78">
        <v>8.9999999999999998E-4</v>
      </c>
    </row>
    <row r="181" spans="2:21">
      <c r="B181" t="s">
        <v>745</v>
      </c>
      <c r="C181" t="s">
        <v>746</v>
      </c>
      <c r="D181" t="s">
        <v>100</v>
      </c>
      <c r="E181" t="s">
        <v>123</v>
      </c>
      <c r="F181" t="s">
        <v>747</v>
      </c>
      <c r="G181" t="s">
        <v>457</v>
      </c>
      <c r="H181" t="s">
        <v>499</v>
      </c>
      <c r="I181" t="s">
        <v>150</v>
      </c>
      <c r="J181"/>
      <c r="K181" s="77">
        <v>6.71</v>
      </c>
      <c r="L181" t="s">
        <v>102</v>
      </c>
      <c r="M181" s="78">
        <v>2.98E-2</v>
      </c>
      <c r="N181" s="78">
        <v>5.3100000000000001E-2</v>
      </c>
      <c r="O181" s="77">
        <v>30848.18</v>
      </c>
      <c r="P181" s="77">
        <v>86.08</v>
      </c>
      <c r="Q181" s="77">
        <v>0.45963999999999999</v>
      </c>
      <c r="R181" s="77">
        <v>27.013753344000001</v>
      </c>
      <c r="S181" s="78">
        <v>1E-4</v>
      </c>
      <c r="T181" s="78">
        <v>2E-3</v>
      </c>
      <c r="U181" s="78">
        <v>5.9999999999999995E-4</v>
      </c>
    </row>
    <row r="182" spans="2:21">
      <c r="B182" t="s">
        <v>748</v>
      </c>
      <c r="C182" t="s">
        <v>749</v>
      </c>
      <c r="D182" t="s">
        <v>100</v>
      </c>
      <c r="E182" t="s">
        <v>123</v>
      </c>
      <c r="F182" t="s">
        <v>747</v>
      </c>
      <c r="G182" t="s">
        <v>457</v>
      </c>
      <c r="H182" t="s">
        <v>499</v>
      </c>
      <c r="I182" t="s">
        <v>150</v>
      </c>
      <c r="J182"/>
      <c r="K182" s="77">
        <v>5.45</v>
      </c>
      <c r="L182" t="s">
        <v>102</v>
      </c>
      <c r="M182" s="78">
        <v>3.4299999999999997E-2</v>
      </c>
      <c r="N182" s="78">
        <v>5.0099999999999999E-2</v>
      </c>
      <c r="O182" s="77">
        <v>38893.129999999997</v>
      </c>
      <c r="P182" s="77">
        <v>92.15</v>
      </c>
      <c r="Q182" s="77">
        <v>0.66701999999999995</v>
      </c>
      <c r="R182" s="77">
        <v>36.507039294999998</v>
      </c>
      <c r="S182" s="78">
        <v>1E-4</v>
      </c>
      <c r="T182" s="78">
        <v>2.8E-3</v>
      </c>
      <c r="U182" s="78">
        <v>6.9999999999999999E-4</v>
      </c>
    </row>
    <row r="183" spans="2:21">
      <c r="B183" t="s">
        <v>750</v>
      </c>
      <c r="C183" t="s">
        <v>751</v>
      </c>
      <c r="D183" t="s">
        <v>100</v>
      </c>
      <c r="E183" t="s">
        <v>123</v>
      </c>
      <c r="F183" t="s">
        <v>577</v>
      </c>
      <c r="G183" t="s">
        <v>457</v>
      </c>
      <c r="H183" t="s">
        <v>496</v>
      </c>
      <c r="I183" t="s">
        <v>207</v>
      </c>
      <c r="J183"/>
      <c r="K183" s="77">
        <v>2</v>
      </c>
      <c r="L183" t="s">
        <v>102</v>
      </c>
      <c r="M183" s="78">
        <v>3.61E-2</v>
      </c>
      <c r="N183" s="78">
        <v>4.9399999999999999E-2</v>
      </c>
      <c r="O183" s="77">
        <v>80052.69</v>
      </c>
      <c r="P183" s="77">
        <v>98.99</v>
      </c>
      <c r="Q183" s="77">
        <v>0</v>
      </c>
      <c r="R183" s="77">
        <v>79.244157830999995</v>
      </c>
      <c r="S183" s="78">
        <v>1E-4</v>
      </c>
      <c r="T183" s="78">
        <v>6.0000000000000001E-3</v>
      </c>
      <c r="U183" s="78">
        <v>1.6000000000000001E-3</v>
      </c>
    </row>
    <row r="184" spans="2:21">
      <c r="B184" t="s">
        <v>752</v>
      </c>
      <c r="C184" t="s">
        <v>753</v>
      </c>
      <c r="D184" t="s">
        <v>100</v>
      </c>
      <c r="E184" t="s">
        <v>123</v>
      </c>
      <c r="F184" t="s">
        <v>577</v>
      </c>
      <c r="G184" t="s">
        <v>457</v>
      </c>
      <c r="H184" t="s">
        <v>496</v>
      </c>
      <c r="I184" t="s">
        <v>207</v>
      </c>
      <c r="J184"/>
      <c r="K184" s="77">
        <v>3</v>
      </c>
      <c r="L184" t="s">
        <v>102</v>
      </c>
      <c r="M184" s="78">
        <v>3.3000000000000002E-2</v>
      </c>
      <c r="N184" s="78">
        <v>4.4900000000000002E-2</v>
      </c>
      <c r="O184" s="77">
        <v>26346.98</v>
      </c>
      <c r="P184" s="77">
        <v>97.75</v>
      </c>
      <c r="Q184" s="77">
        <v>0</v>
      </c>
      <c r="R184" s="77">
        <v>25.754172950000001</v>
      </c>
      <c r="S184" s="78">
        <v>1E-4</v>
      </c>
      <c r="T184" s="78">
        <v>2E-3</v>
      </c>
      <c r="U184" s="78">
        <v>5.0000000000000001E-4</v>
      </c>
    </row>
    <row r="185" spans="2:21">
      <c r="B185" t="s">
        <v>754</v>
      </c>
      <c r="C185" t="s">
        <v>755</v>
      </c>
      <c r="D185" t="s">
        <v>100</v>
      </c>
      <c r="E185" t="s">
        <v>123</v>
      </c>
      <c r="F185" t="s">
        <v>577</v>
      </c>
      <c r="G185" t="s">
        <v>457</v>
      </c>
      <c r="H185" t="s">
        <v>496</v>
      </c>
      <c r="I185" t="s">
        <v>207</v>
      </c>
      <c r="J185"/>
      <c r="K185" s="77">
        <v>5.39</v>
      </c>
      <c r="L185" t="s">
        <v>102</v>
      </c>
      <c r="M185" s="78">
        <v>2.6200000000000001E-2</v>
      </c>
      <c r="N185" s="78">
        <v>5.11E-2</v>
      </c>
      <c r="O185" s="77">
        <v>69555.63</v>
      </c>
      <c r="P185" s="77">
        <v>88.3</v>
      </c>
      <c r="Q185" s="77">
        <v>0</v>
      </c>
      <c r="R185" s="77">
        <v>61.41762129</v>
      </c>
      <c r="S185" s="78">
        <v>1E-4</v>
      </c>
      <c r="T185" s="78">
        <v>4.7000000000000002E-3</v>
      </c>
      <c r="U185" s="78">
        <v>1.2999999999999999E-3</v>
      </c>
    </row>
    <row r="186" spans="2:21">
      <c r="B186" t="s">
        <v>756</v>
      </c>
      <c r="C186" t="s">
        <v>757</v>
      </c>
      <c r="D186" t="s">
        <v>100</v>
      </c>
      <c r="E186" t="s">
        <v>123</v>
      </c>
      <c r="F186" t="s">
        <v>758</v>
      </c>
      <c r="G186" t="s">
        <v>740</v>
      </c>
      <c r="H186" t="s">
        <v>496</v>
      </c>
      <c r="I186" t="s">
        <v>207</v>
      </c>
      <c r="J186"/>
      <c r="K186" s="77">
        <v>0.54</v>
      </c>
      <c r="L186" t="s">
        <v>102</v>
      </c>
      <c r="M186" s="78">
        <v>2.4E-2</v>
      </c>
      <c r="N186" s="78">
        <v>5.9499999999999997E-2</v>
      </c>
      <c r="O186" s="77">
        <v>2990.14</v>
      </c>
      <c r="P186" s="77">
        <v>98.35</v>
      </c>
      <c r="Q186" s="77">
        <v>0</v>
      </c>
      <c r="R186" s="77">
        <v>2.9408026899999999</v>
      </c>
      <c r="S186" s="78">
        <v>0</v>
      </c>
      <c r="T186" s="78">
        <v>2.0000000000000001E-4</v>
      </c>
      <c r="U186" s="78">
        <v>1E-4</v>
      </c>
    </row>
    <row r="187" spans="2:21">
      <c r="B187" t="s">
        <v>759</v>
      </c>
      <c r="C187" t="s">
        <v>760</v>
      </c>
      <c r="D187" t="s">
        <v>100</v>
      </c>
      <c r="E187" t="s">
        <v>123</v>
      </c>
      <c r="F187" t="s">
        <v>758</v>
      </c>
      <c r="G187" t="s">
        <v>740</v>
      </c>
      <c r="H187" t="s">
        <v>496</v>
      </c>
      <c r="I187" t="s">
        <v>207</v>
      </c>
      <c r="J187"/>
      <c r="K187" s="77">
        <v>2.2999999999999998</v>
      </c>
      <c r="L187" t="s">
        <v>102</v>
      </c>
      <c r="M187" s="78">
        <v>2.3E-2</v>
      </c>
      <c r="N187" s="78">
        <v>5.8099999999999999E-2</v>
      </c>
      <c r="O187" s="77">
        <v>29472.06</v>
      </c>
      <c r="P187" s="77">
        <v>93.13</v>
      </c>
      <c r="Q187" s="77">
        <v>0</v>
      </c>
      <c r="R187" s="77">
        <v>27.447329478</v>
      </c>
      <c r="S187" s="78">
        <v>0</v>
      </c>
      <c r="T187" s="78">
        <v>2.0999999999999999E-3</v>
      </c>
      <c r="U187" s="78">
        <v>5.9999999999999995E-4</v>
      </c>
    </row>
    <row r="188" spans="2:21">
      <c r="B188" t="s">
        <v>761</v>
      </c>
      <c r="C188" t="s">
        <v>762</v>
      </c>
      <c r="D188" t="s">
        <v>100</v>
      </c>
      <c r="E188" t="s">
        <v>123</v>
      </c>
      <c r="F188" t="s">
        <v>758</v>
      </c>
      <c r="G188" t="s">
        <v>740</v>
      </c>
      <c r="H188" t="s">
        <v>496</v>
      </c>
      <c r="I188" t="s">
        <v>207</v>
      </c>
      <c r="J188"/>
      <c r="K188" s="77">
        <v>1.6</v>
      </c>
      <c r="L188" t="s">
        <v>102</v>
      </c>
      <c r="M188" s="78">
        <v>2.75E-2</v>
      </c>
      <c r="N188" s="78">
        <v>5.5899999999999998E-2</v>
      </c>
      <c r="O188" s="77">
        <v>17097.66</v>
      </c>
      <c r="P188" s="77">
        <v>96.59</v>
      </c>
      <c r="Q188" s="77">
        <v>0</v>
      </c>
      <c r="R188" s="77">
        <v>16.514629794000001</v>
      </c>
      <c r="S188" s="78">
        <v>1E-4</v>
      </c>
      <c r="T188" s="78">
        <v>1.2999999999999999E-3</v>
      </c>
      <c r="U188" s="78">
        <v>2.9999999999999997E-4</v>
      </c>
    </row>
    <row r="189" spans="2:21">
      <c r="B189" t="s">
        <v>763</v>
      </c>
      <c r="C189" t="s">
        <v>764</v>
      </c>
      <c r="D189" t="s">
        <v>100</v>
      </c>
      <c r="E189" t="s">
        <v>123</v>
      </c>
      <c r="F189" t="s">
        <v>758</v>
      </c>
      <c r="G189" t="s">
        <v>740</v>
      </c>
      <c r="H189" t="s">
        <v>496</v>
      </c>
      <c r="I189" t="s">
        <v>207</v>
      </c>
      <c r="J189"/>
      <c r="K189" s="77">
        <v>2.59</v>
      </c>
      <c r="L189" t="s">
        <v>102</v>
      </c>
      <c r="M189" s="78">
        <v>2.1499999999999998E-2</v>
      </c>
      <c r="N189" s="78">
        <v>5.8299999999999998E-2</v>
      </c>
      <c r="O189" s="77">
        <v>16361.53</v>
      </c>
      <c r="P189" s="77">
        <v>91.16</v>
      </c>
      <c r="Q189" s="77">
        <v>0.87014000000000002</v>
      </c>
      <c r="R189" s="77">
        <v>15.785310748000001</v>
      </c>
      <c r="S189" s="78">
        <v>0</v>
      </c>
      <c r="T189" s="78">
        <v>1.1999999999999999E-3</v>
      </c>
      <c r="U189" s="78">
        <v>2.9999999999999997E-4</v>
      </c>
    </row>
    <row r="190" spans="2:21">
      <c r="B190" t="s">
        <v>765</v>
      </c>
      <c r="C190" t="s">
        <v>766</v>
      </c>
      <c r="D190" t="s">
        <v>100</v>
      </c>
      <c r="E190" t="s">
        <v>123</v>
      </c>
      <c r="F190" t="s">
        <v>767</v>
      </c>
      <c r="G190" t="s">
        <v>112</v>
      </c>
      <c r="H190" t="s">
        <v>581</v>
      </c>
      <c r="I190" t="s">
        <v>207</v>
      </c>
      <c r="J190"/>
      <c r="K190" s="77">
        <v>1.93</v>
      </c>
      <c r="L190" t="s">
        <v>102</v>
      </c>
      <c r="M190" s="78">
        <v>0.04</v>
      </c>
      <c r="N190" s="78">
        <v>4.9299999999999997E-2</v>
      </c>
      <c r="O190" s="77">
        <v>546.91999999999996</v>
      </c>
      <c r="P190" s="77">
        <v>98.36</v>
      </c>
      <c r="Q190" s="77">
        <v>0.19689000000000001</v>
      </c>
      <c r="R190" s="77">
        <v>0.734840512</v>
      </c>
      <c r="S190" s="78">
        <v>0</v>
      </c>
      <c r="T190" s="78">
        <v>1E-4</v>
      </c>
      <c r="U190" s="78">
        <v>0</v>
      </c>
    </row>
    <row r="191" spans="2:21">
      <c r="B191" t="s">
        <v>768</v>
      </c>
      <c r="C191" t="s">
        <v>769</v>
      </c>
      <c r="D191" t="s">
        <v>100</v>
      </c>
      <c r="E191" t="s">
        <v>123</v>
      </c>
      <c r="F191" t="s">
        <v>767</v>
      </c>
      <c r="G191" t="s">
        <v>112</v>
      </c>
      <c r="H191" t="s">
        <v>581</v>
      </c>
      <c r="I191" t="s">
        <v>207</v>
      </c>
      <c r="J191"/>
      <c r="K191" s="77">
        <v>3.55</v>
      </c>
      <c r="L191" t="s">
        <v>102</v>
      </c>
      <c r="M191" s="78">
        <v>0.04</v>
      </c>
      <c r="N191" s="78">
        <v>5.1299999999999998E-2</v>
      </c>
      <c r="O191" s="77">
        <v>4700.5200000000004</v>
      </c>
      <c r="P191" s="77">
        <v>98.13</v>
      </c>
      <c r="Q191" s="77">
        <v>0</v>
      </c>
      <c r="R191" s="77">
        <v>4.6126202760000004</v>
      </c>
      <c r="S191" s="78">
        <v>0</v>
      </c>
      <c r="T191" s="78">
        <v>2.9999999999999997E-4</v>
      </c>
      <c r="U191" s="78">
        <v>1E-4</v>
      </c>
    </row>
    <row r="192" spans="2:21">
      <c r="B192" t="s">
        <v>770</v>
      </c>
      <c r="C192" t="s">
        <v>771</v>
      </c>
      <c r="D192" t="s">
        <v>100</v>
      </c>
      <c r="E192" t="s">
        <v>123</v>
      </c>
      <c r="F192" t="s">
        <v>586</v>
      </c>
      <c r="G192" t="s">
        <v>587</v>
      </c>
      <c r="H192" t="s">
        <v>588</v>
      </c>
      <c r="I192" t="s">
        <v>150</v>
      </c>
      <c r="J192"/>
      <c r="K192" s="77">
        <v>1.31</v>
      </c>
      <c r="L192" t="s">
        <v>102</v>
      </c>
      <c r="M192" s="78">
        <v>3.0499999999999999E-2</v>
      </c>
      <c r="N192" s="78">
        <v>5.6899999999999999E-2</v>
      </c>
      <c r="O192" s="77">
        <v>1156.82</v>
      </c>
      <c r="P192" s="77">
        <v>96.75</v>
      </c>
      <c r="Q192" s="77">
        <v>0.80061000000000004</v>
      </c>
      <c r="R192" s="77">
        <v>1.91983335</v>
      </c>
      <c r="S192" s="78">
        <v>0</v>
      </c>
      <c r="T192" s="78">
        <v>1E-4</v>
      </c>
      <c r="U192" s="78">
        <v>0</v>
      </c>
    </row>
    <row r="193" spans="2:21">
      <c r="B193" t="s">
        <v>772</v>
      </c>
      <c r="C193" t="s">
        <v>773</v>
      </c>
      <c r="D193" t="s">
        <v>100</v>
      </c>
      <c r="E193" t="s">
        <v>123</v>
      </c>
      <c r="F193" t="s">
        <v>586</v>
      </c>
      <c r="G193" t="s">
        <v>587</v>
      </c>
      <c r="H193" t="s">
        <v>588</v>
      </c>
      <c r="I193" t="s">
        <v>150</v>
      </c>
      <c r="J193"/>
      <c r="K193" s="77">
        <v>2.93</v>
      </c>
      <c r="L193" t="s">
        <v>102</v>
      </c>
      <c r="M193" s="78">
        <v>2.58E-2</v>
      </c>
      <c r="N193" s="78">
        <v>5.5300000000000002E-2</v>
      </c>
      <c r="O193" s="77">
        <v>16813.66</v>
      </c>
      <c r="P193" s="77">
        <v>92</v>
      </c>
      <c r="Q193" s="77">
        <v>0.21690000000000001</v>
      </c>
      <c r="R193" s="77">
        <v>15.6854672</v>
      </c>
      <c r="S193" s="78">
        <v>1E-4</v>
      </c>
      <c r="T193" s="78">
        <v>1.1999999999999999E-3</v>
      </c>
      <c r="U193" s="78">
        <v>2.9999999999999997E-4</v>
      </c>
    </row>
    <row r="194" spans="2:21">
      <c r="B194" t="s">
        <v>774</v>
      </c>
      <c r="C194" t="s">
        <v>775</v>
      </c>
      <c r="D194" t="s">
        <v>100</v>
      </c>
      <c r="E194" t="s">
        <v>123</v>
      </c>
      <c r="F194" t="s">
        <v>613</v>
      </c>
      <c r="G194" t="s">
        <v>353</v>
      </c>
      <c r="H194" t="s">
        <v>581</v>
      </c>
      <c r="I194" t="s">
        <v>207</v>
      </c>
      <c r="J194"/>
      <c r="K194" s="77">
        <v>4.9400000000000004</v>
      </c>
      <c r="L194" t="s">
        <v>102</v>
      </c>
      <c r="M194" s="78">
        <v>2.4299999999999999E-2</v>
      </c>
      <c r="N194" s="78">
        <v>5.16E-2</v>
      </c>
      <c r="O194" s="77">
        <v>60904.89</v>
      </c>
      <c r="P194" s="77">
        <v>87.92</v>
      </c>
      <c r="Q194" s="77">
        <v>0</v>
      </c>
      <c r="R194" s="77">
        <v>53.547579288000001</v>
      </c>
      <c r="S194" s="78">
        <v>0</v>
      </c>
      <c r="T194" s="78">
        <v>4.1000000000000003E-3</v>
      </c>
      <c r="U194" s="78">
        <v>1.1000000000000001E-3</v>
      </c>
    </row>
    <row r="195" spans="2:21">
      <c r="B195" t="s">
        <v>776</v>
      </c>
      <c r="C195" t="s">
        <v>777</v>
      </c>
      <c r="D195" t="s">
        <v>100</v>
      </c>
      <c r="E195" t="s">
        <v>123</v>
      </c>
      <c r="F195" t="s">
        <v>618</v>
      </c>
      <c r="G195" t="s">
        <v>127</v>
      </c>
      <c r="H195" t="s">
        <v>581</v>
      </c>
      <c r="I195" t="s">
        <v>207</v>
      </c>
      <c r="J195"/>
      <c r="K195" s="77">
        <v>1.69</v>
      </c>
      <c r="L195" t="s">
        <v>102</v>
      </c>
      <c r="M195" s="78">
        <v>3.2500000000000001E-2</v>
      </c>
      <c r="N195" s="78">
        <v>6.0499999999999998E-2</v>
      </c>
      <c r="O195" s="77">
        <v>340.34</v>
      </c>
      <c r="P195" s="77">
        <v>96.25</v>
      </c>
      <c r="Q195" s="77">
        <v>0</v>
      </c>
      <c r="R195" s="77">
        <v>0.32757724999999999</v>
      </c>
      <c r="S195" s="78">
        <v>0</v>
      </c>
      <c r="T195" s="78">
        <v>0</v>
      </c>
      <c r="U195" s="78">
        <v>0</v>
      </c>
    </row>
    <row r="196" spans="2:21">
      <c r="B196" t="s">
        <v>778</v>
      </c>
      <c r="C196" t="s">
        <v>779</v>
      </c>
      <c r="D196" t="s">
        <v>100</v>
      </c>
      <c r="E196" t="s">
        <v>123</v>
      </c>
      <c r="F196" t="s">
        <v>618</v>
      </c>
      <c r="G196" t="s">
        <v>127</v>
      </c>
      <c r="H196" t="s">
        <v>581</v>
      </c>
      <c r="I196" t="s">
        <v>207</v>
      </c>
      <c r="J196"/>
      <c r="K196" s="77">
        <v>2.37</v>
      </c>
      <c r="L196" t="s">
        <v>102</v>
      </c>
      <c r="M196" s="78">
        <v>5.7000000000000002E-2</v>
      </c>
      <c r="N196" s="78">
        <v>6.3899999999999998E-2</v>
      </c>
      <c r="O196" s="77">
        <v>61293.98</v>
      </c>
      <c r="P196" s="77">
        <v>98.88</v>
      </c>
      <c r="Q196" s="77">
        <v>0</v>
      </c>
      <c r="R196" s="77">
        <v>60.607487423999999</v>
      </c>
      <c r="S196" s="78">
        <v>2.0000000000000001E-4</v>
      </c>
      <c r="T196" s="78">
        <v>4.5999999999999999E-3</v>
      </c>
      <c r="U196" s="78">
        <v>1.1999999999999999E-3</v>
      </c>
    </row>
    <row r="197" spans="2:21">
      <c r="B197" t="s">
        <v>780</v>
      </c>
      <c r="C197" t="s">
        <v>781</v>
      </c>
      <c r="D197" t="s">
        <v>100</v>
      </c>
      <c r="E197" t="s">
        <v>123</v>
      </c>
      <c r="F197" t="s">
        <v>623</v>
      </c>
      <c r="G197" t="s">
        <v>127</v>
      </c>
      <c r="H197" t="s">
        <v>581</v>
      </c>
      <c r="I197" t="s">
        <v>207</v>
      </c>
      <c r="J197"/>
      <c r="K197" s="77">
        <v>1.91</v>
      </c>
      <c r="L197" t="s">
        <v>102</v>
      </c>
      <c r="M197" s="78">
        <v>2.8000000000000001E-2</v>
      </c>
      <c r="N197" s="78">
        <v>5.8400000000000001E-2</v>
      </c>
      <c r="O197" s="77">
        <v>18511.330000000002</v>
      </c>
      <c r="P197" s="77">
        <v>94.56</v>
      </c>
      <c r="Q197" s="77">
        <v>0.25916</v>
      </c>
      <c r="R197" s="77">
        <v>17.763473648000002</v>
      </c>
      <c r="S197" s="78">
        <v>1E-4</v>
      </c>
      <c r="T197" s="78">
        <v>1.2999999999999999E-3</v>
      </c>
      <c r="U197" s="78">
        <v>4.0000000000000002E-4</v>
      </c>
    </row>
    <row r="198" spans="2:21">
      <c r="B198" t="s">
        <v>782</v>
      </c>
      <c r="C198" t="s">
        <v>783</v>
      </c>
      <c r="D198" t="s">
        <v>100</v>
      </c>
      <c r="E198" t="s">
        <v>123</v>
      </c>
      <c r="F198" t="s">
        <v>623</v>
      </c>
      <c r="G198" t="s">
        <v>127</v>
      </c>
      <c r="H198" t="s">
        <v>581</v>
      </c>
      <c r="I198" t="s">
        <v>207</v>
      </c>
      <c r="J198"/>
      <c r="K198" s="77">
        <v>3.49</v>
      </c>
      <c r="L198" t="s">
        <v>102</v>
      </c>
      <c r="M198" s="78">
        <v>5.6500000000000002E-2</v>
      </c>
      <c r="N198" s="78">
        <v>6.25E-2</v>
      </c>
      <c r="O198" s="77">
        <v>45407.79</v>
      </c>
      <c r="P198" s="77">
        <v>100.78</v>
      </c>
      <c r="Q198" s="77">
        <v>0</v>
      </c>
      <c r="R198" s="77">
        <v>45.761970761999997</v>
      </c>
      <c r="S198" s="78">
        <v>1E-4</v>
      </c>
      <c r="T198" s="78">
        <v>3.5000000000000001E-3</v>
      </c>
      <c r="U198" s="78">
        <v>8.9999999999999998E-4</v>
      </c>
    </row>
    <row r="199" spans="2:21">
      <c r="B199" t="s">
        <v>784</v>
      </c>
      <c r="C199" t="s">
        <v>785</v>
      </c>
      <c r="D199" t="s">
        <v>100</v>
      </c>
      <c r="E199" t="s">
        <v>123</v>
      </c>
      <c r="F199" t="s">
        <v>786</v>
      </c>
      <c r="G199" t="s">
        <v>353</v>
      </c>
      <c r="H199" t="s">
        <v>581</v>
      </c>
      <c r="I199" t="s">
        <v>207</v>
      </c>
      <c r="J199"/>
      <c r="K199" s="77">
        <v>0.99</v>
      </c>
      <c r="L199" t="s">
        <v>102</v>
      </c>
      <c r="M199" s="78">
        <v>5.8999999999999997E-2</v>
      </c>
      <c r="N199" s="78">
        <v>5.45E-2</v>
      </c>
      <c r="O199" s="77">
        <v>755.48</v>
      </c>
      <c r="P199" s="77">
        <v>100.49</v>
      </c>
      <c r="Q199" s="77">
        <v>0.80003999999999997</v>
      </c>
      <c r="R199" s="77">
        <v>1.5592218520000001</v>
      </c>
      <c r="S199" s="78">
        <v>0</v>
      </c>
      <c r="T199" s="78">
        <v>1E-4</v>
      </c>
      <c r="U199" s="78">
        <v>0</v>
      </c>
    </row>
    <row r="200" spans="2:21">
      <c r="B200" t="s">
        <v>787</v>
      </c>
      <c r="C200" t="s">
        <v>788</v>
      </c>
      <c r="D200" t="s">
        <v>100</v>
      </c>
      <c r="E200" t="s">
        <v>123</v>
      </c>
      <c r="F200" t="s">
        <v>786</v>
      </c>
      <c r="G200" t="s">
        <v>353</v>
      </c>
      <c r="H200" t="s">
        <v>581</v>
      </c>
      <c r="I200" t="s">
        <v>207</v>
      </c>
      <c r="J200"/>
      <c r="K200" s="77">
        <v>3.2</v>
      </c>
      <c r="L200" t="s">
        <v>102</v>
      </c>
      <c r="M200" s="78">
        <v>2.7E-2</v>
      </c>
      <c r="N200" s="78">
        <v>5.7000000000000002E-2</v>
      </c>
      <c r="O200" s="77">
        <v>0.01</v>
      </c>
      <c r="P200" s="77">
        <v>91.75</v>
      </c>
      <c r="Q200" s="77">
        <v>0</v>
      </c>
      <c r="R200" s="77">
        <v>9.1749999999999994E-6</v>
      </c>
      <c r="S200" s="78">
        <v>0</v>
      </c>
      <c r="T200" s="78">
        <v>0</v>
      </c>
      <c r="U200" s="78">
        <v>0</v>
      </c>
    </row>
    <row r="201" spans="2:21">
      <c r="B201" t="s">
        <v>789</v>
      </c>
      <c r="C201" t="s">
        <v>790</v>
      </c>
      <c r="D201" t="s">
        <v>100</v>
      </c>
      <c r="E201" t="s">
        <v>123</v>
      </c>
      <c r="F201" t="s">
        <v>791</v>
      </c>
      <c r="G201" t="s">
        <v>127</v>
      </c>
      <c r="H201" t="s">
        <v>581</v>
      </c>
      <c r="I201" t="s">
        <v>207</v>
      </c>
      <c r="J201"/>
      <c r="K201" s="77">
        <v>0.99</v>
      </c>
      <c r="L201" t="s">
        <v>102</v>
      </c>
      <c r="M201" s="78">
        <v>2.9499999999999998E-2</v>
      </c>
      <c r="N201" s="78">
        <v>4.6600000000000003E-2</v>
      </c>
      <c r="O201" s="77">
        <v>6528.36</v>
      </c>
      <c r="P201" s="77">
        <v>98.38</v>
      </c>
      <c r="Q201" s="77">
        <v>2.3045</v>
      </c>
      <c r="R201" s="77">
        <v>8.7271005679999991</v>
      </c>
      <c r="S201" s="78">
        <v>1E-4</v>
      </c>
      <c r="T201" s="78">
        <v>6.9999999999999999E-4</v>
      </c>
      <c r="U201" s="78">
        <v>2.0000000000000001E-4</v>
      </c>
    </row>
    <row r="202" spans="2:21">
      <c r="B202" t="s">
        <v>792</v>
      </c>
      <c r="C202" t="s">
        <v>793</v>
      </c>
      <c r="D202" t="s">
        <v>100</v>
      </c>
      <c r="E202" t="s">
        <v>123</v>
      </c>
      <c r="F202" t="s">
        <v>794</v>
      </c>
      <c r="G202" t="s">
        <v>587</v>
      </c>
      <c r="H202" t="s">
        <v>646</v>
      </c>
      <c r="I202" t="s">
        <v>150</v>
      </c>
      <c r="J202"/>
      <c r="K202" s="77">
        <v>2.1</v>
      </c>
      <c r="L202" t="s">
        <v>102</v>
      </c>
      <c r="M202" s="78">
        <v>2.9499999999999998E-2</v>
      </c>
      <c r="N202" s="78">
        <v>6.08E-2</v>
      </c>
      <c r="O202" s="77">
        <v>40773.69</v>
      </c>
      <c r="P202" s="77">
        <v>93.88</v>
      </c>
      <c r="Q202" s="77">
        <v>0.60141</v>
      </c>
      <c r="R202" s="77">
        <v>38.879750172000001</v>
      </c>
      <c r="S202" s="78">
        <v>1E-4</v>
      </c>
      <c r="T202" s="78">
        <v>2.8999999999999998E-3</v>
      </c>
      <c r="U202" s="78">
        <v>8.0000000000000004E-4</v>
      </c>
    </row>
    <row r="203" spans="2:21">
      <c r="B203" t="s">
        <v>795</v>
      </c>
      <c r="C203" t="s">
        <v>796</v>
      </c>
      <c r="D203" t="s">
        <v>100</v>
      </c>
      <c r="E203" t="s">
        <v>123</v>
      </c>
      <c r="F203" t="s">
        <v>794</v>
      </c>
      <c r="G203" t="s">
        <v>587</v>
      </c>
      <c r="H203" t="s">
        <v>646</v>
      </c>
      <c r="I203" t="s">
        <v>150</v>
      </c>
      <c r="J203"/>
      <c r="K203" s="77">
        <v>3.43</v>
      </c>
      <c r="L203" t="s">
        <v>102</v>
      </c>
      <c r="M203" s="78">
        <v>2.5499999999999998E-2</v>
      </c>
      <c r="N203" s="78">
        <v>0.06</v>
      </c>
      <c r="O203" s="77">
        <v>3692.89</v>
      </c>
      <c r="P203" s="77">
        <v>89.23</v>
      </c>
      <c r="Q203" s="77">
        <v>4.7079999999999997E-2</v>
      </c>
      <c r="R203" s="77">
        <v>3.3422457470000002</v>
      </c>
      <c r="S203" s="78">
        <v>0</v>
      </c>
      <c r="T203" s="78">
        <v>2.9999999999999997E-4</v>
      </c>
      <c r="U203" s="78">
        <v>1E-4</v>
      </c>
    </row>
    <row r="204" spans="2:21">
      <c r="B204" t="s">
        <v>797</v>
      </c>
      <c r="C204" t="s">
        <v>798</v>
      </c>
      <c r="D204" t="s">
        <v>100</v>
      </c>
      <c r="E204" t="s">
        <v>123</v>
      </c>
      <c r="F204" t="s">
        <v>799</v>
      </c>
      <c r="G204" t="s">
        <v>690</v>
      </c>
      <c r="H204" t="s">
        <v>646</v>
      </c>
      <c r="I204" t="s">
        <v>150</v>
      </c>
      <c r="J204"/>
      <c r="K204" s="77">
        <v>2.39</v>
      </c>
      <c r="L204" t="s">
        <v>102</v>
      </c>
      <c r="M204" s="78">
        <v>3.4500000000000003E-2</v>
      </c>
      <c r="N204" s="78">
        <v>5.2499999999999998E-2</v>
      </c>
      <c r="O204" s="77">
        <v>21052.39</v>
      </c>
      <c r="P204" s="77">
        <v>97.08</v>
      </c>
      <c r="Q204" s="77">
        <v>0</v>
      </c>
      <c r="R204" s="77">
        <v>20.437660212000001</v>
      </c>
      <c r="S204" s="78">
        <v>0</v>
      </c>
      <c r="T204" s="78">
        <v>1.6000000000000001E-3</v>
      </c>
      <c r="U204" s="78">
        <v>4.0000000000000002E-4</v>
      </c>
    </row>
    <row r="205" spans="2:21">
      <c r="B205" t="s">
        <v>800</v>
      </c>
      <c r="C205" t="s">
        <v>801</v>
      </c>
      <c r="D205" t="s">
        <v>100</v>
      </c>
      <c r="E205" t="s">
        <v>123</v>
      </c>
      <c r="F205" t="s">
        <v>799</v>
      </c>
      <c r="G205" t="s">
        <v>690</v>
      </c>
      <c r="H205" t="s">
        <v>646</v>
      </c>
      <c r="I205" t="s">
        <v>150</v>
      </c>
      <c r="J205"/>
      <c r="K205" s="77">
        <v>5.0599999999999996</v>
      </c>
      <c r="L205" t="s">
        <v>102</v>
      </c>
      <c r="M205" s="78">
        <v>7.4999999999999997E-3</v>
      </c>
      <c r="N205" s="78">
        <v>4.5199999999999997E-2</v>
      </c>
      <c r="O205" s="77">
        <v>46822.73</v>
      </c>
      <c r="P205" s="77">
        <v>83.2</v>
      </c>
      <c r="Q205" s="77">
        <v>0</v>
      </c>
      <c r="R205" s="77">
        <v>38.95651136</v>
      </c>
      <c r="S205" s="78">
        <v>1E-4</v>
      </c>
      <c r="T205" s="78">
        <v>3.0000000000000001E-3</v>
      </c>
      <c r="U205" s="78">
        <v>8.0000000000000004E-4</v>
      </c>
    </row>
    <row r="206" spans="2:21">
      <c r="B206" t="s">
        <v>802</v>
      </c>
      <c r="C206" t="s">
        <v>803</v>
      </c>
      <c r="D206" t="s">
        <v>100</v>
      </c>
      <c r="E206" t="s">
        <v>123</v>
      </c>
      <c r="F206" t="s">
        <v>804</v>
      </c>
      <c r="G206" t="s">
        <v>690</v>
      </c>
      <c r="H206" t="s">
        <v>639</v>
      </c>
      <c r="I206" t="s">
        <v>207</v>
      </c>
      <c r="J206"/>
      <c r="K206" s="77">
        <v>3.26</v>
      </c>
      <c r="L206" t="s">
        <v>102</v>
      </c>
      <c r="M206" s="78">
        <v>2.0500000000000001E-2</v>
      </c>
      <c r="N206" s="78">
        <v>5.3199999999999997E-2</v>
      </c>
      <c r="O206" s="77">
        <v>665.06</v>
      </c>
      <c r="P206" s="77">
        <v>90.8</v>
      </c>
      <c r="Q206" s="77">
        <v>0</v>
      </c>
      <c r="R206" s="77">
        <v>0.60387447999999999</v>
      </c>
      <c r="S206" s="78">
        <v>0</v>
      </c>
      <c r="T206" s="78">
        <v>0</v>
      </c>
      <c r="U206" s="78">
        <v>0</v>
      </c>
    </row>
    <row r="207" spans="2:21">
      <c r="B207" t="s">
        <v>805</v>
      </c>
      <c r="C207" t="s">
        <v>806</v>
      </c>
      <c r="D207" t="s">
        <v>100</v>
      </c>
      <c r="E207" t="s">
        <v>123</v>
      </c>
      <c r="F207" t="s">
        <v>804</v>
      </c>
      <c r="G207" t="s">
        <v>690</v>
      </c>
      <c r="H207" t="s">
        <v>639</v>
      </c>
      <c r="I207" t="s">
        <v>207</v>
      </c>
      <c r="J207"/>
      <c r="K207" s="77">
        <v>4.0599999999999996</v>
      </c>
      <c r="L207" t="s">
        <v>102</v>
      </c>
      <c r="M207" s="78">
        <v>2.5000000000000001E-3</v>
      </c>
      <c r="N207" s="78">
        <v>5.4800000000000001E-2</v>
      </c>
      <c r="O207" s="77">
        <v>27612.17</v>
      </c>
      <c r="P207" s="77">
        <v>81.400000000000006</v>
      </c>
      <c r="Q207" s="77">
        <v>0</v>
      </c>
      <c r="R207" s="77">
        <v>22.47630638</v>
      </c>
      <c r="S207" s="78">
        <v>0</v>
      </c>
      <c r="T207" s="78">
        <v>1.6999999999999999E-3</v>
      </c>
      <c r="U207" s="78">
        <v>5.0000000000000001E-4</v>
      </c>
    </row>
    <row r="208" spans="2:21">
      <c r="B208" t="s">
        <v>807</v>
      </c>
      <c r="C208" t="s">
        <v>808</v>
      </c>
      <c r="D208" t="s">
        <v>100</v>
      </c>
      <c r="E208" t="s">
        <v>123</v>
      </c>
      <c r="F208" t="s">
        <v>809</v>
      </c>
      <c r="G208" t="s">
        <v>587</v>
      </c>
      <c r="H208" t="s">
        <v>646</v>
      </c>
      <c r="I208" t="s">
        <v>150</v>
      </c>
      <c r="J208"/>
      <c r="K208" s="77">
        <v>2.83</v>
      </c>
      <c r="L208" t="s">
        <v>102</v>
      </c>
      <c r="M208" s="78">
        <v>2.4E-2</v>
      </c>
      <c r="N208" s="78">
        <v>5.8099999999999999E-2</v>
      </c>
      <c r="O208" s="77">
        <v>0.02</v>
      </c>
      <c r="P208" s="77">
        <v>91.67</v>
      </c>
      <c r="Q208" s="77">
        <v>0</v>
      </c>
      <c r="R208" s="77">
        <v>1.8334000000000001E-5</v>
      </c>
      <c r="S208" s="78">
        <v>0</v>
      </c>
      <c r="T208" s="78">
        <v>0</v>
      </c>
      <c r="U208" s="78">
        <v>0</v>
      </c>
    </row>
    <row r="209" spans="2:21">
      <c r="B209" t="s">
        <v>810</v>
      </c>
      <c r="C209" t="s">
        <v>811</v>
      </c>
      <c r="D209" t="s">
        <v>100</v>
      </c>
      <c r="E209" t="s">
        <v>123</v>
      </c>
      <c r="F209" t="s">
        <v>642</v>
      </c>
      <c r="G209" t="s">
        <v>132</v>
      </c>
      <c r="H209" t="s">
        <v>639</v>
      </c>
      <c r="I209" t="s">
        <v>207</v>
      </c>
      <c r="J209"/>
      <c r="K209" s="77">
        <v>1.48</v>
      </c>
      <c r="L209" t="s">
        <v>102</v>
      </c>
      <c r="M209" s="78">
        <v>4.1399999999999999E-2</v>
      </c>
      <c r="N209" s="78">
        <v>5.4100000000000002E-2</v>
      </c>
      <c r="O209" s="77">
        <v>1771.41</v>
      </c>
      <c r="P209" s="77">
        <v>98.21</v>
      </c>
      <c r="Q209" s="77">
        <v>0.94071000000000005</v>
      </c>
      <c r="R209" s="77">
        <v>2.6804117609999998</v>
      </c>
      <c r="S209" s="78">
        <v>0</v>
      </c>
      <c r="T209" s="78">
        <v>2.0000000000000001E-4</v>
      </c>
      <c r="U209" s="78">
        <v>1E-4</v>
      </c>
    </row>
    <row r="210" spans="2:21">
      <c r="B210" t="s">
        <v>812</v>
      </c>
      <c r="C210" t="s">
        <v>813</v>
      </c>
      <c r="D210" t="s">
        <v>100</v>
      </c>
      <c r="E210" t="s">
        <v>123</v>
      </c>
      <c r="F210" t="s">
        <v>642</v>
      </c>
      <c r="G210" t="s">
        <v>132</v>
      </c>
      <c r="H210" t="s">
        <v>639</v>
      </c>
      <c r="I210" t="s">
        <v>207</v>
      </c>
      <c r="J210"/>
      <c r="K210" s="77">
        <v>2.0299999999999998</v>
      </c>
      <c r="L210" t="s">
        <v>102</v>
      </c>
      <c r="M210" s="78">
        <v>3.5499999999999997E-2</v>
      </c>
      <c r="N210" s="78">
        <v>5.6099999999999997E-2</v>
      </c>
      <c r="O210" s="77">
        <v>15757.51</v>
      </c>
      <c r="P210" s="77">
        <v>96.08</v>
      </c>
      <c r="Q210" s="77">
        <v>4.6534800000000001</v>
      </c>
      <c r="R210" s="77">
        <v>19.793295608000001</v>
      </c>
      <c r="S210" s="78">
        <v>0</v>
      </c>
      <c r="T210" s="78">
        <v>1.5E-3</v>
      </c>
      <c r="U210" s="78">
        <v>4.0000000000000002E-4</v>
      </c>
    </row>
    <row r="211" spans="2:21">
      <c r="B211" t="s">
        <v>814</v>
      </c>
      <c r="C211" t="s">
        <v>815</v>
      </c>
      <c r="D211" t="s">
        <v>100</v>
      </c>
      <c r="E211" t="s">
        <v>123</v>
      </c>
      <c r="F211" t="s">
        <v>642</v>
      </c>
      <c r="G211" t="s">
        <v>132</v>
      </c>
      <c r="H211" t="s">
        <v>639</v>
      </c>
      <c r="I211" t="s">
        <v>207</v>
      </c>
      <c r="J211"/>
      <c r="K211" s="77">
        <v>2.5299999999999998</v>
      </c>
      <c r="L211" t="s">
        <v>102</v>
      </c>
      <c r="M211" s="78">
        <v>2.5000000000000001E-2</v>
      </c>
      <c r="N211" s="78">
        <v>5.5800000000000002E-2</v>
      </c>
      <c r="O211" s="77">
        <v>67905.990000000005</v>
      </c>
      <c r="P211" s="77">
        <v>93.8</v>
      </c>
      <c r="Q211" s="77">
        <v>0</v>
      </c>
      <c r="R211" s="77">
        <v>63.695818619999997</v>
      </c>
      <c r="S211" s="78">
        <v>1E-4</v>
      </c>
      <c r="T211" s="78">
        <v>4.7999999999999996E-3</v>
      </c>
      <c r="U211" s="78">
        <v>1.2999999999999999E-3</v>
      </c>
    </row>
    <row r="212" spans="2:21">
      <c r="B212" t="s">
        <v>816</v>
      </c>
      <c r="C212" t="s">
        <v>817</v>
      </c>
      <c r="D212" t="s">
        <v>100</v>
      </c>
      <c r="E212" t="s">
        <v>123</v>
      </c>
      <c r="F212" t="s">
        <v>642</v>
      </c>
      <c r="G212" t="s">
        <v>132</v>
      </c>
      <c r="H212" t="s">
        <v>639</v>
      </c>
      <c r="I212" t="s">
        <v>207</v>
      </c>
      <c r="J212"/>
      <c r="K212" s="77">
        <v>4.32</v>
      </c>
      <c r="L212" t="s">
        <v>102</v>
      </c>
      <c r="M212" s="78">
        <v>4.7300000000000002E-2</v>
      </c>
      <c r="N212" s="78">
        <v>5.79E-2</v>
      </c>
      <c r="O212" s="77">
        <v>31741.93</v>
      </c>
      <c r="P212" s="77">
        <v>95.85</v>
      </c>
      <c r="Q212" s="77">
        <v>0.75487000000000004</v>
      </c>
      <c r="R212" s="77">
        <v>31.179509905</v>
      </c>
      <c r="S212" s="78">
        <v>1E-4</v>
      </c>
      <c r="T212" s="78">
        <v>2.3999999999999998E-3</v>
      </c>
      <c r="U212" s="78">
        <v>5.9999999999999995E-4</v>
      </c>
    </row>
    <row r="213" spans="2:21">
      <c r="B213" t="s">
        <v>818</v>
      </c>
      <c r="C213" t="s">
        <v>819</v>
      </c>
      <c r="D213" t="s">
        <v>100</v>
      </c>
      <c r="E213" t="s">
        <v>123</v>
      </c>
      <c r="F213" t="s">
        <v>820</v>
      </c>
      <c r="G213" t="s">
        <v>457</v>
      </c>
      <c r="H213" t="s">
        <v>646</v>
      </c>
      <c r="I213" t="s">
        <v>150</v>
      </c>
      <c r="J213"/>
      <c r="K213" s="77">
        <v>2.2999999999999998</v>
      </c>
      <c r="L213" t="s">
        <v>102</v>
      </c>
      <c r="M213" s="78">
        <v>3.27E-2</v>
      </c>
      <c r="N213" s="78">
        <v>5.2400000000000002E-2</v>
      </c>
      <c r="O213" s="77">
        <v>16721.45</v>
      </c>
      <c r="P213" s="77">
        <v>96.17</v>
      </c>
      <c r="Q213" s="77">
        <v>0</v>
      </c>
      <c r="R213" s="77">
        <v>16.081018465</v>
      </c>
      <c r="S213" s="78">
        <v>1E-4</v>
      </c>
      <c r="T213" s="78">
        <v>1.1999999999999999E-3</v>
      </c>
      <c r="U213" s="78">
        <v>2.9999999999999997E-4</v>
      </c>
    </row>
    <row r="214" spans="2:21">
      <c r="B214" t="s">
        <v>821</v>
      </c>
      <c r="C214" t="s">
        <v>822</v>
      </c>
      <c r="D214" t="s">
        <v>100</v>
      </c>
      <c r="E214" t="s">
        <v>123</v>
      </c>
      <c r="F214" t="s">
        <v>655</v>
      </c>
      <c r="G214" t="s">
        <v>587</v>
      </c>
      <c r="H214" t="s">
        <v>639</v>
      </c>
      <c r="I214" t="s">
        <v>207</v>
      </c>
      <c r="J214"/>
      <c r="K214" s="77">
        <v>2.5099999999999998</v>
      </c>
      <c r="L214" t="s">
        <v>102</v>
      </c>
      <c r="M214" s="78">
        <v>4.2999999999999997E-2</v>
      </c>
      <c r="N214" s="78">
        <v>6.0699999999999997E-2</v>
      </c>
      <c r="O214" s="77">
        <v>31718.560000000001</v>
      </c>
      <c r="P214" s="77">
        <v>97.81</v>
      </c>
      <c r="Q214" s="77">
        <v>0</v>
      </c>
      <c r="R214" s="77">
        <v>31.023923536000002</v>
      </c>
      <c r="S214" s="78">
        <v>0</v>
      </c>
      <c r="T214" s="78">
        <v>2.3999999999999998E-3</v>
      </c>
      <c r="U214" s="78">
        <v>5.9999999999999995E-4</v>
      </c>
    </row>
    <row r="215" spans="2:21">
      <c r="B215" t="s">
        <v>823</v>
      </c>
      <c r="C215" t="s">
        <v>824</v>
      </c>
      <c r="D215" t="s">
        <v>100</v>
      </c>
      <c r="E215" t="s">
        <v>123</v>
      </c>
      <c r="F215" t="s">
        <v>825</v>
      </c>
      <c r="G215" t="s">
        <v>638</v>
      </c>
      <c r="H215" t="s">
        <v>646</v>
      </c>
      <c r="I215" t="s">
        <v>150</v>
      </c>
      <c r="J215"/>
      <c r="K215" s="77">
        <v>1.08</v>
      </c>
      <c r="L215" t="s">
        <v>102</v>
      </c>
      <c r="M215" s="78">
        <v>3.5000000000000003E-2</v>
      </c>
      <c r="N215" s="78">
        <v>5.96E-2</v>
      </c>
      <c r="O215" s="77">
        <v>18422.54</v>
      </c>
      <c r="P215" s="77">
        <v>98.76</v>
      </c>
      <c r="Q215" s="77">
        <v>0</v>
      </c>
      <c r="R215" s="77">
        <v>18.194100504000001</v>
      </c>
      <c r="S215" s="78">
        <v>1E-4</v>
      </c>
      <c r="T215" s="78">
        <v>1.4E-3</v>
      </c>
      <c r="U215" s="78">
        <v>4.0000000000000002E-4</v>
      </c>
    </row>
    <row r="216" spans="2:21">
      <c r="B216" t="s">
        <v>826</v>
      </c>
      <c r="C216" t="s">
        <v>827</v>
      </c>
      <c r="D216" t="s">
        <v>100</v>
      </c>
      <c r="E216" t="s">
        <v>123</v>
      </c>
      <c r="F216" t="s">
        <v>825</v>
      </c>
      <c r="G216" t="s">
        <v>638</v>
      </c>
      <c r="H216" t="s">
        <v>646</v>
      </c>
      <c r="I216" t="s">
        <v>150</v>
      </c>
      <c r="J216"/>
      <c r="K216" s="77">
        <v>2.17</v>
      </c>
      <c r="L216" t="s">
        <v>102</v>
      </c>
      <c r="M216" s="78">
        <v>4.99E-2</v>
      </c>
      <c r="N216" s="78">
        <v>5.62E-2</v>
      </c>
      <c r="O216" s="77">
        <v>10730.53</v>
      </c>
      <c r="P216" s="77">
        <v>100.04</v>
      </c>
      <c r="Q216" s="77">
        <v>0</v>
      </c>
      <c r="R216" s="77">
        <v>10.734822211999999</v>
      </c>
      <c r="S216" s="78">
        <v>1E-4</v>
      </c>
      <c r="T216" s="78">
        <v>8.0000000000000004E-4</v>
      </c>
      <c r="U216" s="78">
        <v>2.0000000000000001E-4</v>
      </c>
    </row>
    <row r="217" spans="2:21">
      <c r="B217" t="s">
        <v>828</v>
      </c>
      <c r="C217" t="s">
        <v>829</v>
      </c>
      <c r="D217" t="s">
        <v>100</v>
      </c>
      <c r="E217" t="s">
        <v>123</v>
      </c>
      <c r="F217" t="s">
        <v>825</v>
      </c>
      <c r="G217" t="s">
        <v>638</v>
      </c>
      <c r="H217" t="s">
        <v>646</v>
      </c>
      <c r="I217" t="s">
        <v>150</v>
      </c>
      <c r="J217"/>
      <c r="K217" s="77">
        <v>2.41</v>
      </c>
      <c r="L217" t="s">
        <v>102</v>
      </c>
      <c r="M217" s="78">
        <v>2.6499999999999999E-2</v>
      </c>
      <c r="N217" s="78">
        <v>6.4399999999999999E-2</v>
      </c>
      <c r="O217" s="77">
        <v>14100.19</v>
      </c>
      <c r="P217" s="77">
        <v>92.35</v>
      </c>
      <c r="Q217" s="77">
        <v>0</v>
      </c>
      <c r="R217" s="77">
        <v>13.021525465</v>
      </c>
      <c r="S217" s="78">
        <v>0</v>
      </c>
      <c r="T217" s="78">
        <v>1E-3</v>
      </c>
      <c r="U217" s="78">
        <v>2.9999999999999997E-4</v>
      </c>
    </row>
    <row r="218" spans="2:21">
      <c r="B218" t="s">
        <v>830</v>
      </c>
      <c r="C218" t="s">
        <v>831</v>
      </c>
      <c r="D218" t="s">
        <v>100</v>
      </c>
      <c r="E218" t="s">
        <v>123</v>
      </c>
      <c r="F218" t="s">
        <v>832</v>
      </c>
      <c r="G218" t="s">
        <v>587</v>
      </c>
      <c r="H218" t="s">
        <v>639</v>
      </c>
      <c r="I218" t="s">
        <v>207</v>
      </c>
      <c r="J218"/>
      <c r="K218" s="77">
        <v>3.92</v>
      </c>
      <c r="L218" t="s">
        <v>102</v>
      </c>
      <c r="M218" s="78">
        <v>5.3400000000000003E-2</v>
      </c>
      <c r="N218" s="78">
        <v>6.0999999999999999E-2</v>
      </c>
      <c r="O218" s="77">
        <v>45656.3</v>
      </c>
      <c r="P218" s="77">
        <v>97.88</v>
      </c>
      <c r="Q218" s="77">
        <v>0</v>
      </c>
      <c r="R218" s="77">
        <v>44.688386440000002</v>
      </c>
      <c r="S218" s="78">
        <v>1E-4</v>
      </c>
      <c r="T218" s="78">
        <v>3.3999999999999998E-3</v>
      </c>
      <c r="U218" s="78">
        <v>8.9999999999999998E-4</v>
      </c>
    </row>
    <row r="219" spans="2:21">
      <c r="B219" t="s">
        <v>833</v>
      </c>
      <c r="C219" t="s">
        <v>834</v>
      </c>
      <c r="D219" t="s">
        <v>100</v>
      </c>
      <c r="E219" t="s">
        <v>123</v>
      </c>
      <c r="F219" t="s">
        <v>664</v>
      </c>
      <c r="G219" t="s">
        <v>353</v>
      </c>
      <c r="H219" t="s">
        <v>665</v>
      </c>
      <c r="I219" t="s">
        <v>207</v>
      </c>
      <c r="J219"/>
      <c r="K219" s="77">
        <v>3.97</v>
      </c>
      <c r="L219" t="s">
        <v>102</v>
      </c>
      <c r="M219" s="78">
        <v>2.5000000000000001E-2</v>
      </c>
      <c r="N219" s="78">
        <v>5.9700000000000003E-2</v>
      </c>
      <c r="O219" s="77">
        <v>6633.09</v>
      </c>
      <c r="P219" s="77">
        <v>88.16</v>
      </c>
      <c r="Q219" s="77">
        <v>0</v>
      </c>
      <c r="R219" s="77">
        <v>5.8477321440000001</v>
      </c>
      <c r="S219" s="78">
        <v>0</v>
      </c>
      <c r="T219" s="78">
        <v>4.0000000000000002E-4</v>
      </c>
      <c r="U219" s="78">
        <v>1E-4</v>
      </c>
    </row>
    <row r="220" spans="2:21">
      <c r="B220" t="s">
        <v>835</v>
      </c>
      <c r="C220" t="s">
        <v>836</v>
      </c>
      <c r="D220" t="s">
        <v>100</v>
      </c>
      <c r="E220" t="s">
        <v>123</v>
      </c>
      <c r="F220" t="s">
        <v>674</v>
      </c>
      <c r="G220" t="s">
        <v>837</v>
      </c>
      <c r="H220" t="s">
        <v>675</v>
      </c>
      <c r="I220" t="s">
        <v>150</v>
      </c>
      <c r="J220"/>
      <c r="K220" s="77">
        <v>1.91</v>
      </c>
      <c r="L220" t="s">
        <v>102</v>
      </c>
      <c r="M220" s="78">
        <v>3.7499999999999999E-2</v>
      </c>
      <c r="N220" s="78">
        <v>5.8200000000000002E-2</v>
      </c>
      <c r="O220" s="77">
        <v>17071.02</v>
      </c>
      <c r="P220" s="77">
        <v>96.32</v>
      </c>
      <c r="Q220" s="77">
        <v>2.80314</v>
      </c>
      <c r="R220" s="77">
        <v>19.245946463999999</v>
      </c>
      <c r="S220" s="78">
        <v>0</v>
      </c>
      <c r="T220" s="78">
        <v>1.5E-3</v>
      </c>
      <c r="U220" s="78">
        <v>4.0000000000000002E-4</v>
      </c>
    </row>
    <row r="221" spans="2:21">
      <c r="B221" t="s">
        <v>838</v>
      </c>
      <c r="C221" t="s">
        <v>839</v>
      </c>
      <c r="D221" t="s">
        <v>100</v>
      </c>
      <c r="E221" t="s">
        <v>123</v>
      </c>
      <c r="F221" t="s">
        <v>674</v>
      </c>
      <c r="G221" t="s">
        <v>837</v>
      </c>
      <c r="H221" t="s">
        <v>675</v>
      </c>
      <c r="I221" t="s">
        <v>150</v>
      </c>
      <c r="J221"/>
      <c r="K221" s="77">
        <v>3.67</v>
      </c>
      <c r="L221" t="s">
        <v>102</v>
      </c>
      <c r="M221" s="78">
        <v>2.6599999999999999E-2</v>
      </c>
      <c r="N221" s="78">
        <v>6.9000000000000006E-2</v>
      </c>
      <c r="O221" s="77">
        <v>105395.93</v>
      </c>
      <c r="P221" s="77">
        <v>86.57</v>
      </c>
      <c r="Q221" s="77">
        <v>0</v>
      </c>
      <c r="R221" s="77">
        <v>91.241256601000003</v>
      </c>
      <c r="S221" s="78">
        <v>1E-4</v>
      </c>
      <c r="T221" s="78">
        <v>6.8999999999999999E-3</v>
      </c>
      <c r="U221" s="78">
        <v>1.9E-3</v>
      </c>
    </row>
    <row r="222" spans="2:21">
      <c r="B222" t="s">
        <v>840</v>
      </c>
      <c r="C222" t="s">
        <v>841</v>
      </c>
      <c r="D222" t="s">
        <v>100</v>
      </c>
      <c r="E222" t="s">
        <v>123</v>
      </c>
      <c r="F222" t="s">
        <v>842</v>
      </c>
      <c r="G222" t="s">
        <v>587</v>
      </c>
      <c r="H222" t="s">
        <v>675</v>
      </c>
      <c r="I222" t="s">
        <v>150</v>
      </c>
      <c r="J222"/>
      <c r="K222" s="77">
        <v>3.37</v>
      </c>
      <c r="L222" t="s">
        <v>102</v>
      </c>
      <c r="M222" s="78">
        <v>4.53E-2</v>
      </c>
      <c r="N222" s="78">
        <v>6.1499999999999999E-2</v>
      </c>
      <c r="O222" s="77">
        <v>88276.42</v>
      </c>
      <c r="P222" s="77">
        <v>95.06</v>
      </c>
      <c r="Q222" s="77">
        <v>1.99946</v>
      </c>
      <c r="R222" s="77">
        <v>85.915024852000002</v>
      </c>
      <c r="S222" s="78">
        <v>1E-4</v>
      </c>
      <c r="T222" s="78">
        <v>6.4999999999999997E-3</v>
      </c>
      <c r="U222" s="78">
        <v>1.8E-3</v>
      </c>
    </row>
    <row r="223" spans="2:21">
      <c r="B223" t="s">
        <v>843</v>
      </c>
      <c r="C223" t="s">
        <v>844</v>
      </c>
      <c r="D223" t="s">
        <v>100</v>
      </c>
      <c r="E223" t="s">
        <v>123</v>
      </c>
      <c r="F223" t="s">
        <v>845</v>
      </c>
      <c r="G223" t="s">
        <v>587</v>
      </c>
      <c r="H223" t="s">
        <v>675</v>
      </c>
      <c r="I223" t="s">
        <v>150</v>
      </c>
      <c r="J223"/>
      <c r="K223" s="77">
        <v>3.42</v>
      </c>
      <c r="L223" t="s">
        <v>102</v>
      </c>
      <c r="M223" s="78">
        <v>2.5000000000000001E-2</v>
      </c>
      <c r="N223" s="78">
        <v>6.3500000000000001E-2</v>
      </c>
      <c r="O223" s="77">
        <v>31581.5</v>
      </c>
      <c r="P223" s="77">
        <v>88.04</v>
      </c>
      <c r="Q223" s="77">
        <v>0.39477000000000001</v>
      </c>
      <c r="R223" s="77">
        <v>28.199122599999999</v>
      </c>
      <c r="S223" s="78">
        <v>1E-4</v>
      </c>
      <c r="T223" s="78">
        <v>2.0999999999999999E-3</v>
      </c>
      <c r="U223" s="78">
        <v>5.9999999999999995E-4</v>
      </c>
    </row>
    <row r="224" spans="2:21">
      <c r="B224" t="s">
        <v>846</v>
      </c>
      <c r="C224" t="s">
        <v>847</v>
      </c>
      <c r="D224" t="s">
        <v>100</v>
      </c>
      <c r="E224" t="s">
        <v>123</v>
      </c>
      <c r="F224" t="s">
        <v>799</v>
      </c>
      <c r="G224" t="s">
        <v>690</v>
      </c>
      <c r="H224" t="s">
        <v>210</v>
      </c>
      <c r="I224" t="s">
        <v>211</v>
      </c>
      <c r="J224"/>
      <c r="K224" s="77">
        <v>1.47</v>
      </c>
      <c r="L224" t="s">
        <v>102</v>
      </c>
      <c r="M224" s="78">
        <v>4.2500000000000003E-2</v>
      </c>
      <c r="N224" s="78">
        <v>4.7500000000000001E-2</v>
      </c>
      <c r="O224" s="77">
        <v>2671.7</v>
      </c>
      <c r="P224" s="77">
        <v>100.73</v>
      </c>
      <c r="Q224" s="77">
        <v>0</v>
      </c>
      <c r="R224" s="77">
        <v>2.69120341</v>
      </c>
      <c r="S224" s="78">
        <v>0</v>
      </c>
      <c r="T224" s="78">
        <v>2.0000000000000001E-4</v>
      </c>
      <c r="U224" s="78">
        <v>1E-4</v>
      </c>
    </row>
    <row r="225" spans="2:21">
      <c r="B225" t="s">
        <v>848</v>
      </c>
      <c r="C225" t="s">
        <v>849</v>
      </c>
      <c r="D225" t="s">
        <v>100</v>
      </c>
      <c r="E225" t="s">
        <v>123</v>
      </c>
      <c r="F225" t="s">
        <v>850</v>
      </c>
      <c r="G225" t="s">
        <v>690</v>
      </c>
      <c r="H225" t="s">
        <v>210</v>
      </c>
      <c r="I225" t="s">
        <v>211</v>
      </c>
      <c r="J225"/>
      <c r="K225" s="77">
        <v>3.73</v>
      </c>
      <c r="L225" t="s">
        <v>102</v>
      </c>
      <c r="M225" s="78">
        <v>6.0499999999999998E-2</v>
      </c>
      <c r="N225" s="78">
        <v>6.0299999999999999E-2</v>
      </c>
      <c r="O225" s="77">
        <v>28787.8</v>
      </c>
      <c r="P225" s="77">
        <v>101.87</v>
      </c>
      <c r="Q225" s="77">
        <v>0</v>
      </c>
      <c r="R225" s="77">
        <v>29.32613186</v>
      </c>
      <c r="S225" s="78">
        <v>1E-4</v>
      </c>
      <c r="T225" s="78">
        <v>2.2000000000000001E-3</v>
      </c>
      <c r="U225" s="78">
        <v>5.9999999999999995E-4</v>
      </c>
    </row>
    <row r="226" spans="2:21">
      <c r="B226" t="s">
        <v>851</v>
      </c>
      <c r="C226" t="s">
        <v>852</v>
      </c>
      <c r="D226" t="s">
        <v>100</v>
      </c>
      <c r="E226" t="s">
        <v>123</v>
      </c>
      <c r="F226" t="s">
        <v>850</v>
      </c>
      <c r="G226" t="s">
        <v>690</v>
      </c>
      <c r="H226" t="s">
        <v>210</v>
      </c>
      <c r="I226" t="s">
        <v>211</v>
      </c>
      <c r="J226"/>
      <c r="K226" s="77">
        <v>1.46</v>
      </c>
      <c r="L226" t="s">
        <v>102</v>
      </c>
      <c r="M226" s="78">
        <v>3.5499999999999997E-2</v>
      </c>
      <c r="N226" s="78">
        <v>6.9699999999999998E-2</v>
      </c>
      <c r="O226" s="77">
        <v>5735.07</v>
      </c>
      <c r="P226" s="77">
        <v>95.38</v>
      </c>
      <c r="Q226" s="77">
        <v>1.5610200000000001</v>
      </c>
      <c r="R226" s="77">
        <v>7.0311297660000003</v>
      </c>
      <c r="S226" s="78">
        <v>0</v>
      </c>
      <c r="T226" s="78">
        <v>5.0000000000000001E-4</v>
      </c>
      <c r="U226" s="78">
        <v>1E-4</v>
      </c>
    </row>
    <row r="227" spans="2:21">
      <c r="B227" t="s">
        <v>853</v>
      </c>
      <c r="C227" t="s">
        <v>854</v>
      </c>
      <c r="D227" t="s">
        <v>100</v>
      </c>
      <c r="E227" t="s">
        <v>123</v>
      </c>
      <c r="F227" t="s">
        <v>855</v>
      </c>
      <c r="G227" t="s">
        <v>346</v>
      </c>
      <c r="H227" t="s">
        <v>210</v>
      </c>
      <c r="I227" t="s">
        <v>211</v>
      </c>
      <c r="J227"/>
      <c r="K227" s="77">
        <v>2.48</v>
      </c>
      <c r="L227" t="s">
        <v>102</v>
      </c>
      <c r="M227" s="78">
        <v>0.01</v>
      </c>
      <c r="N227" s="78">
        <v>6.7299999999999999E-2</v>
      </c>
      <c r="O227" s="77">
        <v>8857.98</v>
      </c>
      <c r="P227" s="77">
        <v>87.2</v>
      </c>
      <c r="Q227" s="77">
        <v>4.4290000000000003E-2</v>
      </c>
      <c r="R227" s="77">
        <v>7.7684485600000004</v>
      </c>
      <c r="S227" s="78">
        <v>0</v>
      </c>
      <c r="T227" s="78">
        <v>5.9999999999999995E-4</v>
      </c>
      <c r="U227" s="78">
        <v>2.0000000000000001E-4</v>
      </c>
    </row>
    <row r="228" spans="2:21">
      <c r="B228" s="84" t="s">
        <v>329</v>
      </c>
      <c r="C228" s="16"/>
      <c r="D228" s="16"/>
      <c r="E228" s="16"/>
      <c r="F228" s="16"/>
      <c r="K228" s="85">
        <v>3.68</v>
      </c>
      <c r="N228" s="86">
        <v>7.8299999999999995E-2</v>
      </c>
      <c r="O228" s="85">
        <v>172066.2</v>
      </c>
      <c r="Q228" s="85">
        <v>5.0030900000000003</v>
      </c>
      <c r="R228" s="85">
        <v>170.61070903699999</v>
      </c>
      <c r="T228" s="86">
        <v>1.29E-2</v>
      </c>
      <c r="U228" s="86">
        <v>3.5000000000000001E-3</v>
      </c>
    </row>
    <row r="229" spans="2:21">
      <c r="B229" t="s">
        <v>856</v>
      </c>
      <c r="C229" t="s">
        <v>857</v>
      </c>
      <c r="D229" t="s">
        <v>100</v>
      </c>
      <c r="E229" t="s">
        <v>123</v>
      </c>
      <c r="F229" t="s">
        <v>858</v>
      </c>
      <c r="G229" t="s">
        <v>859</v>
      </c>
      <c r="H229" t="s">
        <v>386</v>
      </c>
      <c r="I229" t="s">
        <v>207</v>
      </c>
      <c r="J229"/>
      <c r="K229" s="77">
        <v>3.28</v>
      </c>
      <c r="L229" t="s">
        <v>102</v>
      </c>
      <c r="M229" s="78">
        <v>2.12E-2</v>
      </c>
      <c r="N229" s="78">
        <v>5.0200000000000002E-2</v>
      </c>
      <c r="O229" s="77">
        <v>22656.51</v>
      </c>
      <c r="P229" s="77">
        <v>102.95</v>
      </c>
      <c r="Q229" s="77">
        <v>4.4925100000000002</v>
      </c>
      <c r="R229" s="77">
        <v>27.817387045</v>
      </c>
      <c r="S229" s="78">
        <v>2.0000000000000001E-4</v>
      </c>
      <c r="T229" s="78">
        <v>2.0999999999999999E-3</v>
      </c>
      <c r="U229" s="78">
        <v>5.9999999999999995E-4</v>
      </c>
    </row>
    <row r="230" spans="2:21">
      <c r="B230" t="s">
        <v>860</v>
      </c>
      <c r="C230" t="s">
        <v>861</v>
      </c>
      <c r="D230" t="s">
        <v>100</v>
      </c>
      <c r="E230" t="s">
        <v>123</v>
      </c>
      <c r="F230" t="s">
        <v>862</v>
      </c>
      <c r="G230" t="s">
        <v>859</v>
      </c>
      <c r="H230" t="s">
        <v>386</v>
      </c>
      <c r="I230" t="s">
        <v>207</v>
      </c>
      <c r="J230"/>
      <c r="K230" s="77">
        <v>5.61</v>
      </c>
      <c r="L230" t="s">
        <v>102</v>
      </c>
      <c r="M230" s="78">
        <v>2.6700000000000002E-2</v>
      </c>
      <c r="N230" s="78">
        <v>5.1499999999999997E-2</v>
      </c>
      <c r="O230" s="77">
        <v>4719.68</v>
      </c>
      <c r="P230" s="77">
        <v>98.6</v>
      </c>
      <c r="Q230" s="77">
        <v>0.51058000000000003</v>
      </c>
      <c r="R230" s="77">
        <v>5.1641844800000003</v>
      </c>
      <c r="S230" s="78">
        <v>0</v>
      </c>
      <c r="T230" s="78">
        <v>4.0000000000000002E-4</v>
      </c>
      <c r="U230" s="78">
        <v>1E-4</v>
      </c>
    </row>
    <row r="231" spans="2:21">
      <c r="B231" t="s">
        <v>863</v>
      </c>
      <c r="C231" t="s">
        <v>864</v>
      </c>
      <c r="D231" t="s">
        <v>100</v>
      </c>
      <c r="E231" t="s">
        <v>123</v>
      </c>
      <c r="F231" t="s">
        <v>865</v>
      </c>
      <c r="G231" t="s">
        <v>866</v>
      </c>
      <c r="H231" t="s">
        <v>588</v>
      </c>
      <c r="I231" t="s">
        <v>150</v>
      </c>
      <c r="J231"/>
      <c r="K231" s="77">
        <v>3.69</v>
      </c>
      <c r="L231" t="s">
        <v>102</v>
      </c>
      <c r="M231" s="78">
        <v>4.6899999999999997E-2</v>
      </c>
      <c r="N231" s="78">
        <v>8.5000000000000006E-2</v>
      </c>
      <c r="O231" s="77">
        <v>144690.01</v>
      </c>
      <c r="P231" s="77">
        <v>95.12</v>
      </c>
      <c r="Q231" s="77">
        <v>0</v>
      </c>
      <c r="R231" s="77">
        <v>137.629137512</v>
      </c>
      <c r="S231" s="78">
        <v>1E-4</v>
      </c>
      <c r="T231" s="78">
        <v>1.04E-2</v>
      </c>
      <c r="U231" s="78">
        <v>2.8E-3</v>
      </c>
    </row>
    <row r="232" spans="2:21">
      <c r="B232" s="84" t="s">
        <v>867</v>
      </c>
      <c r="C232" s="16"/>
      <c r="D232" s="16"/>
      <c r="E232" s="16"/>
      <c r="F232" s="16"/>
      <c r="K232" s="85">
        <v>0</v>
      </c>
      <c r="N232" s="86">
        <v>0</v>
      </c>
      <c r="O232" s="85">
        <v>0</v>
      </c>
      <c r="Q232" s="85">
        <v>0</v>
      </c>
      <c r="R232" s="85">
        <v>0</v>
      </c>
      <c r="T232" s="86">
        <v>0</v>
      </c>
      <c r="U232" s="86">
        <v>0</v>
      </c>
    </row>
    <row r="233" spans="2:21">
      <c r="B233" t="s">
        <v>210</v>
      </c>
      <c r="C233" t="s">
        <v>210</v>
      </c>
      <c r="D233" s="16"/>
      <c r="E233" s="16"/>
      <c r="F233" s="16"/>
      <c r="G233" t="s">
        <v>210</v>
      </c>
      <c r="H233" t="s">
        <v>210</v>
      </c>
      <c r="K233" s="77">
        <v>0</v>
      </c>
      <c r="L233" t="s">
        <v>210</v>
      </c>
      <c r="M233" s="78">
        <v>0</v>
      </c>
      <c r="N233" s="78">
        <v>0</v>
      </c>
      <c r="O233" s="77">
        <v>0</v>
      </c>
      <c r="P233" s="77">
        <v>0</v>
      </c>
      <c r="R233" s="77">
        <v>0</v>
      </c>
      <c r="S233" s="78">
        <v>0</v>
      </c>
      <c r="T233" s="78">
        <v>0</v>
      </c>
      <c r="U233" s="78">
        <v>0</v>
      </c>
    </row>
    <row r="234" spans="2:21">
      <c r="B234" s="84" t="s">
        <v>224</v>
      </c>
      <c r="C234" s="16"/>
      <c r="D234" s="16"/>
      <c r="E234" s="16"/>
      <c r="F234" s="16"/>
      <c r="K234" s="85">
        <v>5.12</v>
      </c>
      <c r="N234" s="86">
        <v>7.1400000000000005E-2</v>
      </c>
      <c r="O234" s="85">
        <v>785397.41</v>
      </c>
      <c r="Q234" s="85">
        <v>0</v>
      </c>
      <c r="R234" s="85">
        <v>2798.6734594256432</v>
      </c>
      <c r="T234" s="86">
        <v>0.21229999999999999</v>
      </c>
      <c r="U234" s="86">
        <v>5.7200000000000001E-2</v>
      </c>
    </row>
    <row r="235" spans="2:21">
      <c r="B235" s="84" t="s">
        <v>330</v>
      </c>
      <c r="C235" s="16"/>
      <c r="D235" s="16"/>
      <c r="E235" s="16"/>
      <c r="F235" s="16"/>
      <c r="K235" s="85">
        <v>5.28</v>
      </c>
      <c r="N235" s="86">
        <v>6.8599999999999994E-2</v>
      </c>
      <c r="O235" s="85">
        <v>129826.76</v>
      </c>
      <c r="Q235" s="85">
        <v>0</v>
      </c>
      <c r="R235" s="85">
        <v>460.26507470727557</v>
      </c>
      <c r="T235" s="86">
        <v>3.49E-2</v>
      </c>
      <c r="U235" s="86">
        <v>9.4000000000000004E-3</v>
      </c>
    </row>
    <row r="236" spans="2:21">
      <c r="B236" t="s">
        <v>868</v>
      </c>
      <c r="C236" t="s">
        <v>869</v>
      </c>
      <c r="D236" t="s">
        <v>123</v>
      </c>
      <c r="E236" t="s">
        <v>870</v>
      </c>
      <c r="F236" t="s">
        <v>871</v>
      </c>
      <c r="G236" t="s">
        <v>872</v>
      </c>
      <c r="H236" t="s">
        <v>210</v>
      </c>
      <c r="I236" t="s">
        <v>211</v>
      </c>
      <c r="J236"/>
      <c r="K236" s="77">
        <v>0.01</v>
      </c>
      <c r="L236" t="s">
        <v>106</v>
      </c>
      <c r="M236" s="78">
        <v>0</v>
      </c>
      <c r="N236" s="78">
        <v>-7.3800000000000004E-2</v>
      </c>
      <c r="O236" s="77">
        <v>3391.65</v>
      </c>
      <c r="P236" s="77">
        <v>115.23099999999999</v>
      </c>
      <c r="Q236" s="77">
        <v>0</v>
      </c>
      <c r="R236" s="77">
        <v>14.429193324858</v>
      </c>
      <c r="S236" s="78">
        <v>0</v>
      </c>
      <c r="T236" s="78">
        <v>1.1000000000000001E-3</v>
      </c>
      <c r="U236" s="78">
        <v>2.9999999999999997E-4</v>
      </c>
    </row>
    <row r="237" spans="2:21">
      <c r="B237" t="s">
        <v>874</v>
      </c>
      <c r="C237" t="s">
        <v>875</v>
      </c>
      <c r="D237" t="s">
        <v>123</v>
      </c>
      <c r="E237" t="s">
        <v>870</v>
      </c>
      <c r="F237" t="s">
        <v>352</v>
      </c>
      <c r="G237" t="s">
        <v>353</v>
      </c>
      <c r="H237" t="s">
        <v>876</v>
      </c>
      <c r="I237" t="s">
        <v>212</v>
      </c>
      <c r="J237"/>
      <c r="K237" s="77">
        <v>7.22</v>
      </c>
      <c r="L237" t="s">
        <v>106</v>
      </c>
      <c r="M237" s="78">
        <v>3.7499999999999999E-2</v>
      </c>
      <c r="N237" s="78">
        <v>5.91E-2</v>
      </c>
      <c r="O237" s="77">
        <v>10873.54</v>
      </c>
      <c r="P237" s="77">
        <v>86.310916915742254</v>
      </c>
      <c r="Q237" s="77">
        <v>0</v>
      </c>
      <c r="R237" s="77">
        <v>34.649612261638403</v>
      </c>
      <c r="S237" s="78">
        <v>0</v>
      </c>
      <c r="T237" s="78">
        <v>2.5999999999999999E-3</v>
      </c>
      <c r="U237" s="78">
        <v>6.9999999999999999E-4</v>
      </c>
    </row>
    <row r="238" spans="2:21">
      <c r="B238" t="s">
        <v>877</v>
      </c>
      <c r="C238" t="s">
        <v>878</v>
      </c>
      <c r="D238" t="s">
        <v>123</v>
      </c>
      <c r="E238" t="s">
        <v>870</v>
      </c>
      <c r="F238" t="s">
        <v>483</v>
      </c>
      <c r="G238" t="s">
        <v>335</v>
      </c>
      <c r="H238" t="s">
        <v>879</v>
      </c>
      <c r="I238" t="s">
        <v>212</v>
      </c>
      <c r="J238"/>
      <c r="K238" s="77">
        <v>3.08</v>
      </c>
      <c r="L238" t="s">
        <v>106</v>
      </c>
      <c r="M238" s="78">
        <v>3.2599999999999997E-2</v>
      </c>
      <c r="N238" s="78">
        <v>8.3000000000000004E-2</v>
      </c>
      <c r="O238" s="77">
        <v>13944.24</v>
      </c>
      <c r="P238" s="77">
        <v>86.731583415087513</v>
      </c>
      <c r="Q238" s="77">
        <v>0</v>
      </c>
      <c r="R238" s="77">
        <v>44.651270063462398</v>
      </c>
      <c r="S238" s="78">
        <v>0</v>
      </c>
      <c r="T238" s="78">
        <v>3.3999999999999998E-3</v>
      </c>
      <c r="U238" s="78">
        <v>8.9999999999999998E-4</v>
      </c>
    </row>
    <row r="239" spans="2:21">
      <c r="B239" t="s">
        <v>880</v>
      </c>
      <c r="C239" t="s">
        <v>881</v>
      </c>
      <c r="D239" t="s">
        <v>123</v>
      </c>
      <c r="E239" t="s">
        <v>870</v>
      </c>
      <c r="F239" t="s">
        <v>466</v>
      </c>
      <c r="G239" t="s">
        <v>335</v>
      </c>
      <c r="H239" t="s">
        <v>879</v>
      </c>
      <c r="I239" t="s">
        <v>212</v>
      </c>
      <c r="J239"/>
      <c r="K239" s="77">
        <v>2.44</v>
      </c>
      <c r="L239" t="s">
        <v>106</v>
      </c>
      <c r="M239" s="78">
        <v>3.2800000000000003E-2</v>
      </c>
      <c r="N239" s="78">
        <v>7.85E-2</v>
      </c>
      <c r="O239" s="77">
        <v>19737.93</v>
      </c>
      <c r="P239" s="77">
        <v>90.366583317500869</v>
      </c>
      <c r="Q239" s="77">
        <v>0</v>
      </c>
      <c r="R239" s="77">
        <v>65.852332003151204</v>
      </c>
      <c r="S239" s="78">
        <v>0</v>
      </c>
      <c r="T239" s="78">
        <v>5.0000000000000001E-3</v>
      </c>
      <c r="U239" s="78">
        <v>1.2999999999999999E-3</v>
      </c>
    </row>
    <row r="240" spans="2:21">
      <c r="B240" t="s">
        <v>882</v>
      </c>
      <c r="C240" t="s">
        <v>883</v>
      </c>
      <c r="D240" t="s">
        <v>123</v>
      </c>
      <c r="E240" t="s">
        <v>870</v>
      </c>
      <c r="F240" t="s">
        <v>466</v>
      </c>
      <c r="G240" t="s">
        <v>335</v>
      </c>
      <c r="H240" t="s">
        <v>879</v>
      </c>
      <c r="I240" t="s">
        <v>212</v>
      </c>
      <c r="J240"/>
      <c r="K240" s="77">
        <v>4.18</v>
      </c>
      <c r="L240" t="s">
        <v>106</v>
      </c>
      <c r="M240" s="78">
        <v>7.1300000000000002E-2</v>
      </c>
      <c r="N240" s="78">
        <v>7.3200000000000001E-2</v>
      </c>
      <c r="O240" s="77">
        <v>11274.07</v>
      </c>
      <c r="P240" s="77">
        <v>101.86924701283564</v>
      </c>
      <c r="Q240" s="77">
        <v>0</v>
      </c>
      <c r="R240" s="77">
        <v>42.4019193200564</v>
      </c>
      <c r="S240" s="78">
        <v>0</v>
      </c>
      <c r="T240" s="78">
        <v>3.2000000000000002E-3</v>
      </c>
      <c r="U240" s="78">
        <v>8.9999999999999998E-4</v>
      </c>
    </row>
    <row r="241" spans="2:21">
      <c r="B241" t="s">
        <v>884</v>
      </c>
      <c r="C241" t="s">
        <v>885</v>
      </c>
      <c r="D241" t="s">
        <v>123</v>
      </c>
      <c r="E241" t="s">
        <v>870</v>
      </c>
      <c r="F241" t="s">
        <v>886</v>
      </c>
      <c r="G241" t="s">
        <v>516</v>
      </c>
      <c r="H241" t="s">
        <v>887</v>
      </c>
      <c r="I241" t="s">
        <v>212</v>
      </c>
      <c r="J241"/>
      <c r="K241" s="77">
        <v>9.61</v>
      </c>
      <c r="L241" t="s">
        <v>106</v>
      </c>
      <c r="M241" s="78">
        <v>6.3799999999999996E-2</v>
      </c>
      <c r="N241" s="78">
        <v>6.2300000000000001E-2</v>
      </c>
      <c r="O241" s="77">
        <v>28214.84</v>
      </c>
      <c r="P241" s="77">
        <v>100.88854180991279</v>
      </c>
      <c r="Q241" s="77">
        <v>0</v>
      </c>
      <c r="R241" s="77">
        <v>105.0947760798</v>
      </c>
      <c r="S241" s="78">
        <v>0</v>
      </c>
      <c r="T241" s="78">
        <v>8.0000000000000002E-3</v>
      </c>
      <c r="U241" s="78">
        <v>2.0999999999999999E-3</v>
      </c>
    </row>
    <row r="242" spans="2:21">
      <c r="B242" t="s">
        <v>888</v>
      </c>
      <c r="C242" t="s">
        <v>889</v>
      </c>
      <c r="D242" t="s">
        <v>123</v>
      </c>
      <c r="E242" t="s">
        <v>870</v>
      </c>
      <c r="F242" t="s">
        <v>890</v>
      </c>
      <c r="G242" t="s">
        <v>335</v>
      </c>
      <c r="H242" t="s">
        <v>887</v>
      </c>
      <c r="I242" t="s">
        <v>212</v>
      </c>
      <c r="J242"/>
      <c r="K242" s="77">
        <v>2.63</v>
      </c>
      <c r="L242" t="s">
        <v>106</v>
      </c>
      <c r="M242" s="78">
        <v>3.0800000000000001E-2</v>
      </c>
      <c r="N242" s="78">
        <v>8.2199999999999995E-2</v>
      </c>
      <c r="O242" s="77">
        <v>15837.1</v>
      </c>
      <c r="P242" s="77">
        <v>87.776872003081365</v>
      </c>
      <c r="Q242" s="77">
        <v>0</v>
      </c>
      <c r="R242" s="77">
        <v>51.323640197232002</v>
      </c>
      <c r="S242" s="78">
        <v>0</v>
      </c>
      <c r="T242" s="78">
        <v>3.8999999999999998E-3</v>
      </c>
      <c r="U242" s="78">
        <v>1E-3</v>
      </c>
    </row>
    <row r="243" spans="2:21">
      <c r="B243" t="s">
        <v>891</v>
      </c>
      <c r="C243" t="s">
        <v>892</v>
      </c>
      <c r="D243" t="s">
        <v>123</v>
      </c>
      <c r="E243" t="s">
        <v>870</v>
      </c>
      <c r="F243" t="s">
        <v>893</v>
      </c>
      <c r="G243" t="s">
        <v>894</v>
      </c>
      <c r="H243" t="s">
        <v>895</v>
      </c>
      <c r="I243" t="s">
        <v>212</v>
      </c>
      <c r="J243"/>
      <c r="K243" s="77">
        <v>5.56</v>
      </c>
      <c r="L243" t="s">
        <v>106</v>
      </c>
      <c r="M243" s="78">
        <v>8.5000000000000006E-2</v>
      </c>
      <c r="N243" s="78">
        <v>8.4000000000000005E-2</v>
      </c>
      <c r="O243" s="77">
        <v>11867.44</v>
      </c>
      <c r="P243" s="77">
        <v>100.5</v>
      </c>
      <c r="Q243" s="77">
        <v>0</v>
      </c>
      <c r="R243" s="77">
        <v>44.033661422400002</v>
      </c>
      <c r="S243" s="78">
        <v>0</v>
      </c>
      <c r="T243" s="78">
        <v>3.3E-3</v>
      </c>
      <c r="U243" s="78">
        <v>8.9999999999999998E-4</v>
      </c>
    </row>
    <row r="244" spans="2:21">
      <c r="B244" t="s">
        <v>896</v>
      </c>
      <c r="C244" t="s">
        <v>897</v>
      </c>
      <c r="D244" t="s">
        <v>123</v>
      </c>
      <c r="E244" t="s">
        <v>870</v>
      </c>
      <c r="F244" t="s">
        <v>898</v>
      </c>
      <c r="G244" t="s">
        <v>899</v>
      </c>
      <c r="H244" t="s">
        <v>895</v>
      </c>
      <c r="I244" t="s">
        <v>212</v>
      </c>
      <c r="J244"/>
      <c r="K244" s="77">
        <v>5.86</v>
      </c>
      <c r="L244" t="s">
        <v>110</v>
      </c>
      <c r="M244" s="78">
        <v>4.3799999999999999E-2</v>
      </c>
      <c r="N244" s="78">
        <v>7.1400000000000005E-2</v>
      </c>
      <c r="O244" s="77">
        <v>2966.86</v>
      </c>
      <c r="P244" s="77">
        <v>85.372639052735892</v>
      </c>
      <c r="Q244" s="77">
        <v>0</v>
      </c>
      <c r="R244" s="77">
        <v>10.2161451310786</v>
      </c>
      <c r="S244" s="78">
        <v>0</v>
      </c>
      <c r="T244" s="78">
        <v>8.0000000000000004E-4</v>
      </c>
      <c r="U244" s="78">
        <v>2.0000000000000001E-4</v>
      </c>
    </row>
    <row r="245" spans="2:21">
      <c r="B245" t="s">
        <v>900</v>
      </c>
      <c r="C245" t="s">
        <v>901</v>
      </c>
      <c r="D245" t="s">
        <v>123</v>
      </c>
      <c r="E245" t="s">
        <v>870</v>
      </c>
      <c r="F245" t="s">
        <v>898</v>
      </c>
      <c r="G245" t="s">
        <v>899</v>
      </c>
      <c r="H245" t="s">
        <v>895</v>
      </c>
      <c r="I245" t="s">
        <v>212</v>
      </c>
      <c r="J245"/>
      <c r="K245" s="77">
        <v>4.83</v>
      </c>
      <c r="L245" t="s">
        <v>110</v>
      </c>
      <c r="M245" s="78">
        <v>7.3800000000000004E-2</v>
      </c>
      <c r="N245" s="78">
        <v>6.9599999999999995E-2</v>
      </c>
      <c r="O245" s="77">
        <v>6082.06</v>
      </c>
      <c r="P245" s="77">
        <v>103.85747168558038</v>
      </c>
      <c r="Q245" s="77">
        <v>0</v>
      </c>
      <c r="R245" s="77">
        <v>25.477671872596201</v>
      </c>
      <c r="S245" s="78">
        <v>0</v>
      </c>
      <c r="T245" s="78">
        <v>1.9E-3</v>
      </c>
      <c r="U245" s="78">
        <v>5.0000000000000001E-4</v>
      </c>
    </row>
    <row r="246" spans="2:21">
      <c r="B246" t="s">
        <v>902</v>
      </c>
      <c r="C246" t="s">
        <v>903</v>
      </c>
      <c r="D246" t="s">
        <v>123</v>
      </c>
      <c r="E246" t="s">
        <v>870</v>
      </c>
      <c r="F246" t="s">
        <v>898</v>
      </c>
      <c r="G246" t="s">
        <v>899</v>
      </c>
      <c r="H246" t="s">
        <v>895</v>
      </c>
      <c r="I246" t="s">
        <v>212</v>
      </c>
      <c r="J246"/>
      <c r="K246" s="77">
        <v>5.91</v>
      </c>
      <c r="L246" t="s">
        <v>106</v>
      </c>
      <c r="M246" s="78">
        <v>8.1299999999999997E-2</v>
      </c>
      <c r="N246" s="78">
        <v>7.3899999999999993E-2</v>
      </c>
      <c r="O246" s="77">
        <v>5637.03</v>
      </c>
      <c r="P246" s="77">
        <v>106.35663890736788</v>
      </c>
      <c r="Q246" s="77">
        <v>0</v>
      </c>
      <c r="R246" s="77">
        <v>22.1348530310024</v>
      </c>
      <c r="S246" s="78">
        <v>0</v>
      </c>
      <c r="T246" s="78">
        <v>1.6999999999999999E-3</v>
      </c>
      <c r="U246" s="78">
        <v>5.0000000000000001E-4</v>
      </c>
    </row>
    <row r="247" spans="2:21">
      <c r="B247" s="84" t="s">
        <v>331</v>
      </c>
      <c r="C247" s="16"/>
      <c r="D247" s="16"/>
      <c r="E247" s="16"/>
      <c r="F247" s="16"/>
      <c r="K247" s="85">
        <v>5.08</v>
      </c>
      <c r="N247" s="86">
        <v>7.1999999999999995E-2</v>
      </c>
      <c r="O247" s="85">
        <v>655570.65</v>
      </c>
      <c r="Q247" s="85">
        <v>0</v>
      </c>
      <c r="R247" s="85">
        <v>2338.4083847183679</v>
      </c>
      <c r="T247" s="86">
        <v>0.1774</v>
      </c>
      <c r="U247" s="86">
        <v>4.7800000000000002E-2</v>
      </c>
    </row>
    <row r="248" spans="2:21">
      <c r="B248" t="s">
        <v>904</v>
      </c>
      <c r="C248" t="s">
        <v>905</v>
      </c>
      <c r="D248" t="s">
        <v>123</v>
      </c>
      <c r="E248" t="s">
        <v>870</v>
      </c>
      <c r="F248" t="s">
        <v>906</v>
      </c>
      <c r="G248" t="s">
        <v>907</v>
      </c>
      <c r="H248" t="s">
        <v>908</v>
      </c>
      <c r="I248" t="s">
        <v>873</v>
      </c>
      <c r="J248"/>
      <c r="K248" s="77">
        <v>7.28</v>
      </c>
      <c r="L248" t="s">
        <v>110</v>
      </c>
      <c r="M248" s="78">
        <v>4.2500000000000003E-2</v>
      </c>
      <c r="N248" s="78">
        <v>5.2699999999999997E-2</v>
      </c>
      <c r="O248" s="77">
        <v>5933.72</v>
      </c>
      <c r="P248" s="77">
        <v>96.722103301133188</v>
      </c>
      <c r="Q248" s="77">
        <v>0</v>
      </c>
      <c r="R248" s="77">
        <v>23.1485650595192</v>
      </c>
      <c r="S248" s="78">
        <v>0</v>
      </c>
      <c r="T248" s="78">
        <v>1.8E-3</v>
      </c>
      <c r="U248" s="78">
        <v>5.0000000000000001E-4</v>
      </c>
    </row>
    <row r="249" spans="2:21">
      <c r="B249" t="s">
        <v>909</v>
      </c>
      <c r="C249" t="s">
        <v>910</v>
      </c>
      <c r="D249" t="s">
        <v>123</v>
      </c>
      <c r="E249" t="s">
        <v>870</v>
      </c>
      <c r="F249" t="s">
        <v>911</v>
      </c>
      <c r="G249" t="s">
        <v>907</v>
      </c>
      <c r="H249" t="s">
        <v>912</v>
      </c>
      <c r="I249" t="s">
        <v>212</v>
      </c>
      <c r="J249"/>
      <c r="K249" s="77">
        <v>1.1399999999999999</v>
      </c>
      <c r="L249" t="s">
        <v>106</v>
      </c>
      <c r="M249" s="78">
        <v>4.4999999999999998E-2</v>
      </c>
      <c r="N249" s="78">
        <v>8.48E-2</v>
      </c>
      <c r="O249" s="77">
        <v>3.86</v>
      </c>
      <c r="P249" s="77">
        <v>95.333036269430053</v>
      </c>
      <c r="Q249" s="77">
        <v>0</v>
      </c>
      <c r="R249" s="77">
        <v>1.35860253984E-2</v>
      </c>
      <c r="S249" s="78">
        <v>0</v>
      </c>
      <c r="T249" s="78">
        <v>0</v>
      </c>
      <c r="U249" s="78">
        <v>0</v>
      </c>
    </row>
    <row r="250" spans="2:21">
      <c r="B250" t="s">
        <v>913</v>
      </c>
      <c r="C250" t="s">
        <v>914</v>
      </c>
      <c r="D250" t="s">
        <v>123</v>
      </c>
      <c r="E250" t="s">
        <v>870</v>
      </c>
      <c r="F250" t="s">
        <v>915</v>
      </c>
      <c r="G250" t="s">
        <v>907</v>
      </c>
      <c r="H250" t="s">
        <v>908</v>
      </c>
      <c r="I250" t="s">
        <v>873</v>
      </c>
      <c r="J250"/>
      <c r="K250" s="77">
        <v>6.9</v>
      </c>
      <c r="L250" t="s">
        <v>106</v>
      </c>
      <c r="M250" s="78">
        <v>0.03</v>
      </c>
      <c r="N250" s="78">
        <v>6.6400000000000001E-2</v>
      </c>
      <c r="O250" s="77">
        <v>10977.38</v>
      </c>
      <c r="P250" s="77">
        <v>78.484333181505974</v>
      </c>
      <c r="Q250" s="77">
        <v>0</v>
      </c>
      <c r="R250" s="77">
        <v>31.808512739109599</v>
      </c>
      <c r="S250" s="78">
        <v>0</v>
      </c>
      <c r="T250" s="78">
        <v>2.3999999999999998E-3</v>
      </c>
      <c r="U250" s="78">
        <v>5.9999999999999995E-4</v>
      </c>
    </row>
    <row r="251" spans="2:21">
      <c r="B251" t="s">
        <v>916</v>
      </c>
      <c r="C251" t="s">
        <v>917</v>
      </c>
      <c r="D251" t="s">
        <v>123</v>
      </c>
      <c r="E251" t="s">
        <v>870</v>
      </c>
      <c r="F251" t="s">
        <v>918</v>
      </c>
      <c r="G251" t="s">
        <v>907</v>
      </c>
      <c r="H251" t="s">
        <v>908</v>
      </c>
      <c r="I251" t="s">
        <v>873</v>
      </c>
      <c r="J251"/>
      <c r="K251" s="77">
        <v>7.54</v>
      </c>
      <c r="L251" t="s">
        <v>106</v>
      </c>
      <c r="M251" s="78">
        <v>3.5000000000000003E-2</v>
      </c>
      <c r="N251" s="78">
        <v>6.6100000000000006E-2</v>
      </c>
      <c r="O251" s="77">
        <v>4450.29</v>
      </c>
      <c r="P251" s="77">
        <v>79.775166132993576</v>
      </c>
      <c r="Q251" s="77">
        <v>0</v>
      </c>
      <c r="R251" s="77">
        <v>13.1074352814028</v>
      </c>
      <c r="S251" s="78">
        <v>0</v>
      </c>
      <c r="T251" s="78">
        <v>1E-3</v>
      </c>
      <c r="U251" s="78">
        <v>2.9999999999999997E-4</v>
      </c>
    </row>
    <row r="252" spans="2:21">
      <c r="B252" t="s">
        <v>919</v>
      </c>
      <c r="C252" t="s">
        <v>920</v>
      </c>
      <c r="D252" t="s">
        <v>123</v>
      </c>
      <c r="E252" t="s">
        <v>870</v>
      </c>
      <c r="F252" t="s">
        <v>921</v>
      </c>
      <c r="G252" t="s">
        <v>922</v>
      </c>
      <c r="H252" t="s">
        <v>923</v>
      </c>
      <c r="I252" t="s">
        <v>212</v>
      </c>
      <c r="J252"/>
      <c r="K252" s="77">
        <v>3.64</v>
      </c>
      <c r="L252" t="s">
        <v>106</v>
      </c>
      <c r="M252" s="78">
        <v>5.5500000000000001E-2</v>
      </c>
      <c r="N252" s="78">
        <v>6.1899999999999997E-2</v>
      </c>
      <c r="O252" s="77">
        <v>2076.8000000000002</v>
      </c>
      <c r="P252" s="77">
        <v>99.26873343605547</v>
      </c>
      <c r="Q252" s="77">
        <v>0</v>
      </c>
      <c r="R252" s="77">
        <v>7.6114754027520002</v>
      </c>
      <c r="S252" s="78">
        <v>0</v>
      </c>
      <c r="T252" s="78">
        <v>5.9999999999999995E-4</v>
      </c>
      <c r="U252" s="78">
        <v>2.0000000000000001E-4</v>
      </c>
    </row>
    <row r="253" spans="2:21">
      <c r="B253" t="s">
        <v>924</v>
      </c>
      <c r="C253" t="s">
        <v>925</v>
      </c>
      <c r="D253" t="s">
        <v>123</v>
      </c>
      <c r="E253" t="s">
        <v>870</v>
      </c>
      <c r="F253" t="s">
        <v>926</v>
      </c>
      <c r="G253" t="s">
        <v>907</v>
      </c>
      <c r="H253" t="s">
        <v>923</v>
      </c>
      <c r="I253" t="s">
        <v>212</v>
      </c>
      <c r="J253"/>
      <c r="K253" s="77">
        <v>7.62</v>
      </c>
      <c r="L253" t="s">
        <v>110</v>
      </c>
      <c r="M253" s="78">
        <v>4.2500000000000003E-2</v>
      </c>
      <c r="N253" s="78">
        <v>5.4100000000000002E-2</v>
      </c>
      <c r="O253" s="77">
        <v>11867.44</v>
      </c>
      <c r="P253" s="77">
        <v>92.710465771893553</v>
      </c>
      <c r="Q253" s="77">
        <v>0</v>
      </c>
      <c r="R253" s="77">
        <v>44.376914384033299</v>
      </c>
      <c r="S253" s="78">
        <v>0</v>
      </c>
      <c r="T253" s="78">
        <v>3.3999999999999998E-3</v>
      </c>
      <c r="U253" s="78">
        <v>8.9999999999999998E-4</v>
      </c>
    </row>
    <row r="254" spans="2:21">
      <c r="B254" t="s">
        <v>927</v>
      </c>
      <c r="C254" t="s">
        <v>928</v>
      </c>
      <c r="D254" t="s">
        <v>123</v>
      </c>
      <c r="E254" t="s">
        <v>870</v>
      </c>
      <c r="F254" t="s">
        <v>929</v>
      </c>
      <c r="G254" t="s">
        <v>930</v>
      </c>
      <c r="H254" t="s">
        <v>923</v>
      </c>
      <c r="I254" t="s">
        <v>212</v>
      </c>
      <c r="J254"/>
      <c r="K254" s="77">
        <v>7.95</v>
      </c>
      <c r="L254" t="s">
        <v>106</v>
      </c>
      <c r="M254" s="78">
        <v>5.8799999999999998E-2</v>
      </c>
      <c r="N254" s="78">
        <v>6.0299999999999999E-2</v>
      </c>
      <c r="O254" s="77">
        <v>5933.72</v>
      </c>
      <c r="P254" s="77">
        <v>99.137777684150919</v>
      </c>
      <c r="Q254" s="77">
        <v>0</v>
      </c>
      <c r="R254" s="77">
        <v>21.718404660264</v>
      </c>
      <c r="S254" s="78">
        <v>0</v>
      </c>
      <c r="T254" s="78">
        <v>1.6000000000000001E-3</v>
      </c>
      <c r="U254" s="78">
        <v>4.0000000000000002E-4</v>
      </c>
    </row>
    <row r="255" spans="2:21">
      <c r="B255" t="s">
        <v>931</v>
      </c>
      <c r="C255" t="s">
        <v>932</v>
      </c>
      <c r="D255" t="s">
        <v>123</v>
      </c>
      <c r="E255" t="s">
        <v>870</v>
      </c>
      <c r="F255" t="s">
        <v>933</v>
      </c>
      <c r="G255" t="s">
        <v>934</v>
      </c>
      <c r="H255" t="s">
        <v>923</v>
      </c>
      <c r="I255" t="s">
        <v>322</v>
      </c>
      <c r="J255"/>
      <c r="K255" s="77">
        <v>5.14</v>
      </c>
      <c r="L255" t="s">
        <v>106</v>
      </c>
      <c r="M255" s="78">
        <v>4.2500000000000003E-2</v>
      </c>
      <c r="N255" s="78">
        <v>5.91E-2</v>
      </c>
      <c r="O255" s="77">
        <v>2000.61</v>
      </c>
      <c r="P255" s="77">
        <v>92.273970189092324</v>
      </c>
      <c r="Q255" s="77">
        <v>0</v>
      </c>
      <c r="R255" s="77">
        <v>6.8155880793000003</v>
      </c>
      <c r="S255" s="78">
        <v>0</v>
      </c>
      <c r="T255" s="78">
        <v>5.0000000000000001E-4</v>
      </c>
      <c r="U255" s="78">
        <v>1E-4</v>
      </c>
    </row>
    <row r="256" spans="2:21">
      <c r="B256" t="s">
        <v>935</v>
      </c>
      <c r="C256" t="s">
        <v>936</v>
      </c>
      <c r="D256" t="s">
        <v>123</v>
      </c>
      <c r="E256" t="s">
        <v>870</v>
      </c>
      <c r="F256" t="s">
        <v>937</v>
      </c>
      <c r="G256" t="s">
        <v>922</v>
      </c>
      <c r="H256" t="s">
        <v>923</v>
      </c>
      <c r="I256" t="s">
        <v>212</v>
      </c>
      <c r="J256"/>
      <c r="K256" s="77">
        <v>3.72</v>
      </c>
      <c r="L256" t="s">
        <v>113</v>
      </c>
      <c r="M256" s="78">
        <v>4.6300000000000001E-2</v>
      </c>
      <c r="N256" s="78">
        <v>7.7700000000000005E-2</v>
      </c>
      <c r="O256" s="77">
        <v>8900.58</v>
      </c>
      <c r="P256" s="77">
        <v>90.449749564635212</v>
      </c>
      <c r="Q256" s="77">
        <v>0</v>
      </c>
      <c r="R256" s="77">
        <v>37.609765272409703</v>
      </c>
      <c r="S256" s="78">
        <v>0</v>
      </c>
      <c r="T256" s="78">
        <v>2.8999999999999998E-3</v>
      </c>
      <c r="U256" s="78">
        <v>8.0000000000000004E-4</v>
      </c>
    </row>
    <row r="257" spans="2:21">
      <c r="B257" t="s">
        <v>938</v>
      </c>
      <c r="C257" t="s">
        <v>939</v>
      </c>
      <c r="D257" t="s">
        <v>123</v>
      </c>
      <c r="E257" t="s">
        <v>870</v>
      </c>
      <c r="F257" t="s">
        <v>940</v>
      </c>
      <c r="G257" t="s">
        <v>907</v>
      </c>
      <c r="H257" t="s">
        <v>941</v>
      </c>
      <c r="I257" t="s">
        <v>873</v>
      </c>
      <c r="J257"/>
      <c r="K257" s="77">
        <v>4.04</v>
      </c>
      <c r="L257" t="s">
        <v>106</v>
      </c>
      <c r="M257" s="78">
        <v>3.2000000000000001E-2</v>
      </c>
      <c r="N257" s="78">
        <v>0.1104</v>
      </c>
      <c r="O257" s="77">
        <v>9493.9500000000007</v>
      </c>
      <c r="P257" s="77">
        <v>74.112444514664602</v>
      </c>
      <c r="Q257" s="77">
        <v>0</v>
      </c>
      <c r="R257" s="77">
        <v>25.977644588792</v>
      </c>
      <c r="S257" s="78">
        <v>0</v>
      </c>
      <c r="T257" s="78">
        <v>2E-3</v>
      </c>
      <c r="U257" s="78">
        <v>5.0000000000000001E-4</v>
      </c>
    </row>
    <row r="258" spans="2:21">
      <c r="B258" t="s">
        <v>942</v>
      </c>
      <c r="C258" t="s">
        <v>943</v>
      </c>
      <c r="D258" t="s">
        <v>123</v>
      </c>
      <c r="E258" t="s">
        <v>870</v>
      </c>
      <c r="F258" t="s">
        <v>921</v>
      </c>
      <c r="G258" t="s">
        <v>922</v>
      </c>
      <c r="H258" t="s">
        <v>876</v>
      </c>
      <c r="I258" t="s">
        <v>212</v>
      </c>
      <c r="J258"/>
      <c r="K258" s="77">
        <v>7.15</v>
      </c>
      <c r="L258" t="s">
        <v>106</v>
      </c>
      <c r="M258" s="78">
        <v>6.7400000000000002E-2</v>
      </c>
      <c r="N258" s="78">
        <v>6.2199999999999998E-2</v>
      </c>
      <c r="O258" s="77">
        <v>4450.29</v>
      </c>
      <c r="P258" s="77">
        <v>103.62428223553971</v>
      </c>
      <c r="Q258" s="77">
        <v>0</v>
      </c>
      <c r="R258" s="77">
        <v>17.025957310070801</v>
      </c>
      <c r="S258" s="78">
        <v>0</v>
      </c>
      <c r="T258" s="78">
        <v>1.2999999999999999E-3</v>
      </c>
      <c r="U258" s="78">
        <v>2.9999999999999997E-4</v>
      </c>
    </row>
    <row r="259" spans="2:21">
      <c r="B259" t="s">
        <v>944</v>
      </c>
      <c r="C259" t="s">
        <v>945</v>
      </c>
      <c r="D259" t="s">
        <v>123</v>
      </c>
      <c r="E259" t="s">
        <v>870</v>
      </c>
      <c r="F259" t="s">
        <v>946</v>
      </c>
      <c r="G259" t="s">
        <v>922</v>
      </c>
      <c r="H259" t="s">
        <v>876</v>
      </c>
      <c r="I259" t="s">
        <v>212</v>
      </c>
      <c r="J259"/>
      <c r="K259" s="77">
        <v>5.31</v>
      </c>
      <c r="L259" t="s">
        <v>106</v>
      </c>
      <c r="M259" s="78">
        <v>3.9300000000000002E-2</v>
      </c>
      <c r="N259" s="78">
        <v>6.7299999999999999E-2</v>
      </c>
      <c r="O259" s="77">
        <v>9241.77</v>
      </c>
      <c r="P259" s="77">
        <v>87.554974829496942</v>
      </c>
      <c r="Q259" s="77">
        <v>0</v>
      </c>
      <c r="R259" s="77">
        <v>29.874295734831598</v>
      </c>
      <c r="S259" s="78">
        <v>0</v>
      </c>
      <c r="T259" s="78">
        <v>2.3E-3</v>
      </c>
      <c r="U259" s="78">
        <v>5.9999999999999995E-4</v>
      </c>
    </row>
    <row r="260" spans="2:21">
      <c r="B260" t="s">
        <v>947</v>
      </c>
      <c r="C260" t="s">
        <v>948</v>
      </c>
      <c r="D260" t="s">
        <v>123</v>
      </c>
      <c r="E260" t="s">
        <v>870</v>
      </c>
      <c r="F260" t="s">
        <v>949</v>
      </c>
      <c r="G260" t="s">
        <v>950</v>
      </c>
      <c r="H260" t="s">
        <v>876</v>
      </c>
      <c r="I260" t="s">
        <v>212</v>
      </c>
      <c r="J260"/>
      <c r="K260" s="77">
        <v>2.97</v>
      </c>
      <c r="L260" t="s">
        <v>106</v>
      </c>
      <c r="M260" s="78">
        <v>4.7500000000000001E-2</v>
      </c>
      <c r="N260" s="78">
        <v>8.2799999999999999E-2</v>
      </c>
      <c r="O260" s="77">
        <v>6823.78</v>
      </c>
      <c r="P260" s="77">
        <v>90.991472415581981</v>
      </c>
      <c r="Q260" s="77">
        <v>0</v>
      </c>
      <c r="R260" s="77">
        <v>22.9238417535088</v>
      </c>
      <c r="S260" s="78">
        <v>0</v>
      </c>
      <c r="T260" s="78">
        <v>1.6999999999999999E-3</v>
      </c>
      <c r="U260" s="78">
        <v>5.0000000000000001E-4</v>
      </c>
    </row>
    <row r="261" spans="2:21">
      <c r="B261" t="s">
        <v>951</v>
      </c>
      <c r="C261" t="s">
        <v>952</v>
      </c>
      <c r="D261" t="s">
        <v>123</v>
      </c>
      <c r="E261" t="s">
        <v>870</v>
      </c>
      <c r="F261" t="s">
        <v>949</v>
      </c>
      <c r="G261" t="s">
        <v>950</v>
      </c>
      <c r="H261" t="s">
        <v>876</v>
      </c>
      <c r="I261" t="s">
        <v>212</v>
      </c>
      <c r="J261"/>
      <c r="K261" s="77">
        <v>5.92</v>
      </c>
      <c r="L261" t="s">
        <v>106</v>
      </c>
      <c r="M261" s="78">
        <v>5.1299999999999998E-2</v>
      </c>
      <c r="N261" s="78">
        <v>7.9699999999999993E-2</v>
      </c>
      <c r="O261" s="77">
        <v>4880.4799999999996</v>
      </c>
      <c r="P261" s="77">
        <v>85.40343049863948</v>
      </c>
      <c r="Q261" s="77">
        <v>0</v>
      </c>
      <c r="R261" s="77">
        <v>15.388615397001599</v>
      </c>
      <c r="S261" s="78">
        <v>0</v>
      </c>
      <c r="T261" s="78">
        <v>1.1999999999999999E-3</v>
      </c>
      <c r="U261" s="78">
        <v>2.9999999999999997E-4</v>
      </c>
    </row>
    <row r="262" spans="2:21">
      <c r="B262" t="s">
        <v>953</v>
      </c>
      <c r="C262" t="s">
        <v>954</v>
      </c>
      <c r="D262" t="s">
        <v>123</v>
      </c>
      <c r="E262" t="s">
        <v>870</v>
      </c>
      <c r="F262" t="s">
        <v>955</v>
      </c>
      <c r="G262" t="s">
        <v>956</v>
      </c>
      <c r="H262" t="s">
        <v>879</v>
      </c>
      <c r="I262" t="s">
        <v>212</v>
      </c>
      <c r="J262"/>
      <c r="K262" s="77">
        <v>7.27</v>
      </c>
      <c r="L262" t="s">
        <v>106</v>
      </c>
      <c r="M262" s="78">
        <v>3.3000000000000002E-2</v>
      </c>
      <c r="N262" s="78">
        <v>6.1400000000000003E-2</v>
      </c>
      <c r="O262" s="77">
        <v>8900.58</v>
      </c>
      <c r="P262" s="77">
        <v>82.416833462538392</v>
      </c>
      <c r="Q262" s="77">
        <v>0</v>
      </c>
      <c r="R262" s="77">
        <v>27.082947314893602</v>
      </c>
      <c r="S262" s="78">
        <v>0</v>
      </c>
      <c r="T262" s="78">
        <v>2.0999999999999999E-3</v>
      </c>
      <c r="U262" s="78">
        <v>5.9999999999999995E-4</v>
      </c>
    </row>
    <row r="263" spans="2:21">
      <c r="B263" t="s">
        <v>957</v>
      </c>
      <c r="C263" t="s">
        <v>958</v>
      </c>
      <c r="D263" t="s">
        <v>123</v>
      </c>
      <c r="E263" t="s">
        <v>870</v>
      </c>
      <c r="F263" t="s">
        <v>959</v>
      </c>
      <c r="G263" t="s">
        <v>907</v>
      </c>
      <c r="H263" t="s">
        <v>960</v>
      </c>
      <c r="I263" t="s">
        <v>873</v>
      </c>
      <c r="J263"/>
      <c r="K263" s="77">
        <v>6.62</v>
      </c>
      <c r="L263" t="s">
        <v>110</v>
      </c>
      <c r="M263" s="78">
        <v>5.8000000000000003E-2</v>
      </c>
      <c r="N263" s="78">
        <v>5.1299999999999998E-2</v>
      </c>
      <c r="O263" s="77">
        <v>4450.29</v>
      </c>
      <c r="P263" s="77">
        <v>109.68876635005809</v>
      </c>
      <c r="Q263" s="77">
        <v>0</v>
      </c>
      <c r="R263" s="77">
        <v>19.688913837880001</v>
      </c>
      <c r="S263" s="78">
        <v>0</v>
      </c>
      <c r="T263" s="78">
        <v>1.5E-3</v>
      </c>
      <c r="U263" s="78">
        <v>4.0000000000000002E-4</v>
      </c>
    </row>
    <row r="264" spans="2:21">
      <c r="B264" t="s">
        <v>961</v>
      </c>
      <c r="C264" t="s">
        <v>962</v>
      </c>
      <c r="D264" t="s">
        <v>123</v>
      </c>
      <c r="E264" t="s">
        <v>870</v>
      </c>
      <c r="F264" t="s">
        <v>963</v>
      </c>
      <c r="G264" t="s">
        <v>922</v>
      </c>
      <c r="H264" t="s">
        <v>879</v>
      </c>
      <c r="I264" t="s">
        <v>212</v>
      </c>
      <c r="J264"/>
      <c r="K264" s="77">
        <v>7.51</v>
      </c>
      <c r="L264" t="s">
        <v>106</v>
      </c>
      <c r="M264" s="78">
        <v>6.1699999999999998E-2</v>
      </c>
      <c r="N264" s="78">
        <v>6.0999999999999999E-2</v>
      </c>
      <c r="O264" s="77">
        <v>4450.29</v>
      </c>
      <c r="P264" s="77">
        <v>100.80309907893643</v>
      </c>
      <c r="Q264" s="77">
        <v>0</v>
      </c>
      <c r="R264" s="77">
        <v>16.562423638696</v>
      </c>
      <c r="S264" s="78">
        <v>0</v>
      </c>
      <c r="T264" s="78">
        <v>1.2999999999999999E-3</v>
      </c>
      <c r="U264" s="78">
        <v>2.9999999999999997E-4</v>
      </c>
    </row>
    <row r="265" spans="2:21">
      <c r="B265" t="s">
        <v>964</v>
      </c>
      <c r="C265" t="s">
        <v>965</v>
      </c>
      <c r="D265" t="s">
        <v>123</v>
      </c>
      <c r="E265" t="s">
        <v>870</v>
      </c>
      <c r="F265" t="s">
        <v>966</v>
      </c>
      <c r="G265" t="s">
        <v>967</v>
      </c>
      <c r="H265" t="s">
        <v>879</v>
      </c>
      <c r="I265" t="s">
        <v>212</v>
      </c>
      <c r="J265"/>
      <c r="K265" s="77">
        <v>7.32</v>
      </c>
      <c r="L265" t="s">
        <v>106</v>
      </c>
      <c r="M265" s="78">
        <v>5.5E-2</v>
      </c>
      <c r="N265" s="78">
        <v>5.8400000000000001E-2</v>
      </c>
      <c r="O265" s="77">
        <v>11867.44</v>
      </c>
      <c r="P265" s="77">
        <v>99.71455553683019</v>
      </c>
      <c r="Q265" s="77">
        <v>0</v>
      </c>
      <c r="R265" s="77">
        <v>43.6895221631232</v>
      </c>
      <c r="S265" s="78">
        <v>0</v>
      </c>
      <c r="T265" s="78">
        <v>3.3E-3</v>
      </c>
      <c r="U265" s="78">
        <v>8.9999999999999998E-4</v>
      </c>
    </row>
    <row r="266" spans="2:21">
      <c r="B266" t="s">
        <v>968</v>
      </c>
      <c r="C266" t="s">
        <v>969</v>
      </c>
      <c r="D266" t="s">
        <v>123</v>
      </c>
      <c r="E266" t="s">
        <v>870</v>
      </c>
      <c r="F266" t="s">
        <v>970</v>
      </c>
      <c r="G266" t="s">
        <v>922</v>
      </c>
      <c r="H266" t="s">
        <v>879</v>
      </c>
      <c r="I266" t="s">
        <v>212</v>
      </c>
      <c r="J266"/>
      <c r="K266" s="77">
        <v>4.3499999999999996</v>
      </c>
      <c r="L266" t="s">
        <v>110</v>
      </c>
      <c r="M266" s="78">
        <v>4.1300000000000003E-2</v>
      </c>
      <c r="N266" s="78">
        <v>5.4699999999999999E-2</v>
      </c>
      <c r="O266" s="77">
        <v>8811.57</v>
      </c>
      <c r="P266" s="77">
        <v>97.608123424089072</v>
      </c>
      <c r="Q266" s="77">
        <v>0</v>
      </c>
      <c r="R266" s="77">
        <v>34.690499476048103</v>
      </c>
      <c r="S266" s="78">
        <v>0</v>
      </c>
      <c r="T266" s="78">
        <v>2.5999999999999999E-3</v>
      </c>
      <c r="U266" s="78">
        <v>6.9999999999999999E-4</v>
      </c>
    </row>
    <row r="267" spans="2:21">
      <c r="B267" t="s">
        <v>971</v>
      </c>
      <c r="C267" t="s">
        <v>972</v>
      </c>
      <c r="D267" t="s">
        <v>123</v>
      </c>
      <c r="E267" t="s">
        <v>870</v>
      </c>
      <c r="F267" t="s">
        <v>973</v>
      </c>
      <c r="G267" t="s">
        <v>974</v>
      </c>
      <c r="H267" t="s">
        <v>879</v>
      </c>
      <c r="I267" t="s">
        <v>212</v>
      </c>
      <c r="J267"/>
      <c r="K267" s="77">
        <v>6.97</v>
      </c>
      <c r="L267" t="s">
        <v>106</v>
      </c>
      <c r="M267" s="78">
        <v>6.8000000000000005E-2</v>
      </c>
      <c r="N267" s="78">
        <v>6.7000000000000004E-2</v>
      </c>
      <c r="O267" s="77">
        <v>14240.93</v>
      </c>
      <c r="P267" s="77">
        <v>103.4292164746263</v>
      </c>
      <c r="Q267" s="77">
        <v>0</v>
      </c>
      <c r="R267" s="77">
        <v>54.380510316948403</v>
      </c>
      <c r="S267" s="78">
        <v>0</v>
      </c>
      <c r="T267" s="78">
        <v>4.1000000000000003E-3</v>
      </c>
      <c r="U267" s="78">
        <v>1.1000000000000001E-3</v>
      </c>
    </row>
    <row r="268" spans="2:21">
      <c r="B268" t="s">
        <v>975</v>
      </c>
      <c r="C268" t="s">
        <v>976</v>
      </c>
      <c r="D268" t="s">
        <v>123</v>
      </c>
      <c r="E268" t="s">
        <v>870</v>
      </c>
      <c r="F268" t="s">
        <v>977</v>
      </c>
      <c r="G268" t="s">
        <v>907</v>
      </c>
      <c r="H268" t="s">
        <v>879</v>
      </c>
      <c r="I268" t="s">
        <v>322</v>
      </c>
      <c r="J268"/>
      <c r="K268" s="77">
        <v>6.84</v>
      </c>
      <c r="L268" t="s">
        <v>106</v>
      </c>
      <c r="M268" s="78">
        <v>0.06</v>
      </c>
      <c r="N268" s="78">
        <v>6.6400000000000001E-2</v>
      </c>
      <c r="O268" s="77">
        <v>7417.15</v>
      </c>
      <c r="P268" s="77">
        <v>97.09360268431945</v>
      </c>
      <c r="Q268" s="77">
        <v>0</v>
      </c>
      <c r="R268" s="77">
        <v>26.588226535337999</v>
      </c>
      <c r="S268" s="78">
        <v>0</v>
      </c>
      <c r="T268" s="78">
        <v>2E-3</v>
      </c>
      <c r="U268" s="78">
        <v>5.0000000000000001E-4</v>
      </c>
    </row>
    <row r="269" spans="2:21">
      <c r="B269" t="s">
        <v>978</v>
      </c>
      <c r="C269" t="s">
        <v>979</v>
      </c>
      <c r="D269" t="s">
        <v>123</v>
      </c>
      <c r="E269" t="s">
        <v>870</v>
      </c>
      <c r="F269" t="s">
        <v>980</v>
      </c>
      <c r="G269" t="s">
        <v>981</v>
      </c>
      <c r="H269" t="s">
        <v>879</v>
      </c>
      <c r="I269" t="s">
        <v>212</v>
      </c>
      <c r="J269"/>
      <c r="K269" s="77">
        <v>6.85</v>
      </c>
      <c r="L269" t="s">
        <v>106</v>
      </c>
      <c r="M269" s="78">
        <v>6.3799999999999996E-2</v>
      </c>
      <c r="N269" s="78">
        <v>6.0400000000000002E-2</v>
      </c>
      <c r="O269" s="77">
        <v>2492.16</v>
      </c>
      <c r="P269" s="77">
        <v>103.75183667180278</v>
      </c>
      <c r="Q269" s="77">
        <v>0</v>
      </c>
      <c r="R269" s="77">
        <v>9.5462632651776005</v>
      </c>
      <c r="S269" s="78">
        <v>0</v>
      </c>
      <c r="T269" s="78">
        <v>6.9999999999999999E-4</v>
      </c>
      <c r="U269" s="78">
        <v>2.0000000000000001E-4</v>
      </c>
    </row>
    <row r="270" spans="2:21">
      <c r="B270" t="s">
        <v>982</v>
      </c>
      <c r="C270" t="s">
        <v>983</v>
      </c>
      <c r="D270" t="s">
        <v>123</v>
      </c>
      <c r="E270" t="s">
        <v>870</v>
      </c>
      <c r="F270" t="s">
        <v>984</v>
      </c>
      <c r="G270" t="s">
        <v>922</v>
      </c>
      <c r="H270" t="s">
        <v>879</v>
      </c>
      <c r="I270" t="s">
        <v>212</v>
      </c>
      <c r="J270"/>
      <c r="K270" s="77">
        <v>3.65</v>
      </c>
      <c r="L270" t="s">
        <v>106</v>
      </c>
      <c r="M270" s="78">
        <v>8.1299999999999997E-2</v>
      </c>
      <c r="N270" s="78">
        <v>7.4999999999999997E-2</v>
      </c>
      <c r="O270" s="77">
        <v>5933.72</v>
      </c>
      <c r="P270" s="77">
        <v>103.20216736886809</v>
      </c>
      <c r="Q270" s="77">
        <v>0</v>
      </c>
      <c r="R270" s="77">
        <v>22.608802467555201</v>
      </c>
      <c r="S270" s="78">
        <v>0</v>
      </c>
      <c r="T270" s="78">
        <v>1.6999999999999999E-3</v>
      </c>
      <c r="U270" s="78">
        <v>5.0000000000000001E-4</v>
      </c>
    </row>
    <row r="271" spans="2:21">
      <c r="B271" t="s">
        <v>985</v>
      </c>
      <c r="C271" t="s">
        <v>986</v>
      </c>
      <c r="D271" t="s">
        <v>123</v>
      </c>
      <c r="E271" t="s">
        <v>870</v>
      </c>
      <c r="F271" t="s">
        <v>987</v>
      </c>
      <c r="G271" t="s">
        <v>922</v>
      </c>
      <c r="H271" t="s">
        <v>887</v>
      </c>
      <c r="I271" t="s">
        <v>212</v>
      </c>
      <c r="J271"/>
      <c r="K271" s="77">
        <v>4.38</v>
      </c>
      <c r="L271" t="s">
        <v>110</v>
      </c>
      <c r="M271" s="78">
        <v>7.2499999999999995E-2</v>
      </c>
      <c r="N271" s="78">
        <v>7.3599999999999999E-2</v>
      </c>
      <c r="O271" s="77">
        <v>10591.69</v>
      </c>
      <c r="P271" s="77">
        <v>99.218833408077515</v>
      </c>
      <c r="Q271" s="77">
        <v>0</v>
      </c>
      <c r="R271" s="77">
        <v>42.386803996757102</v>
      </c>
      <c r="S271" s="78">
        <v>0</v>
      </c>
      <c r="T271" s="78">
        <v>3.2000000000000002E-3</v>
      </c>
      <c r="U271" s="78">
        <v>8.9999999999999998E-4</v>
      </c>
    </row>
    <row r="272" spans="2:21">
      <c r="B272" t="s">
        <v>988</v>
      </c>
      <c r="C272" t="s">
        <v>989</v>
      </c>
      <c r="D272" t="s">
        <v>123</v>
      </c>
      <c r="E272" t="s">
        <v>870</v>
      </c>
      <c r="F272" t="s">
        <v>990</v>
      </c>
      <c r="G272" t="s">
        <v>922</v>
      </c>
      <c r="H272" t="s">
        <v>887</v>
      </c>
      <c r="I272" t="s">
        <v>212</v>
      </c>
      <c r="J272"/>
      <c r="K272" s="77">
        <v>7.29</v>
      </c>
      <c r="L272" t="s">
        <v>106</v>
      </c>
      <c r="M272" s="78">
        <v>7.1199999999999999E-2</v>
      </c>
      <c r="N272" s="78">
        <v>7.2400000000000006E-2</v>
      </c>
      <c r="O272" s="77">
        <v>5933.72</v>
      </c>
      <c r="P272" s="77">
        <v>98.925007570293175</v>
      </c>
      <c r="Q272" s="77">
        <v>0</v>
      </c>
      <c r="R272" s="77">
        <v>21.671792485366399</v>
      </c>
      <c r="S272" s="78">
        <v>0</v>
      </c>
      <c r="T272" s="78">
        <v>1.6000000000000001E-3</v>
      </c>
      <c r="U272" s="78">
        <v>4.0000000000000002E-4</v>
      </c>
    </row>
    <row r="273" spans="2:21">
      <c r="B273" t="s">
        <v>991</v>
      </c>
      <c r="C273" t="s">
        <v>992</v>
      </c>
      <c r="D273" t="s">
        <v>123</v>
      </c>
      <c r="E273" t="s">
        <v>870</v>
      </c>
      <c r="F273" t="s">
        <v>993</v>
      </c>
      <c r="G273" t="s">
        <v>974</v>
      </c>
      <c r="H273" t="s">
        <v>887</v>
      </c>
      <c r="I273" t="s">
        <v>212</v>
      </c>
      <c r="J273"/>
      <c r="K273" s="77">
        <v>3.3</v>
      </c>
      <c r="L273" t="s">
        <v>106</v>
      </c>
      <c r="M273" s="78">
        <v>2.63E-2</v>
      </c>
      <c r="N273" s="78">
        <v>7.5899999999999995E-2</v>
      </c>
      <c r="O273" s="77">
        <v>7522.47</v>
      </c>
      <c r="P273" s="77">
        <v>85.058083491193713</v>
      </c>
      <c r="Q273" s="77">
        <v>0</v>
      </c>
      <c r="R273" s="77">
        <v>23.623146858334401</v>
      </c>
      <c r="S273" s="78">
        <v>0</v>
      </c>
      <c r="T273" s="78">
        <v>1.8E-3</v>
      </c>
      <c r="U273" s="78">
        <v>5.0000000000000001E-4</v>
      </c>
    </row>
    <row r="274" spans="2:21">
      <c r="B274" t="s">
        <v>994</v>
      </c>
      <c r="C274" t="s">
        <v>995</v>
      </c>
      <c r="D274" t="s">
        <v>123</v>
      </c>
      <c r="E274" t="s">
        <v>870</v>
      </c>
      <c r="F274" t="s">
        <v>993</v>
      </c>
      <c r="G274" t="s">
        <v>974</v>
      </c>
      <c r="H274" t="s">
        <v>887</v>
      </c>
      <c r="I274" t="s">
        <v>212</v>
      </c>
      <c r="J274"/>
      <c r="K274" s="77">
        <v>2.0699999999999998</v>
      </c>
      <c r="L274" t="s">
        <v>106</v>
      </c>
      <c r="M274" s="78">
        <v>7.0499999999999993E-2</v>
      </c>
      <c r="N274" s="78">
        <v>7.1300000000000002E-2</v>
      </c>
      <c r="O274" s="77">
        <v>2966.86</v>
      </c>
      <c r="P274" s="77">
        <v>101.35149974720748</v>
      </c>
      <c r="Q274" s="77">
        <v>0</v>
      </c>
      <c r="R274" s="77">
        <v>11.1016856331368</v>
      </c>
      <c r="S274" s="78">
        <v>0</v>
      </c>
      <c r="T274" s="78">
        <v>8.0000000000000004E-4</v>
      </c>
      <c r="U274" s="78">
        <v>2.0000000000000001E-4</v>
      </c>
    </row>
    <row r="275" spans="2:21">
      <c r="B275" t="s">
        <v>996</v>
      </c>
      <c r="C275" t="s">
        <v>997</v>
      </c>
      <c r="D275" t="s">
        <v>123</v>
      </c>
      <c r="E275" t="s">
        <v>870</v>
      </c>
      <c r="F275" t="s">
        <v>998</v>
      </c>
      <c r="G275" t="s">
        <v>999</v>
      </c>
      <c r="H275" t="s">
        <v>887</v>
      </c>
      <c r="I275" t="s">
        <v>212</v>
      </c>
      <c r="J275"/>
      <c r="K275" s="77">
        <v>5.35</v>
      </c>
      <c r="L275" t="s">
        <v>106</v>
      </c>
      <c r="M275" s="78">
        <v>0.04</v>
      </c>
      <c r="N275" s="78">
        <v>6.0600000000000001E-2</v>
      </c>
      <c r="O275" s="77">
        <v>8084.69</v>
      </c>
      <c r="P275" s="77">
        <v>91.297777750290976</v>
      </c>
      <c r="Q275" s="77">
        <v>0</v>
      </c>
      <c r="R275" s="77">
        <v>27.251177401136001</v>
      </c>
      <c r="S275" s="78">
        <v>0</v>
      </c>
      <c r="T275" s="78">
        <v>2.0999999999999999E-3</v>
      </c>
      <c r="U275" s="78">
        <v>5.9999999999999995E-4</v>
      </c>
    </row>
    <row r="276" spans="2:21">
      <c r="B276" t="s">
        <v>1000</v>
      </c>
      <c r="C276" t="s">
        <v>1001</v>
      </c>
      <c r="D276" t="s">
        <v>123</v>
      </c>
      <c r="E276" t="s">
        <v>870</v>
      </c>
      <c r="F276" t="s">
        <v>1002</v>
      </c>
      <c r="G276" t="s">
        <v>894</v>
      </c>
      <c r="H276" t="s">
        <v>887</v>
      </c>
      <c r="I276" t="s">
        <v>322</v>
      </c>
      <c r="J276"/>
      <c r="K276" s="77">
        <v>3.54</v>
      </c>
      <c r="L276" t="s">
        <v>106</v>
      </c>
      <c r="M276" s="78">
        <v>5.5E-2</v>
      </c>
      <c r="N276" s="78">
        <v>0.09</v>
      </c>
      <c r="O276" s="77">
        <v>2076.8000000000002</v>
      </c>
      <c r="P276" s="77">
        <v>90.293556625577807</v>
      </c>
      <c r="Q276" s="77">
        <v>0</v>
      </c>
      <c r="R276" s="77">
        <v>6.9232996281280004</v>
      </c>
      <c r="S276" s="78">
        <v>0</v>
      </c>
      <c r="T276" s="78">
        <v>5.0000000000000001E-4</v>
      </c>
      <c r="U276" s="78">
        <v>1E-4</v>
      </c>
    </row>
    <row r="277" spans="2:21">
      <c r="B277" t="s">
        <v>1003</v>
      </c>
      <c r="C277" t="s">
        <v>1004</v>
      </c>
      <c r="D277" t="s">
        <v>123</v>
      </c>
      <c r="E277" t="s">
        <v>870</v>
      </c>
      <c r="F277" t="s">
        <v>1002</v>
      </c>
      <c r="G277" t="s">
        <v>894</v>
      </c>
      <c r="H277" t="s">
        <v>887</v>
      </c>
      <c r="I277" t="s">
        <v>212</v>
      </c>
      <c r="J277"/>
      <c r="K277" s="77">
        <v>3.13</v>
      </c>
      <c r="L277" t="s">
        <v>106</v>
      </c>
      <c r="M277" s="78">
        <v>0.06</v>
      </c>
      <c r="N277" s="78">
        <v>8.4400000000000003E-2</v>
      </c>
      <c r="O277" s="77">
        <v>6381.72</v>
      </c>
      <c r="P277" s="77">
        <v>94.65633364672847</v>
      </c>
      <c r="Q277" s="77">
        <v>0</v>
      </c>
      <c r="R277" s="77">
        <v>22.302272432315199</v>
      </c>
      <c r="S277" s="78">
        <v>0</v>
      </c>
      <c r="T277" s="78">
        <v>1.6999999999999999E-3</v>
      </c>
      <c r="U277" s="78">
        <v>5.0000000000000001E-4</v>
      </c>
    </row>
    <row r="278" spans="2:21">
      <c r="B278" t="s">
        <v>1005</v>
      </c>
      <c r="C278" t="s">
        <v>1006</v>
      </c>
      <c r="D278" t="s">
        <v>123</v>
      </c>
      <c r="E278" t="s">
        <v>870</v>
      </c>
      <c r="F278" t="s">
        <v>1007</v>
      </c>
      <c r="G278" t="s">
        <v>1008</v>
      </c>
      <c r="H278" t="s">
        <v>887</v>
      </c>
      <c r="I278" t="s">
        <v>212</v>
      </c>
      <c r="J278"/>
      <c r="K278" s="77">
        <v>6.14</v>
      </c>
      <c r="L278" t="s">
        <v>110</v>
      </c>
      <c r="M278" s="78">
        <v>6.6299999999999998E-2</v>
      </c>
      <c r="N278" s="78">
        <v>6.5000000000000002E-2</v>
      </c>
      <c r="O278" s="77">
        <v>11867.44</v>
      </c>
      <c r="P278" s="77">
        <v>103.3957119109091</v>
      </c>
      <c r="Q278" s="77">
        <v>0</v>
      </c>
      <c r="R278" s="77">
        <v>49.491528458458198</v>
      </c>
      <c r="S278" s="78">
        <v>0</v>
      </c>
      <c r="T278" s="78">
        <v>3.8E-3</v>
      </c>
      <c r="U278" s="78">
        <v>1E-3</v>
      </c>
    </row>
    <row r="279" spans="2:21">
      <c r="B279" t="s">
        <v>1009</v>
      </c>
      <c r="C279" t="s">
        <v>1010</v>
      </c>
      <c r="D279" t="s">
        <v>123</v>
      </c>
      <c r="E279" t="s">
        <v>870</v>
      </c>
      <c r="F279" t="s">
        <v>1011</v>
      </c>
      <c r="G279" t="s">
        <v>1012</v>
      </c>
      <c r="H279" t="s">
        <v>887</v>
      </c>
      <c r="I279" t="s">
        <v>322</v>
      </c>
      <c r="J279"/>
      <c r="K279" s="77">
        <v>5.87</v>
      </c>
      <c r="L279" t="s">
        <v>106</v>
      </c>
      <c r="M279" s="78">
        <v>3.2500000000000001E-2</v>
      </c>
      <c r="N279" s="78">
        <v>5.6599999999999998E-2</v>
      </c>
      <c r="O279" s="77">
        <v>5933.72</v>
      </c>
      <c r="P279" s="77">
        <v>87.885721725999872</v>
      </c>
      <c r="Q279" s="77">
        <v>0</v>
      </c>
      <c r="R279" s="77">
        <v>19.2533836534624</v>
      </c>
      <c r="S279" s="78">
        <v>0</v>
      </c>
      <c r="T279" s="78">
        <v>1.5E-3</v>
      </c>
      <c r="U279" s="78">
        <v>4.0000000000000002E-4</v>
      </c>
    </row>
    <row r="280" spans="2:21">
      <c r="B280" t="s">
        <v>1013</v>
      </c>
      <c r="C280" t="s">
        <v>1014</v>
      </c>
      <c r="D280" t="s">
        <v>123</v>
      </c>
      <c r="E280" t="s">
        <v>870</v>
      </c>
      <c r="F280" t="s">
        <v>1015</v>
      </c>
      <c r="G280" t="s">
        <v>974</v>
      </c>
      <c r="H280" t="s">
        <v>887</v>
      </c>
      <c r="I280" t="s">
        <v>322</v>
      </c>
      <c r="J280"/>
      <c r="K280" s="77">
        <v>1.55</v>
      </c>
      <c r="L280" t="s">
        <v>106</v>
      </c>
      <c r="M280" s="78">
        <v>4.2500000000000003E-2</v>
      </c>
      <c r="N280" s="78">
        <v>7.9200000000000007E-2</v>
      </c>
      <c r="O280" s="77">
        <v>6527.09</v>
      </c>
      <c r="P280" s="77">
        <v>96.124750047877384</v>
      </c>
      <c r="Q280" s="77">
        <v>0</v>
      </c>
      <c r="R280" s="77">
        <v>23.1641579156468</v>
      </c>
      <c r="S280" s="78">
        <v>0</v>
      </c>
      <c r="T280" s="78">
        <v>1.8E-3</v>
      </c>
      <c r="U280" s="78">
        <v>5.0000000000000001E-4</v>
      </c>
    </row>
    <row r="281" spans="2:21">
      <c r="B281" t="s">
        <v>1016</v>
      </c>
      <c r="C281" t="s">
        <v>1017</v>
      </c>
      <c r="D281" t="s">
        <v>123</v>
      </c>
      <c r="E281" t="s">
        <v>870</v>
      </c>
      <c r="F281" t="s">
        <v>1015</v>
      </c>
      <c r="G281" t="s">
        <v>974</v>
      </c>
      <c r="H281" t="s">
        <v>887</v>
      </c>
      <c r="I281" t="s">
        <v>322</v>
      </c>
      <c r="J281"/>
      <c r="K281" s="77">
        <v>4.8099999999999996</v>
      </c>
      <c r="L281" t="s">
        <v>106</v>
      </c>
      <c r="M281" s="78">
        <v>3.1300000000000001E-2</v>
      </c>
      <c r="N281" s="78">
        <v>7.4800000000000005E-2</v>
      </c>
      <c r="O281" s="77">
        <v>2966.86</v>
      </c>
      <c r="P281" s="77">
        <v>81.962403632122857</v>
      </c>
      <c r="Q281" s="77">
        <v>0</v>
      </c>
      <c r="R281" s="77">
        <v>8.9778724649327994</v>
      </c>
      <c r="S281" s="78">
        <v>0</v>
      </c>
      <c r="T281" s="78">
        <v>6.9999999999999999E-4</v>
      </c>
      <c r="U281" s="78">
        <v>2.0000000000000001E-4</v>
      </c>
    </row>
    <row r="282" spans="2:21">
      <c r="B282" t="s">
        <v>1018</v>
      </c>
      <c r="C282" t="s">
        <v>1019</v>
      </c>
      <c r="D282" t="s">
        <v>123</v>
      </c>
      <c r="E282" t="s">
        <v>870</v>
      </c>
      <c r="F282" t="s">
        <v>1020</v>
      </c>
      <c r="G282" t="s">
        <v>981</v>
      </c>
      <c r="H282" t="s">
        <v>887</v>
      </c>
      <c r="I282" t="s">
        <v>322</v>
      </c>
      <c r="J282"/>
      <c r="K282" s="77">
        <v>6.93</v>
      </c>
      <c r="L282" t="s">
        <v>106</v>
      </c>
      <c r="M282" s="78">
        <v>6.4000000000000001E-2</v>
      </c>
      <c r="N282" s="78">
        <v>6.2300000000000001E-2</v>
      </c>
      <c r="O282" s="77">
        <v>3856.92</v>
      </c>
      <c r="P282" s="77">
        <v>103.98500082967756</v>
      </c>
      <c r="Q282" s="77">
        <v>0</v>
      </c>
      <c r="R282" s="77">
        <v>14.807202741448</v>
      </c>
      <c r="S282" s="78">
        <v>0</v>
      </c>
      <c r="T282" s="78">
        <v>1.1000000000000001E-3</v>
      </c>
      <c r="U282" s="78">
        <v>2.9999999999999997E-4</v>
      </c>
    </row>
    <row r="283" spans="2:21">
      <c r="B283" t="s">
        <v>1021</v>
      </c>
      <c r="C283" t="s">
        <v>1022</v>
      </c>
      <c r="D283" t="s">
        <v>123</v>
      </c>
      <c r="E283" t="s">
        <v>870</v>
      </c>
      <c r="F283" t="s">
        <v>1023</v>
      </c>
      <c r="G283" t="s">
        <v>981</v>
      </c>
      <c r="H283" t="s">
        <v>887</v>
      </c>
      <c r="I283" t="s">
        <v>212</v>
      </c>
      <c r="J283"/>
      <c r="K283" s="77">
        <v>4.5</v>
      </c>
      <c r="L283" t="s">
        <v>110</v>
      </c>
      <c r="M283" s="78">
        <v>4.8800000000000003E-2</v>
      </c>
      <c r="N283" s="78">
        <v>5.5500000000000001E-2</v>
      </c>
      <c r="O283" s="77">
        <v>8129.2</v>
      </c>
      <c r="P283" s="77">
        <v>98.819621168134631</v>
      </c>
      <c r="Q283" s="77">
        <v>0</v>
      </c>
      <c r="R283" s="77">
        <v>32.401288947109599</v>
      </c>
      <c r="S283" s="78">
        <v>0</v>
      </c>
      <c r="T283" s="78">
        <v>2.5000000000000001E-3</v>
      </c>
      <c r="U283" s="78">
        <v>6.9999999999999999E-4</v>
      </c>
    </row>
    <row r="284" spans="2:21">
      <c r="B284" t="s">
        <v>1024</v>
      </c>
      <c r="C284" t="s">
        <v>1025</v>
      </c>
      <c r="D284" t="s">
        <v>123</v>
      </c>
      <c r="E284" t="s">
        <v>870</v>
      </c>
      <c r="F284" t="s">
        <v>1026</v>
      </c>
      <c r="G284" t="s">
        <v>999</v>
      </c>
      <c r="H284" t="s">
        <v>887</v>
      </c>
      <c r="I284" t="s">
        <v>212</v>
      </c>
      <c r="J284"/>
      <c r="K284" s="77">
        <v>7.31</v>
      </c>
      <c r="L284" t="s">
        <v>106</v>
      </c>
      <c r="M284" s="78">
        <v>5.8999999999999997E-2</v>
      </c>
      <c r="N284" s="78">
        <v>6.1899999999999997E-2</v>
      </c>
      <c r="O284" s="77">
        <v>8307.2099999999991</v>
      </c>
      <c r="P284" s="77">
        <v>99.720722193131024</v>
      </c>
      <c r="Q284" s="77">
        <v>0</v>
      </c>
      <c r="R284" s="77">
        <v>30.5845642041212</v>
      </c>
      <c r="S284" s="78">
        <v>0</v>
      </c>
      <c r="T284" s="78">
        <v>2.3E-3</v>
      </c>
      <c r="U284" s="78">
        <v>5.9999999999999995E-4</v>
      </c>
    </row>
    <row r="285" spans="2:21">
      <c r="B285" t="s">
        <v>1027</v>
      </c>
      <c r="C285" t="s">
        <v>1028</v>
      </c>
      <c r="D285" t="s">
        <v>123</v>
      </c>
      <c r="E285" t="s">
        <v>870</v>
      </c>
      <c r="F285" t="s">
        <v>1029</v>
      </c>
      <c r="G285" t="s">
        <v>1030</v>
      </c>
      <c r="H285" t="s">
        <v>887</v>
      </c>
      <c r="I285" t="s">
        <v>212</v>
      </c>
      <c r="J285"/>
      <c r="K285" s="77">
        <v>7.11</v>
      </c>
      <c r="L285" t="s">
        <v>106</v>
      </c>
      <c r="M285" s="78">
        <v>3.15E-2</v>
      </c>
      <c r="N285" s="78">
        <v>7.2099999999999997E-2</v>
      </c>
      <c r="O285" s="77">
        <v>5933.72</v>
      </c>
      <c r="P285" s="77">
        <v>75.210499376445128</v>
      </c>
      <c r="Q285" s="77">
        <v>0</v>
      </c>
      <c r="R285" s="77">
        <v>16.476585397771199</v>
      </c>
      <c r="S285" s="78">
        <v>0</v>
      </c>
      <c r="T285" s="78">
        <v>1.1999999999999999E-3</v>
      </c>
      <c r="U285" s="78">
        <v>2.9999999999999997E-4</v>
      </c>
    </row>
    <row r="286" spans="2:21">
      <c r="B286" t="s">
        <v>1031</v>
      </c>
      <c r="C286" t="s">
        <v>1032</v>
      </c>
      <c r="D286" t="s">
        <v>123</v>
      </c>
      <c r="E286" t="s">
        <v>870</v>
      </c>
      <c r="F286" t="s">
        <v>1033</v>
      </c>
      <c r="G286" t="s">
        <v>1034</v>
      </c>
      <c r="H286" t="s">
        <v>887</v>
      </c>
      <c r="I286" t="s">
        <v>212</v>
      </c>
      <c r="J286"/>
      <c r="K286" s="77">
        <v>7.37</v>
      </c>
      <c r="L286" t="s">
        <v>106</v>
      </c>
      <c r="M286" s="78">
        <v>6.25E-2</v>
      </c>
      <c r="N286" s="78">
        <v>6.2700000000000006E-2</v>
      </c>
      <c r="O286" s="77">
        <v>7417.15</v>
      </c>
      <c r="P286" s="77">
        <v>100.14863905273589</v>
      </c>
      <c r="Q286" s="77">
        <v>0</v>
      </c>
      <c r="R286" s="77">
        <v>27.424821293297999</v>
      </c>
      <c r="S286" s="78">
        <v>0</v>
      </c>
      <c r="T286" s="78">
        <v>2.0999999999999999E-3</v>
      </c>
      <c r="U286" s="78">
        <v>5.9999999999999995E-4</v>
      </c>
    </row>
    <row r="287" spans="2:21">
      <c r="B287" t="s">
        <v>1035</v>
      </c>
      <c r="C287" t="s">
        <v>1036</v>
      </c>
      <c r="D287" t="s">
        <v>123</v>
      </c>
      <c r="E287" t="s">
        <v>870</v>
      </c>
      <c r="F287" t="s">
        <v>1037</v>
      </c>
      <c r="G287" t="s">
        <v>967</v>
      </c>
      <c r="H287" t="s">
        <v>887</v>
      </c>
      <c r="I287" t="s">
        <v>212</v>
      </c>
      <c r="J287"/>
      <c r="K287" s="77">
        <v>7.09</v>
      </c>
      <c r="L287" t="s">
        <v>106</v>
      </c>
      <c r="M287" s="78">
        <v>5.6000000000000001E-2</v>
      </c>
      <c r="N287" s="78">
        <v>5.7599999999999998E-2</v>
      </c>
      <c r="O287" s="77">
        <v>2225.15</v>
      </c>
      <c r="P287" s="77">
        <v>99.018557153450331</v>
      </c>
      <c r="Q287" s="77">
        <v>0</v>
      </c>
      <c r="R287" s="77">
        <v>8.1346257792539998</v>
      </c>
      <c r="S287" s="78">
        <v>0</v>
      </c>
      <c r="T287" s="78">
        <v>5.9999999999999995E-4</v>
      </c>
      <c r="U287" s="78">
        <v>2.0000000000000001E-4</v>
      </c>
    </row>
    <row r="288" spans="2:21">
      <c r="B288" t="s">
        <v>1038</v>
      </c>
      <c r="C288" t="s">
        <v>1039</v>
      </c>
      <c r="D288" t="s">
        <v>123</v>
      </c>
      <c r="E288" t="s">
        <v>870</v>
      </c>
      <c r="F288" t="s">
        <v>1040</v>
      </c>
      <c r="G288" t="s">
        <v>956</v>
      </c>
      <c r="H288" t="s">
        <v>887</v>
      </c>
      <c r="I288" t="s">
        <v>322</v>
      </c>
      <c r="J288"/>
      <c r="K288" s="77">
        <v>4.5199999999999996</v>
      </c>
      <c r="L288" t="s">
        <v>106</v>
      </c>
      <c r="M288" s="78">
        <v>4.4999999999999998E-2</v>
      </c>
      <c r="N288" s="78">
        <v>6.3100000000000003E-2</v>
      </c>
      <c r="O288" s="77">
        <v>11914.02</v>
      </c>
      <c r="P288" s="77">
        <v>93.591999706228464</v>
      </c>
      <c r="Q288" s="77">
        <v>0</v>
      </c>
      <c r="R288" s="77">
        <v>41.167902828072798</v>
      </c>
      <c r="S288" s="78">
        <v>0</v>
      </c>
      <c r="T288" s="78">
        <v>3.0999999999999999E-3</v>
      </c>
      <c r="U288" s="78">
        <v>8.0000000000000004E-4</v>
      </c>
    </row>
    <row r="289" spans="2:21">
      <c r="B289" t="s">
        <v>1041</v>
      </c>
      <c r="C289" t="s">
        <v>1042</v>
      </c>
      <c r="D289" t="s">
        <v>123</v>
      </c>
      <c r="E289" t="s">
        <v>870</v>
      </c>
      <c r="F289" t="s">
        <v>1043</v>
      </c>
      <c r="G289" t="s">
        <v>894</v>
      </c>
      <c r="H289" t="s">
        <v>887</v>
      </c>
      <c r="I289" t="s">
        <v>212</v>
      </c>
      <c r="J289"/>
      <c r="K289" s="77">
        <v>7.05</v>
      </c>
      <c r="L289" t="s">
        <v>106</v>
      </c>
      <c r="M289" s="78">
        <v>0.04</v>
      </c>
      <c r="N289" s="78">
        <v>6.08E-2</v>
      </c>
      <c r="O289" s="77">
        <v>4450.29</v>
      </c>
      <c r="P289" s="77">
        <v>87.919222821434104</v>
      </c>
      <c r="Q289" s="77">
        <v>0</v>
      </c>
      <c r="R289" s="77">
        <v>14.4455421277596</v>
      </c>
      <c r="S289" s="78">
        <v>0</v>
      </c>
      <c r="T289" s="78">
        <v>1.1000000000000001E-3</v>
      </c>
      <c r="U289" s="78">
        <v>2.9999999999999997E-4</v>
      </c>
    </row>
    <row r="290" spans="2:21">
      <c r="B290" t="s">
        <v>1044</v>
      </c>
      <c r="C290" t="s">
        <v>1045</v>
      </c>
      <c r="D290" t="s">
        <v>123</v>
      </c>
      <c r="E290" t="s">
        <v>870</v>
      </c>
      <c r="F290" t="s">
        <v>1043</v>
      </c>
      <c r="G290" t="s">
        <v>894</v>
      </c>
      <c r="H290" t="s">
        <v>887</v>
      </c>
      <c r="I290" t="s">
        <v>212</v>
      </c>
      <c r="J290"/>
      <c r="K290" s="77">
        <v>3.1</v>
      </c>
      <c r="L290" t="s">
        <v>106</v>
      </c>
      <c r="M290" s="78">
        <v>6.88E-2</v>
      </c>
      <c r="N290" s="78">
        <v>6.2899999999999998E-2</v>
      </c>
      <c r="O290" s="77">
        <v>7417.15</v>
      </c>
      <c r="P290" s="77">
        <v>104.72894421037731</v>
      </c>
      <c r="Q290" s="77">
        <v>0</v>
      </c>
      <c r="R290" s="77">
        <v>28.679097453265999</v>
      </c>
      <c r="S290" s="78">
        <v>0</v>
      </c>
      <c r="T290" s="78">
        <v>2.2000000000000001E-3</v>
      </c>
      <c r="U290" s="78">
        <v>5.9999999999999995E-4</v>
      </c>
    </row>
    <row r="291" spans="2:21">
      <c r="B291" t="s">
        <v>1046</v>
      </c>
      <c r="C291" t="s">
        <v>1047</v>
      </c>
      <c r="D291" t="s">
        <v>123</v>
      </c>
      <c r="E291" t="s">
        <v>870</v>
      </c>
      <c r="F291" t="s">
        <v>1048</v>
      </c>
      <c r="G291" t="s">
        <v>922</v>
      </c>
      <c r="H291" t="s">
        <v>887</v>
      </c>
      <c r="I291" t="s">
        <v>212</v>
      </c>
      <c r="J291"/>
      <c r="K291" s="77">
        <v>4</v>
      </c>
      <c r="L291" t="s">
        <v>113</v>
      </c>
      <c r="M291" s="78">
        <v>7.4200000000000002E-2</v>
      </c>
      <c r="N291" s="78">
        <v>8.1799999999999998E-2</v>
      </c>
      <c r="O291" s="77">
        <v>10087.32</v>
      </c>
      <c r="P291" s="77">
        <v>97.367309453848989</v>
      </c>
      <c r="Q291" s="77">
        <v>0</v>
      </c>
      <c r="R291" s="77">
        <v>45.884279192135999</v>
      </c>
      <c r="S291" s="78">
        <v>0</v>
      </c>
      <c r="T291" s="78">
        <v>3.5000000000000001E-3</v>
      </c>
      <c r="U291" s="78">
        <v>8.9999999999999998E-4</v>
      </c>
    </row>
    <row r="292" spans="2:21">
      <c r="B292" t="s">
        <v>1049</v>
      </c>
      <c r="C292" t="s">
        <v>1050</v>
      </c>
      <c r="D292" t="s">
        <v>123</v>
      </c>
      <c r="E292" t="s">
        <v>870</v>
      </c>
      <c r="F292" t="s">
        <v>1051</v>
      </c>
      <c r="G292" t="s">
        <v>930</v>
      </c>
      <c r="H292" t="s">
        <v>1052</v>
      </c>
      <c r="I292" t="s">
        <v>873</v>
      </c>
      <c r="J292"/>
      <c r="K292" s="77">
        <v>3.27</v>
      </c>
      <c r="L292" t="s">
        <v>106</v>
      </c>
      <c r="M292" s="78">
        <v>4.7E-2</v>
      </c>
      <c r="N292" s="78">
        <v>7.6999999999999999E-2</v>
      </c>
      <c r="O292" s="77">
        <v>5637.03</v>
      </c>
      <c r="P292" s="77">
        <v>92.415832849922737</v>
      </c>
      <c r="Q292" s="77">
        <v>0</v>
      </c>
      <c r="R292" s="77">
        <v>19.23350435747</v>
      </c>
      <c r="S292" s="78">
        <v>0</v>
      </c>
      <c r="T292" s="78">
        <v>1.5E-3</v>
      </c>
      <c r="U292" s="78">
        <v>4.0000000000000002E-4</v>
      </c>
    </row>
    <row r="293" spans="2:21">
      <c r="B293" t="s">
        <v>1053</v>
      </c>
      <c r="C293" t="s">
        <v>1054</v>
      </c>
      <c r="D293" t="s">
        <v>123</v>
      </c>
      <c r="E293" t="s">
        <v>870</v>
      </c>
      <c r="F293" t="s">
        <v>1055</v>
      </c>
      <c r="G293" t="s">
        <v>974</v>
      </c>
      <c r="H293" t="s">
        <v>887</v>
      </c>
      <c r="I293" t="s">
        <v>212</v>
      </c>
      <c r="J293"/>
      <c r="K293" s="77">
        <v>1.96</v>
      </c>
      <c r="L293" t="s">
        <v>106</v>
      </c>
      <c r="M293" s="78">
        <v>3.7499999999999999E-2</v>
      </c>
      <c r="N293" s="78">
        <v>7.6399999999999996E-2</v>
      </c>
      <c r="O293" s="77">
        <v>1780.12</v>
      </c>
      <c r="P293" s="77">
        <v>94.228417836999753</v>
      </c>
      <c r="Q293" s="77">
        <v>0</v>
      </c>
      <c r="R293" s="77">
        <v>6.1928829416272002</v>
      </c>
      <c r="S293" s="78">
        <v>0</v>
      </c>
      <c r="T293" s="78">
        <v>5.0000000000000001E-4</v>
      </c>
      <c r="U293" s="78">
        <v>1E-4</v>
      </c>
    </row>
    <row r="294" spans="2:21">
      <c r="B294" t="s">
        <v>1056</v>
      </c>
      <c r="C294" t="s">
        <v>1057</v>
      </c>
      <c r="D294" t="s">
        <v>123</v>
      </c>
      <c r="E294" t="s">
        <v>870</v>
      </c>
      <c r="F294" t="s">
        <v>1055</v>
      </c>
      <c r="G294" t="s">
        <v>974</v>
      </c>
      <c r="H294" t="s">
        <v>887</v>
      </c>
      <c r="I294" t="s">
        <v>212</v>
      </c>
      <c r="J294"/>
      <c r="K294" s="77">
        <v>4.17</v>
      </c>
      <c r="L294" t="s">
        <v>106</v>
      </c>
      <c r="M294" s="78">
        <v>7.9500000000000001E-2</v>
      </c>
      <c r="N294" s="78">
        <v>7.9799999999999996E-2</v>
      </c>
      <c r="O294" s="77">
        <v>2670.17</v>
      </c>
      <c r="P294" s="77">
        <v>100.05349466513368</v>
      </c>
      <c r="Q294" s="77">
        <v>0</v>
      </c>
      <c r="R294" s="77">
        <v>9.8635412872620005</v>
      </c>
      <c r="S294" s="78">
        <v>0</v>
      </c>
      <c r="T294" s="78">
        <v>6.9999999999999999E-4</v>
      </c>
      <c r="U294" s="78">
        <v>2.0000000000000001E-4</v>
      </c>
    </row>
    <row r="295" spans="2:21">
      <c r="B295" t="s">
        <v>1058</v>
      </c>
      <c r="C295" t="s">
        <v>1059</v>
      </c>
      <c r="D295" t="s">
        <v>123</v>
      </c>
      <c r="E295" t="s">
        <v>870</v>
      </c>
      <c r="F295" t="s">
        <v>1060</v>
      </c>
      <c r="G295" t="s">
        <v>922</v>
      </c>
      <c r="H295" t="s">
        <v>1052</v>
      </c>
      <c r="I295" t="s">
        <v>873</v>
      </c>
      <c r="J295"/>
      <c r="K295" s="77">
        <v>3.54</v>
      </c>
      <c r="L295" t="s">
        <v>106</v>
      </c>
      <c r="M295" s="78">
        <v>6.88E-2</v>
      </c>
      <c r="N295" s="78">
        <v>8.5800000000000001E-2</v>
      </c>
      <c r="O295" s="77">
        <v>6171.07</v>
      </c>
      <c r="P295" s="77">
        <v>97.287246694657497</v>
      </c>
      <c r="Q295" s="77">
        <v>0</v>
      </c>
      <c r="R295" s="77">
        <v>22.165527837263198</v>
      </c>
      <c r="S295" s="78">
        <v>0</v>
      </c>
      <c r="T295" s="78">
        <v>1.6999999999999999E-3</v>
      </c>
      <c r="U295" s="78">
        <v>5.0000000000000001E-4</v>
      </c>
    </row>
    <row r="296" spans="2:21">
      <c r="B296" t="s">
        <v>1061</v>
      </c>
      <c r="C296" t="s">
        <v>1062</v>
      </c>
      <c r="D296" t="s">
        <v>123</v>
      </c>
      <c r="E296" t="s">
        <v>870</v>
      </c>
      <c r="F296" t="s">
        <v>1063</v>
      </c>
      <c r="G296" t="s">
        <v>907</v>
      </c>
      <c r="H296" t="s">
        <v>887</v>
      </c>
      <c r="I296" t="s">
        <v>322</v>
      </c>
      <c r="J296"/>
      <c r="K296" s="77">
        <v>1.95</v>
      </c>
      <c r="L296" t="s">
        <v>106</v>
      </c>
      <c r="M296" s="78">
        <v>5.7500000000000002E-2</v>
      </c>
      <c r="N296" s="78">
        <v>7.5700000000000003E-2</v>
      </c>
      <c r="O296" s="77">
        <v>2514.41</v>
      </c>
      <c r="P296" s="77">
        <v>101.1192759494275</v>
      </c>
      <c r="Q296" s="77">
        <v>0</v>
      </c>
      <c r="R296" s="77">
        <v>9.3871063641887993</v>
      </c>
      <c r="S296" s="78">
        <v>0</v>
      </c>
      <c r="T296" s="78">
        <v>6.9999999999999999E-4</v>
      </c>
      <c r="U296" s="78">
        <v>2.0000000000000001E-4</v>
      </c>
    </row>
    <row r="297" spans="2:21">
      <c r="B297" t="s">
        <v>1064</v>
      </c>
      <c r="C297" t="s">
        <v>1065</v>
      </c>
      <c r="D297" t="s">
        <v>123</v>
      </c>
      <c r="E297" t="s">
        <v>870</v>
      </c>
      <c r="F297" t="s">
        <v>1066</v>
      </c>
      <c r="G297" t="s">
        <v>1008</v>
      </c>
      <c r="H297" t="s">
        <v>887</v>
      </c>
      <c r="I297" t="s">
        <v>212</v>
      </c>
      <c r="J297"/>
      <c r="K297" s="77">
        <v>4.2</v>
      </c>
      <c r="L297" t="s">
        <v>110</v>
      </c>
      <c r="M297" s="78">
        <v>0.04</v>
      </c>
      <c r="N297" s="78">
        <v>6.0199999999999997E-2</v>
      </c>
      <c r="O297" s="77">
        <v>7120.46</v>
      </c>
      <c r="P297" s="77">
        <v>92.536555118629835</v>
      </c>
      <c r="Q297" s="77">
        <v>0</v>
      </c>
      <c r="R297" s="77">
        <v>26.576187118712799</v>
      </c>
      <c r="S297" s="78">
        <v>0</v>
      </c>
      <c r="T297" s="78">
        <v>2E-3</v>
      </c>
      <c r="U297" s="78">
        <v>5.0000000000000001E-4</v>
      </c>
    </row>
    <row r="298" spans="2:21">
      <c r="B298" t="s">
        <v>1067</v>
      </c>
      <c r="C298" t="s">
        <v>1068</v>
      </c>
      <c r="D298" t="s">
        <v>123</v>
      </c>
      <c r="E298" t="s">
        <v>870</v>
      </c>
      <c r="F298" t="s">
        <v>1069</v>
      </c>
      <c r="G298" t="s">
        <v>1070</v>
      </c>
      <c r="H298" t="s">
        <v>887</v>
      </c>
      <c r="I298" t="s">
        <v>212</v>
      </c>
      <c r="J298"/>
      <c r="K298" s="77">
        <v>4</v>
      </c>
      <c r="L298" t="s">
        <v>110</v>
      </c>
      <c r="M298" s="78">
        <v>4.6300000000000001E-2</v>
      </c>
      <c r="N298" s="78">
        <v>5.3800000000000001E-2</v>
      </c>
      <c r="O298" s="77">
        <v>6082.06</v>
      </c>
      <c r="P298" s="77">
        <v>100.13852839662886</v>
      </c>
      <c r="Q298" s="77">
        <v>0</v>
      </c>
      <c r="R298" s="77">
        <v>24.5653637324987</v>
      </c>
      <c r="S298" s="78">
        <v>0</v>
      </c>
      <c r="T298" s="78">
        <v>1.9E-3</v>
      </c>
      <c r="U298" s="78">
        <v>5.0000000000000001E-4</v>
      </c>
    </row>
    <row r="299" spans="2:21">
      <c r="B299" t="s">
        <v>1071</v>
      </c>
      <c r="C299" t="s">
        <v>1072</v>
      </c>
      <c r="D299" t="s">
        <v>123</v>
      </c>
      <c r="E299" t="s">
        <v>870</v>
      </c>
      <c r="F299" t="s">
        <v>1073</v>
      </c>
      <c r="G299" t="s">
        <v>894</v>
      </c>
      <c r="H299" t="s">
        <v>887</v>
      </c>
      <c r="I299" t="s">
        <v>212</v>
      </c>
      <c r="J299"/>
      <c r="K299" s="77">
        <v>3.33</v>
      </c>
      <c r="L299" t="s">
        <v>106</v>
      </c>
      <c r="M299" s="78">
        <v>5.2999999999999999E-2</v>
      </c>
      <c r="N299" s="78">
        <v>9.1800000000000007E-2</v>
      </c>
      <c r="O299" s="77">
        <v>8589.06</v>
      </c>
      <c r="P299" s="77">
        <v>88.761111669961551</v>
      </c>
      <c r="Q299" s="77">
        <v>0</v>
      </c>
      <c r="R299" s="77">
        <v>28.146867049495999</v>
      </c>
      <c r="S299" s="78">
        <v>0</v>
      </c>
      <c r="T299" s="78">
        <v>2.0999999999999999E-3</v>
      </c>
      <c r="U299" s="78">
        <v>5.9999999999999995E-4</v>
      </c>
    </row>
    <row r="300" spans="2:21">
      <c r="B300" t="s">
        <v>1074</v>
      </c>
      <c r="C300" t="s">
        <v>1075</v>
      </c>
      <c r="D300" t="s">
        <v>123</v>
      </c>
      <c r="E300" t="s">
        <v>870</v>
      </c>
      <c r="F300" t="s">
        <v>1076</v>
      </c>
      <c r="G300" t="s">
        <v>981</v>
      </c>
      <c r="H300" t="s">
        <v>887</v>
      </c>
      <c r="I300" t="s">
        <v>212</v>
      </c>
      <c r="J300"/>
      <c r="K300" s="77">
        <v>4.54</v>
      </c>
      <c r="L300" t="s">
        <v>110</v>
      </c>
      <c r="M300" s="78">
        <v>4.6300000000000001E-2</v>
      </c>
      <c r="N300" s="78">
        <v>7.0099999999999996E-2</v>
      </c>
      <c r="O300" s="77">
        <v>5666.7</v>
      </c>
      <c r="P300" s="77">
        <v>89.884540949759113</v>
      </c>
      <c r="Q300" s="77">
        <v>0</v>
      </c>
      <c r="R300" s="77">
        <v>20.5440716032188</v>
      </c>
      <c r="S300" s="78">
        <v>0</v>
      </c>
      <c r="T300" s="78">
        <v>1.6000000000000001E-3</v>
      </c>
      <c r="U300" s="78">
        <v>4.0000000000000002E-4</v>
      </c>
    </row>
    <row r="301" spans="2:21">
      <c r="B301" t="s">
        <v>1077</v>
      </c>
      <c r="C301" t="s">
        <v>1078</v>
      </c>
      <c r="D301" t="s">
        <v>123</v>
      </c>
      <c r="E301" t="s">
        <v>870</v>
      </c>
      <c r="F301" t="s">
        <v>1079</v>
      </c>
      <c r="G301" t="s">
        <v>1080</v>
      </c>
      <c r="H301" t="s">
        <v>887</v>
      </c>
      <c r="I301" t="s">
        <v>212</v>
      </c>
      <c r="J301"/>
      <c r="K301" s="77">
        <v>7.15</v>
      </c>
      <c r="L301" t="s">
        <v>106</v>
      </c>
      <c r="M301" s="78">
        <v>4.2799999999999998E-2</v>
      </c>
      <c r="N301" s="78">
        <v>6.0600000000000001E-2</v>
      </c>
      <c r="O301" s="77">
        <v>11867.44</v>
      </c>
      <c r="P301" s="77">
        <v>89.11366817443357</v>
      </c>
      <c r="Q301" s="77">
        <v>0</v>
      </c>
      <c r="R301" s="77">
        <v>39.0447869900608</v>
      </c>
      <c r="S301" s="78">
        <v>0</v>
      </c>
      <c r="T301" s="78">
        <v>3.0000000000000001E-3</v>
      </c>
      <c r="U301" s="78">
        <v>8.0000000000000004E-4</v>
      </c>
    </row>
    <row r="302" spans="2:21">
      <c r="B302" t="s">
        <v>1081</v>
      </c>
      <c r="C302" t="s">
        <v>1082</v>
      </c>
      <c r="D302" t="s">
        <v>123</v>
      </c>
      <c r="E302" t="s">
        <v>870</v>
      </c>
      <c r="F302" t="s">
        <v>1083</v>
      </c>
      <c r="G302" t="s">
        <v>956</v>
      </c>
      <c r="H302" t="s">
        <v>1084</v>
      </c>
      <c r="I302" t="s">
        <v>212</v>
      </c>
      <c r="J302"/>
      <c r="K302" s="77">
        <v>1.86</v>
      </c>
      <c r="L302" t="s">
        <v>106</v>
      </c>
      <c r="M302" s="78">
        <v>6.5000000000000002E-2</v>
      </c>
      <c r="N302" s="78">
        <v>8.2900000000000001E-2</v>
      </c>
      <c r="O302" s="77">
        <v>2966.86</v>
      </c>
      <c r="P302" s="77">
        <v>96.51177903237766</v>
      </c>
      <c r="Q302" s="77">
        <v>0</v>
      </c>
      <c r="R302" s="77">
        <v>10.5715597044408</v>
      </c>
      <c r="S302" s="78">
        <v>0</v>
      </c>
      <c r="T302" s="78">
        <v>8.0000000000000004E-4</v>
      </c>
      <c r="U302" s="78">
        <v>2.0000000000000001E-4</v>
      </c>
    </row>
    <row r="303" spans="2:21">
      <c r="B303" t="s">
        <v>1085</v>
      </c>
      <c r="C303" t="s">
        <v>1086</v>
      </c>
      <c r="D303" t="s">
        <v>123</v>
      </c>
      <c r="E303" t="s">
        <v>870</v>
      </c>
      <c r="F303" t="s">
        <v>1087</v>
      </c>
      <c r="G303" t="s">
        <v>1008</v>
      </c>
      <c r="H303" t="s">
        <v>1084</v>
      </c>
      <c r="I303" t="s">
        <v>212</v>
      </c>
      <c r="J303"/>
      <c r="K303" s="77">
        <v>4.49</v>
      </c>
      <c r="L303" t="s">
        <v>106</v>
      </c>
      <c r="M303" s="78">
        <v>4.1300000000000003E-2</v>
      </c>
      <c r="N303" s="78">
        <v>6.7500000000000004E-2</v>
      </c>
      <c r="O303" s="77">
        <v>10621.36</v>
      </c>
      <c r="P303" s="77">
        <v>88.658416368525309</v>
      </c>
      <c r="Q303" s="77">
        <v>0</v>
      </c>
      <c r="R303" s="77">
        <v>34.766565582777602</v>
      </c>
      <c r="S303" s="78">
        <v>0</v>
      </c>
      <c r="T303" s="78">
        <v>2.5999999999999999E-3</v>
      </c>
      <c r="U303" s="78">
        <v>6.9999999999999999E-4</v>
      </c>
    </row>
    <row r="304" spans="2:21">
      <c r="B304" t="s">
        <v>1088</v>
      </c>
      <c r="C304" t="s">
        <v>1089</v>
      </c>
      <c r="D304" t="s">
        <v>123</v>
      </c>
      <c r="E304" t="s">
        <v>870</v>
      </c>
      <c r="F304" t="s">
        <v>1090</v>
      </c>
      <c r="G304" t="s">
        <v>1091</v>
      </c>
      <c r="H304" t="s">
        <v>1084</v>
      </c>
      <c r="I304" t="s">
        <v>212</v>
      </c>
      <c r="J304"/>
      <c r="K304" s="77">
        <v>4.04</v>
      </c>
      <c r="L304" t="s">
        <v>110</v>
      </c>
      <c r="M304" s="78">
        <v>3.1300000000000001E-2</v>
      </c>
      <c r="N304" s="78">
        <v>6.6799999999999998E-2</v>
      </c>
      <c r="O304" s="77">
        <v>8900.58</v>
      </c>
      <c r="P304" s="77">
        <v>88.323616049740693</v>
      </c>
      <c r="Q304" s="77">
        <v>0</v>
      </c>
      <c r="R304" s="77">
        <v>31.707824312720401</v>
      </c>
      <c r="S304" s="78">
        <v>0</v>
      </c>
      <c r="T304" s="78">
        <v>2.3999999999999998E-3</v>
      </c>
      <c r="U304" s="78">
        <v>5.9999999999999995E-4</v>
      </c>
    </row>
    <row r="305" spans="2:21">
      <c r="B305" t="s">
        <v>1092</v>
      </c>
      <c r="C305" t="s">
        <v>1093</v>
      </c>
      <c r="D305" t="s">
        <v>123</v>
      </c>
      <c r="E305" t="s">
        <v>870</v>
      </c>
      <c r="F305" t="s">
        <v>1094</v>
      </c>
      <c r="G305" t="s">
        <v>922</v>
      </c>
      <c r="H305" t="s">
        <v>1095</v>
      </c>
      <c r="I305" t="s">
        <v>873</v>
      </c>
      <c r="J305"/>
      <c r="K305" s="77">
        <v>5.25</v>
      </c>
      <c r="L305" t="s">
        <v>110</v>
      </c>
      <c r="M305" s="78">
        <v>6.88E-2</v>
      </c>
      <c r="N305" s="78">
        <v>7.7299999999999994E-2</v>
      </c>
      <c r="O305" s="77">
        <v>5221.67</v>
      </c>
      <c r="P305" s="77">
        <v>97.420424431264522</v>
      </c>
      <c r="Q305" s="77">
        <v>0</v>
      </c>
      <c r="R305" s="77">
        <v>20.517797206351801</v>
      </c>
      <c r="S305" s="78">
        <v>0</v>
      </c>
      <c r="T305" s="78">
        <v>1.6000000000000001E-3</v>
      </c>
      <c r="U305" s="78">
        <v>4.0000000000000002E-4</v>
      </c>
    </row>
    <row r="306" spans="2:21">
      <c r="B306" t="s">
        <v>1096</v>
      </c>
      <c r="C306" t="s">
        <v>1097</v>
      </c>
      <c r="D306" t="s">
        <v>123</v>
      </c>
      <c r="E306" t="s">
        <v>870</v>
      </c>
      <c r="F306" t="s">
        <v>1098</v>
      </c>
      <c r="G306" t="s">
        <v>922</v>
      </c>
      <c r="H306" t="s">
        <v>1095</v>
      </c>
      <c r="I306" t="s">
        <v>873</v>
      </c>
      <c r="J306"/>
      <c r="K306" s="77">
        <v>4.82</v>
      </c>
      <c r="L306" t="s">
        <v>106</v>
      </c>
      <c r="M306" s="78">
        <v>7.7499999999999999E-2</v>
      </c>
      <c r="N306" s="78">
        <v>8.5400000000000004E-2</v>
      </c>
      <c r="O306" s="77">
        <v>6125.68</v>
      </c>
      <c r="P306" s="77">
        <v>98.615193963772185</v>
      </c>
      <c r="Q306" s="77">
        <v>0</v>
      </c>
      <c r="R306" s="77">
        <v>22.3028226806112</v>
      </c>
      <c r="S306" s="78">
        <v>0</v>
      </c>
      <c r="T306" s="78">
        <v>1.6999999999999999E-3</v>
      </c>
      <c r="U306" s="78">
        <v>5.0000000000000001E-4</v>
      </c>
    </row>
    <row r="307" spans="2:21">
      <c r="B307" t="s">
        <v>1099</v>
      </c>
      <c r="C307" t="s">
        <v>1100</v>
      </c>
      <c r="D307" t="s">
        <v>123</v>
      </c>
      <c r="E307" t="s">
        <v>870</v>
      </c>
      <c r="F307" t="s">
        <v>1101</v>
      </c>
      <c r="G307" t="s">
        <v>930</v>
      </c>
      <c r="H307" t="s">
        <v>1084</v>
      </c>
      <c r="I307" t="s">
        <v>322</v>
      </c>
      <c r="J307"/>
      <c r="K307" s="77">
        <v>4.57</v>
      </c>
      <c r="L307" t="s">
        <v>113</v>
      </c>
      <c r="M307" s="78">
        <v>8.3799999999999999E-2</v>
      </c>
      <c r="N307" s="78">
        <v>8.77E-2</v>
      </c>
      <c r="O307" s="77">
        <v>8900.58</v>
      </c>
      <c r="P307" s="77">
        <v>98.240506766974647</v>
      </c>
      <c r="Q307" s="77">
        <v>0</v>
      </c>
      <c r="R307" s="77">
        <v>40.849227527249198</v>
      </c>
      <c r="S307" s="78">
        <v>0</v>
      </c>
      <c r="T307" s="78">
        <v>3.0999999999999999E-3</v>
      </c>
      <c r="U307" s="78">
        <v>8.0000000000000004E-4</v>
      </c>
    </row>
    <row r="308" spans="2:21">
      <c r="B308" t="s">
        <v>1102</v>
      </c>
      <c r="C308" t="s">
        <v>1103</v>
      </c>
      <c r="D308" t="s">
        <v>123</v>
      </c>
      <c r="E308" t="s">
        <v>870</v>
      </c>
      <c r="F308" t="s">
        <v>1104</v>
      </c>
      <c r="G308" t="s">
        <v>967</v>
      </c>
      <c r="H308" t="s">
        <v>1095</v>
      </c>
      <c r="I308" t="s">
        <v>873</v>
      </c>
      <c r="J308"/>
      <c r="K308" s="77">
        <v>5.07</v>
      </c>
      <c r="L308" t="s">
        <v>106</v>
      </c>
      <c r="M308" s="78">
        <v>3.2500000000000001E-2</v>
      </c>
      <c r="N308" s="78">
        <v>6.1600000000000002E-2</v>
      </c>
      <c r="O308" s="77">
        <v>4360.6899999999996</v>
      </c>
      <c r="P308" s="77">
        <v>86.9467213973018</v>
      </c>
      <c r="Q308" s="77">
        <v>0</v>
      </c>
      <c r="R308" s="77">
        <v>13.998133029727599</v>
      </c>
      <c r="S308" s="78">
        <v>0</v>
      </c>
      <c r="T308" s="78">
        <v>1.1000000000000001E-3</v>
      </c>
      <c r="U308" s="78">
        <v>2.9999999999999997E-4</v>
      </c>
    </row>
    <row r="309" spans="2:21">
      <c r="B309" t="s">
        <v>1105</v>
      </c>
      <c r="C309" t="s">
        <v>1106</v>
      </c>
      <c r="D309" t="s">
        <v>123</v>
      </c>
      <c r="E309" t="s">
        <v>870</v>
      </c>
      <c r="F309" t="s">
        <v>1107</v>
      </c>
      <c r="G309" t="s">
        <v>894</v>
      </c>
      <c r="H309" t="s">
        <v>1095</v>
      </c>
      <c r="I309" t="s">
        <v>873</v>
      </c>
      <c r="J309"/>
      <c r="K309" s="77">
        <v>7.3</v>
      </c>
      <c r="L309" t="s">
        <v>106</v>
      </c>
      <c r="M309" s="78">
        <v>3.2500000000000001E-2</v>
      </c>
      <c r="N309" s="78">
        <v>5.9400000000000001E-2</v>
      </c>
      <c r="O309" s="77">
        <v>1483.43</v>
      </c>
      <c r="P309" s="77">
        <v>83.223139305528406</v>
      </c>
      <c r="Q309" s="77">
        <v>0</v>
      </c>
      <c r="R309" s="77">
        <v>4.5579845008567998</v>
      </c>
      <c r="S309" s="78">
        <v>0</v>
      </c>
      <c r="T309" s="78">
        <v>2.9999999999999997E-4</v>
      </c>
      <c r="U309" s="78">
        <v>1E-4</v>
      </c>
    </row>
    <row r="310" spans="2:21">
      <c r="B310" t="s">
        <v>1108</v>
      </c>
      <c r="C310" t="s">
        <v>1109</v>
      </c>
      <c r="D310" t="s">
        <v>123</v>
      </c>
      <c r="E310" t="s">
        <v>870</v>
      </c>
      <c r="F310" t="s">
        <v>1107</v>
      </c>
      <c r="G310" t="s">
        <v>894</v>
      </c>
      <c r="H310" t="s">
        <v>1095</v>
      </c>
      <c r="I310" t="s">
        <v>873</v>
      </c>
      <c r="J310"/>
      <c r="K310" s="77">
        <v>5.41</v>
      </c>
      <c r="L310" t="s">
        <v>106</v>
      </c>
      <c r="M310" s="78">
        <v>4.4999999999999998E-2</v>
      </c>
      <c r="N310" s="78">
        <v>6.1600000000000002E-2</v>
      </c>
      <c r="O310" s="77">
        <v>8040.19</v>
      </c>
      <c r="P310" s="77">
        <v>92.240260139374811</v>
      </c>
      <c r="Q310" s="77">
        <v>0</v>
      </c>
      <c r="R310" s="77">
        <v>27.380950697916401</v>
      </c>
      <c r="S310" s="78">
        <v>0</v>
      </c>
      <c r="T310" s="78">
        <v>2.0999999999999999E-3</v>
      </c>
      <c r="U310" s="78">
        <v>5.9999999999999995E-4</v>
      </c>
    </row>
    <row r="311" spans="2:21">
      <c r="B311" t="s">
        <v>1110</v>
      </c>
      <c r="C311" t="s">
        <v>1111</v>
      </c>
      <c r="D311" t="s">
        <v>123</v>
      </c>
      <c r="E311" t="s">
        <v>870</v>
      </c>
      <c r="F311" t="s">
        <v>1112</v>
      </c>
      <c r="G311" t="s">
        <v>974</v>
      </c>
      <c r="H311" t="s">
        <v>1084</v>
      </c>
      <c r="I311" t="s">
        <v>212</v>
      </c>
      <c r="J311"/>
      <c r="K311" s="77">
        <v>0.1</v>
      </c>
      <c r="L311" t="s">
        <v>106</v>
      </c>
      <c r="M311" s="78">
        <v>6.5000000000000002E-2</v>
      </c>
      <c r="N311" s="78">
        <v>0.1091</v>
      </c>
      <c r="O311" s="77">
        <v>13.94</v>
      </c>
      <c r="P311" s="77">
        <v>102.09391104734577</v>
      </c>
      <c r="Q311" s="77">
        <v>0</v>
      </c>
      <c r="R311" s="77">
        <v>5.2544142310399999E-2</v>
      </c>
      <c r="S311" s="78">
        <v>0</v>
      </c>
      <c r="T311" s="78">
        <v>0</v>
      </c>
      <c r="U311" s="78">
        <v>0</v>
      </c>
    </row>
    <row r="312" spans="2:21">
      <c r="B312" t="s">
        <v>1113</v>
      </c>
      <c r="C312" t="s">
        <v>1114</v>
      </c>
      <c r="D312" t="s">
        <v>123</v>
      </c>
      <c r="E312" t="s">
        <v>870</v>
      </c>
      <c r="F312" t="s">
        <v>1115</v>
      </c>
      <c r="G312" t="s">
        <v>1116</v>
      </c>
      <c r="H312" t="s">
        <v>1084</v>
      </c>
      <c r="I312" t="s">
        <v>212</v>
      </c>
      <c r="J312"/>
      <c r="K312" s="77">
        <v>4.33</v>
      </c>
      <c r="L312" t="s">
        <v>110</v>
      </c>
      <c r="M312" s="78">
        <v>6.13E-2</v>
      </c>
      <c r="N312" s="78">
        <v>5.4600000000000003E-2</v>
      </c>
      <c r="O312" s="77">
        <v>5933.72</v>
      </c>
      <c r="P312" s="77">
        <v>103.1726113264528</v>
      </c>
      <c r="Q312" s="77">
        <v>0</v>
      </c>
      <c r="R312" s="77">
        <v>24.6923694185515</v>
      </c>
      <c r="S312" s="78">
        <v>0</v>
      </c>
      <c r="T312" s="78">
        <v>1.9E-3</v>
      </c>
      <c r="U312" s="78">
        <v>5.0000000000000001E-4</v>
      </c>
    </row>
    <row r="313" spans="2:21">
      <c r="B313" t="s">
        <v>1117</v>
      </c>
      <c r="C313" t="s">
        <v>1118</v>
      </c>
      <c r="D313" t="s">
        <v>123</v>
      </c>
      <c r="E313" t="s">
        <v>870</v>
      </c>
      <c r="F313" t="s">
        <v>1119</v>
      </c>
      <c r="G313" t="s">
        <v>922</v>
      </c>
      <c r="H313" t="s">
        <v>1095</v>
      </c>
      <c r="I313" t="s">
        <v>873</v>
      </c>
      <c r="J313"/>
      <c r="K313" s="77">
        <v>4.43</v>
      </c>
      <c r="L313" t="s">
        <v>106</v>
      </c>
      <c r="M313" s="78">
        <v>7.4999999999999997E-2</v>
      </c>
      <c r="N313" s="78">
        <v>9.4700000000000006E-2</v>
      </c>
      <c r="O313" s="77">
        <v>7120.46</v>
      </c>
      <c r="P313" s="77">
        <v>92.186833977018338</v>
      </c>
      <c r="Q313" s="77">
        <v>0</v>
      </c>
      <c r="R313" s="77">
        <v>24.234755549711199</v>
      </c>
      <c r="S313" s="78">
        <v>0</v>
      </c>
      <c r="T313" s="78">
        <v>1.8E-3</v>
      </c>
      <c r="U313" s="78">
        <v>5.0000000000000001E-4</v>
      </c>
    </row>
    <row r="314" spans="2:21">
      <c r="B314" t="s">
        <v>1120</v>
      </c>
      <c r="C314" t="s">
        <v>1121</v>
      </c>
      <c r="D314" t="s">
        <v>123</v>
      </c>
      <c r="E314" t="s">
        <v>870</v>
      </c>
      <c r="F314" t="s">
        <v>1122</v>
      </c>
      <c r="G314" t="s">
        <v>1034</v>
      </c>
      <c r="H314" t="s">
        <v>1095</v>
      </c>
      <c r="I314" t="s">
        <v>873</v>
      </c>
      <c r="J314"/>
      <c r="K314" s="77">
        <v>5.12</v>
      </c>
      <c r="L314" t="s">
        <v>106</v>
      </c>
      <c r="M314" s="78">
        <v>3.7499999999999999E-2</v>
      </c>
      <c r="N314" s="78">
        <v>6.3E-2</v>
      </c>
      <c r="O314" s="77">
        <v>8900.58</v>
      </c>
      <c r="P314" s="77">
        <v>88.47866722842781</v>
      </c>
      <c r="Q314" s="77">
        <v>0</v>
      </c>
      <c r="R314" s="77">
        <v>29.074922954043199</v>
      </c>
      <c r="S314" s="78">
        <v>0</v>
      </c>
      <c r="T314" s="78">
        <v>2.2000000000000001E-3</v>
      </c>
      <c r="U314" s="78">
        <v>5.9999999999999995E-4</v>
      </c>
    </row>
    <row r="315" spans="2:21">
      <c r="B315" t="s">
        <v>1123</v>
      </c>
      <c r="C315" t="s">
        <v>1124</v>
      </c>
      <c r="D315" t="s">
        <v>123</v>
      </c>
      <c r="E315" t="s">
        <v>870</v>
      </c>
      <c r="F315" t="s">
        <v>1125</v>
      </c>
      <c r="G315" t="s">
        <v>974</v>
      </c>
      <c r="H315" t="s">
        <v>1095</v>
      </c>
      <c r="I315" t="s">
        <v>873</v>
      </c>
      <c r="J315"/>
      <c r="K315" s="77">
        <v>6.21</v>
      </c>
      <c r="L315" t="s">
        <v>106</v>
      </c>
      <c r="M315" s="78">
        <v>3.6299999999999999E-2</v>
      </c>
      <c r="N315" s="78">
        <v>6.0499999999999998E-2</v>
      </c>
      <c r="O315" s="77">
        <v>11867.44</v>
      </c>
      <c r="P315" s="77">
        <v>86.43378104123552</v>
      </c>
      <c r="Q315" s="77">
        <v>0</v>
      </c>
      <c r="R315" s="77">
        <v>37.870605470921603</v>
      </c>
      <c r="S315" s="78">
        <v>0</v>
      </c>
      <c r="T315" s="78">
        <v>2.8999999999999998E-3</v>
      </c>
      <c r="U315" s="78">
        <v>8.0000000000000004E-4</v>
      </c>
    </row>
    <row r="316" spans="2:21">
      <c r="B316" t="s">
        <v>1126</v>
      </c>
      <c r="C316" t="s">
        <v>1127</v>
      </c>
      <c r="D316" t="s">
        <v>123</v>
      </c>
      <c r="E316" t="s">
        <v>870</v>
      </c>
      <c r="F316" t="s">
        <v>1128</v>
      </c>
      <c r="G316" t="s">
        <v>1080</v>
      </c>
      <c r="H316" t="s">
        <v>1084</v>
      </c>
      <c r="I316" t="s">
        <v>212</v>
      </c>
      <c r="J316"/>
      <c r="K316" s="77">
        <v>6.84</v>
      </c>
      <c r="L316" t="s">
        <v>106</v>
      </c>
      <c r="M316" s="78">
        <v>5.1299999999999998E-2</v>
      </c>
      <c r="N316" s="78">
        <v>6.4399999999999999E-2</v>
      </c>
      <c r="O316" s="77">
        <v>6378.75</v>
      </c>
      <c r="P316" s="77">
        <v>92.616638643934934</v>
      </c>
      <c r="Q316" s="77">
        <v>0</v>
      </c>
      <c r="R316" s="77">
        <v>21.811537928050001</v>
      </c>
      <c r="S316" s="78">
        <v>0</v>
      </c>
      <c r="T316" s="78">
        <v>1.6999999999999999E-3</v>
      </c>
      <c r="U316" s="78">
        <v>4.0000000000000002E-4</v>
      </c>
    </row>
    <row r="317" spans="2:21">
      <c r="B317" t="s">
        <v>1129</v>
      </c>
      <c r="C317" t="s">
        <v>1130</v>
      </c>
      <c r="D317" t="s">
        <v>123</v>
      </c>
      <c r="E317" t="s">
        <v>870</v>
      </c>
      <c r="F317" t="s">
        <v>1131</v>
      </c>
      <c r="G317" t="s">
        <v>956</v>
      </c>
      <c r="H317" t="s">
        <v>1084</v>
      </c>
      <c r="I317" t="s">
        <v>212</v>
      </c>
      <c r="J317"/>
      <c r="K317" s="77">
        <v>7.31</v>
      </c>
      <c r="L317" t="s">
        <v>106</v>
      </c>
      <c r="M317" s="78">
        <v>6.4000000000000001E-2</v>
      </c>
      <c r="N317" s="78">
        <v>6.4799999999999996E-2</v>
      </c>
      <c r="O317" s="77">
        <v>7417.15</v>
      </c>
      <c r="P317" s="77">
        <v>100.41655516606782</v>
      </c>
      <c r="Q317" s="77">
        <v>0</v>
      </c>
      <c r="R317" s="77">
        <v>27.498187757377998</v>
      </c>
      <c r="S317" s="78">
        <v>0</v>
      </c>
      <c r="T317" s="78">
        <v>2.0999999999999999E-3</v>
      </c>
      <c r="U317" s="78">
        <v>5.9999999999999995E-4</v>
      </c>
    </row>
    <row r="318" spans="2:21">
      <c r="B318" t="s">
        <v>1132</v>
      </c>
      <c r="C318" t="s">
        <v>1133</v>
      </c>
      <c r="D318" t="s">
        <v>123</v>
      </c>
      <c r="E318" t="s">
        <v>870</v>
      </c>
      <c r="F318" t="s">
        <v>1134</v>
      </c>
      <c r="G318" t="s">
        <v>922</v>
      </c>
      <c r="H318" t="s">
        <v>1095</v>
      </c>
      <c r="I318" t="s">
        <v>873</v>
      </c>
      <c r="J318"/>
      <c r="K318" s="77">
        <v>4.2300000000000004</v>
      </c>
      <c r="L318" t="s">
        <v>106</v>
      </c>
      <c r="M318" s="78">
        <v>7.6300000000000007E-2</v>
      </c>
      <c r="N318" s="78">
        <v>9.6000000000000002E-2</v>
      </c>
      <c r="O318" s="77">
        <v>8900.58</v>
      </c>
      <c r="P318" s="77">
        <v>94.191749676987342</v>
      </c>
      <c r="Q318" s="77">
        <v>0</v>
      </c>
      <c r="R318" s="77">
        <v>30.9522956273128</v>
      </c>
      <c r="S318" s="78">
        <v>0</v>
      </c>
      <c r="T318" s="78">
        <v>2.3E-3</v>
      </c>
      <c r="U318" s="78">
        <v>5.9999999999999995E-4</v>
      </c>
    </row>
    <row r="319" spans="2:21">
      <c r="B319" t="s">
        <v>1135</v>
      </c>
      <c r="C319" t="s">
        <v>1136</v>
      </c>
      <c r="D319" t="s">
        <v>123</v>
      </c>
      <c r="E319" t="s">
        <v>870</v>
      </c>
      <c r="F319" t="s">
        <v>1137</v>
      </c>
      <c r="G319" t="s">
        <v>1070</v>
      </c>
      <c r="H319" t="s">
        <v>1084</v>
      </c>
      <c r="I319" t="s">
        <v>212</v>
      </c>
      <c r="J319"/>
      <c r="K319" s="77">
        <v>6.47</v>
      </c>
      <c r="L319" t="s">
        <v>106</v>
      </c>
      <c r="M319" s="78">
        <v>4.1300000000000003E-2</v>
      </c>
      <c r="N319" s="78">
        <v>7.7700000000000005E-2</v>
      </c>
      <c r="O319" s="77">
        <v>3115.2</v>
      </c>
      <c r="P319" s="77">
        <v>78.776459938366713</v>
      </c>
      <c r="Q319" s="77">
        <v>0</v>
      </c>
      <c r="R319" s="77">
        <v>9.0603314817600005</v>
      </c>
      <c r="S319" s="78">
        <v>0</v>
      </c>
      <c r="T319" s="78">
        <v>6.9999999999999999E-4</v>
      </c>
      <c r="U319" s="78">
        <v>2.0000000000000001E-4</v>
      </c>
    </row>
    <row r="320" spans="2:21">
      <c r="B320" t="s">
        <v>1138</v>
      </c>
      <c r="C320" t="s">
        <v>1139</v>
      </c>
      <c r="D320" t="s">
        <v>123</v>
      </c>
      <c r="E320" t="s">
        <v>870</v>
      </c>
      <c r="F320" t="s">
        <v>1137</v>
      </c>
      <c r="G320" t="s">
        <v>1070</v>
      </c>
      <c r="H320" t="s">
        <v>1084</v>
      </c>
      <c r="I320" t="s">
        <v>212</v>
      </c>
      <c r="J320"/>
      <c r="K320" s="77">
        <v>0.96</v>
      </c>
      <c r="L320" t="s">
        <v>106</v>
      </c>
      <c r="M320" s="78">
        <v>6.25E-2</v>
      </c>
      <c r="N320" s="78">
        <v>7.2099999999999997E-2</v>
      </c>
      <c r="O320" s="77">
        <v>7919.74</v>
      </c>
      <c r="P320" s="77">
        <v>103.14005564324081</v>
      </c>
      <c r="Q320" s="77">
        <v>0</v>
      </c>
      <c r="R320" s="77">
        <v>30.1578223044176</v>
      </c>
      <c r="S320" s="78">
        <v>0</v>
      </c>
      <c r="T320" s="78">
        <v>2.3E-3</v>
      </c>
      <c r="U320" s="78">
        <v>5.9999999999999995E-4</v>
      </c>
    </row>
    <row r="321" spans="2:21">
      <c r="B321" t="s">
        <v>1140</v>
      </c>
      <c r="C321" t="s">
        <v>1141</v>
      </c>
      <c r="D321" t="s">
        <v>123</v>
      </c>
      <c r="E321" t="s">
        <v>870</v>
      </c>
      <c r="F321" t="s">
        <v>1137</v>
      </c>
      <c r="G321" t="s">
        <v>1070</v>
      </c>
      <c r="H321" t="s">
        <v>1084</v>
      </c>
      <c r="I321" t="s">
        <v>212</v>
      </c>
      <c r="J321"/>
      <c r="K321" s="77">
        <v>5.05</v>
      </c>
      <c r="L321" t="s">
        <v>110</v>
      </c>
      <c r="M321" s="78">
        <v>6.5000000000000002E-2</v>
      </c>
      <c r="N321" s="78">
        <v>6.4000000000000001E-2</v>
      </c>
      <c r="O321" s="77">
        <v>3560.23</v>
      </c>
      <c r="P321" s="77">
        <v>100.74324638295855</v>
      </c>
      <c r="Q321" s="77">
        <v>0</v>
      </c>
      <c r="R321" s="77">
        <v>14.4665606115754</v>
      </c>
      <c r="S321" s="78">
        <v>0</v>
      </c>
      <c r="T321" s="78">
        <v>1.1000000000000001E-3</v>
      </c>
      <c r="U321" s="78">
        <v>2.9999999999999997E-4</v>
      </c>
    </row>
    <row r="322" spans="2:21">
      <c r="B322" t="s">
        <v>1142</v>
      </c>
      <c r="C322" t="s">
        <v>1143</v>
      </c>
      <c r="D322" t="s">
        <v>123</v>
      </c>
      <c r="E322" t="s">
        <v>870</v>
      </c>
      <c r="F322" t="s">
        <v>1144</v>
      </c>
      <c r="G322" t="s">
        <v>956</v>
      </c>
      <c r="H322" t="s">
        <v>1084</v>
      </c>
      <c r="I322" t="s">
        <v>212</v>
      </c>
      <c r="J322"/>
      <c r="K322" s="77">
        <v>2.85</v>
      </c>
      <c r="L322" t="s">
        <v>110</v>
      </c>
      <c r="M322" s="78">
        <v>5.7500000000000002E-2</v>
      </c>
      <c r="N322" s="78">
        <v>5.6099999999999997E-2</v>
      </c>
      <c r="O322" s="77">
        <v>8930.25</v>
      </c>
      <c r="P322" s="77">
        <v>102.36275375829344</v>
      </c>
      <c r="Q322" s="77">
        <v>0</v>
      </c>
      <c r="R322" s="77">
        <v>36.870317013904497</v>
      </c>
      <c r="S322" s="78">
        <v>0</v>
      </c>
      <c r="T322" s="78">
        <v>2.8E-3</v>
      </c>
      <c r="U322" s="78">
        <v>8.0000000000000004E-4</v>
      </c>
    </row>
    <row r="323" spans="2:21">
      <c r="B323" t="s">
        <v>1145</v>
      </c>
      <c r="C323" t="s">
        <v>1146</v>
      </c>
      <c r="D323" t="s">
        <v>123</v>
      </c>
      <c r="E323" t="s">
        <v>870</v>
      </c>
      <c r="F323" t="s">
        <v>1147</v>
      </c>
      <c r="G323" t="s">
        <v>956</v>
      </c>
      <c r="H323" t="s">
        <v>1148</v>
      </c>
      <c r="I323" t="s">
        <v>873</v>
      </c>
      <c r="J323"/>
      <c r="K323" s="77">
        <v>6.44</v>
      </c>
      <c r="L323" t="s">
        <v>106</v>
      </c>
      <c r="M323" s="78">
        <v>3.7499999999999999E-2</v>
      </c>
      <c r="N323" s="78">
        <v>6.3500000000000001E-2</v>
      </c>
      <c r="O323" s="77">
        <v>9493.9500000000007</v>
      </c>
      <c r="P323" s="77">
        <v>85.58008316875484</v>
      </c>
      <c r="Q323" s="77">
        <v>0</v>
      </c>
      <c r="R323" s="77">
        <v>29.997242689751999</v>
      </c>
      <c r="S323" s="78">
        <v>0</v>
      </c>
      <c r="T323" s="78">
        <v>2.3E-3</v>
      </c>
      <c r="U323" s="78">
        <v>5.9999999999999995E-4</v>
      </c>
    </row>
    <row r="324" spans="2:21">
      <c r="B324" t="s">
        <v>1149</v>
      </c>
      <c r="C324" t="s">
        <v>1150</v>
      </c>
      <c r="D324" t="s">
        <v>123</v>
      </c>
      <c r="E324" t="s">
        <v>870</v>
      </c>
      <c r="F324" t="s">
        <v>1151</v>
      </c>
      <c r="G324" t="s">
        <v>956</v>
      </c>
      <c r="H324" t="s">
        <v>1148</v>
      </c>
      <c r="I324" t="s">
        <v>873</v>
      </c>
      <c r="J324"/>
      <c r="K324" s="77">
        <v>5.04</v>
      </c>
      <c r="L324" t="s">
        <v>106</v>
      </c>
      <c r="M324" s="78">
        <v>5.8799999999999998E-2</v>
      </c>
      <c r="N324" s="78">
        <v>6.4399999999999999E-2</v>
      </c>
      <c r="O324" s="77">
        <v>890.06</v>
      </c>
      <c r="P324" s="77">
        <v>97.078946722692848</v>
      </c>
      <c r="Q324" s="77">
        <v>0</v>
      </c>
      <c r="R324" s="77">
        <v>3.1901127438543999</v>
      </c>
      <c r="S324" s="78">
        <v>0</v>
      </c>
      <c r="T324" s="78">
        <v>2.0000000000000001E-4</v>
      </c>
      <c r="U324" s="78">
        <v>1E-4</v>
      </c>
    </row>
    <row r="325" spans="2:21">
      <c r="B325" t="s">
        <v>1152</v>
      </c>
      <c r="C325" t="s">
        <v>1153</v>
      </c>
      <c r="D325" t="s">
        <v>123</v>
      </c>
      <c r="E325" t="s">
        <v>870</v>
      </c>
      <c r="F325" t="s">
        <v>1154</v>
      </c>
      <c r="G325" t="s">
        <v>1091</v>
      </c>
      <c r="H325" t="s">
        <v>1155</v>
      </c>
      <c r="I325" t="s">
        <v>212</v>
      </c>
      <c r="J325"/>
      <c r="K325" s="77">
        <v>6.53</v>
      </c>
      <c r="L325" t="s">
        <v>106</v>
      </c>
      <c r="M325" s="78">
        <v>0.04</v>
      </c>
      <c r="N325" s="78">
        <v>6.1699999999999998E-2</v>
      </c>
      <c r="O325" s="77">
        <v>11348.24</v>
      </c>
      <c r="P325" s="77">
        <v>87.428555398898865</v>
      </c>
      <c r="Q325" s="77">
        <v>0</v>
      </c>
      <c r="R325" s="77">
        <v>36.630555673878398</v>
      </c>
      <c r="S325" s="78">
        <v>0</v>
      </c>
      <c r="T325" s="78">
        <v>2.8E-3</v>
      </c>
      <c r="U325" s="78">
        <v>6.9999999999999999E-4</v>
      </c>
    </row>
    <row r="326" spans="2:21">
      <c r="B326" t="s">
        <v>1156</v>
      </c>
      <c r="C326" t="s">
        <v>1157</v>
      </c>
      <c r="D326" t="s">
        <v>123</v>
      </c>
      <c r="E326" t="s">
        <v>870</v>
      </c>
      <c r="F326" t="s">
        <v>1115</v>
      </c>
      <c r="G326" t="s">
        <v>1116</v>
      </c>
      <c r="H326" t="s">
        <v>1148</v>
      </c>
      <c r="I326" t="s">
        <v>873</v>
      </c>
      <c r="J326"/>
      <c r="K326" s="77">
        <v>6.93</v>
      </c>
      <c r="L326" t="s">
        <v>106</v>
      </c>
      <c r="M326" s="78">
        <v>6.0999999999999999E-2</v>
      </c>
      <c r="N326" s="78">
        <v>6.6100000000000006E-2</v>
      </c>
      <c r="O326" s="77">
        <v>1483.43</v>
      </c>
      <c r="P326" s="77">
        <v>98.36578004354773</v>
      </c>
      <c r="Q326" s="77">
        <v>0</v>
      </c>
      <c r="R326" s="77">
        <v>5.3873202164027996</v>
      </c>
      <c r="S326" s="78">
        <v>0</v>
      </c>
      <c r="T326" s="78">
        <v>4.0000000000000002E-4</v>
      </c>
      <c r="U326" s="78">
        <v>1E-4</v>
      </c>
    </row>
    <row r="327" spans="2:21">
      <c r="B327" t="s">
        <v>1158</v>
      </c>
      <c r="C327" t="s">
        <v>1159</v>
      </c>
      <c r="D327" t="s">
        <v>123</v>
      </c>
      <c r="E327" t="s">
        <v>870</v>
      </c>
      <c r="F327" t="s">
        <v>1160</v>
      </c>
      <c r="G327" t="s">
        <v>1116</v>
      </c>
      <c r="H327" t="s">
        <v>1148</v>
      </c>
      <c r="I327" t="s">
        <v>873</v>
      </c>
      <c r="J327"/>
      <c r="K327" s="77">
        <v>3.69</v>
      </c>
      <c r="L327" t="s">
        <v>106</v>
      </c>
      <c r="M327" s="78">
        <v>7.3499999999999996E-2</v>
      </c>
      <c r="N327" s="78">
        <v>6.7799999999999999E-2</v>
      </c>
      <c r="O327" s="77">
        <v>4746.9799999999996</v>
      </c>
      <c r="P327" s="77">
        <v>102.82791604346342</v>
      </c>
      <c r="Q327" s="77">
        <v>0</v>
      </c>
      <c r="R327" s="77">
        <v>18.021466488428</v>
      </c>
      <c r="S327" s="78">
        <v>0</v>
      </c>
      <c r="T327" s="78">
        <v>1.4E-3</v>
      </c>
      <c r="U327" s="78">
        <v>4.0000000000000002E-4</v>
      </c>
    </row>
    <row r="328" spans="2:21">
      <c r="B328" t="s">
        <v>1161</v>
      </c>
      <c r="C328" t="s">
        <v>1162</v>
      </c>
      <c r="D328" t="s">
        <v>123</v>
      </c>
      <c r="E328" t="s">
        <v>870</v>
      </c>
      <c r="F328" t="s">
        <v>1163</v>
      </c>
      <c r="G328" t="s">
        <v>1116</v>
      </c>
      <c r="H328" t="s">
        <v>1155</v>
      </c>
      <c r="I328" t="s">
        <v>212</v>
      </c>
      <c r="J328"/>
      <c r="K328" s="77">
        <v>5.72</v>
      </c>
      <c r="L328" t="s">
        <v>106</v>
      </c>
      <c r="M328" s="78">
        <v>3.7499999999999999E-2</v>
      </c>
      <c r="N328" s="78">
        <v>6.25E-2</v>
      </c>
      <c r="O328" s="77">
        <v>7120.46</v>
      </c>
      <c r="P328" s="77">
        <v>87.515667251834856</v>
      </c>
      <c r="Q328" s="77">
        <v>0</v>
      </c>
      <c r="R328" s="77">
        <v>23.006764752836801</v>
      </c>
      <c r="S328" s="78">
        <v>0</v>
      </c>
      <c r="T328" s="78">
        <v>1.6999999999999999E-3</v>
      </c>
      <c r="U328" s="78">
        <v>5.0000000000000001E-4</v>
      </c>
    </row>
    <row r="329" spans="2:21">
      <c r="B329" t="s">
        <v>1164</v>
      </c>
      <c r="C329" t="s">
        <v>1165</v>
      </c>
      <c r="D329" t="s">
        <v>123</v>
      </c>
      <c r="E329" t="s">
        <v>870</v>
      </c>
      <c r="F329" t="s">
        <v>1166</v>
      </c>
      <c r="G329" t="s">
        <v>894</v>
      </c>
      <c r="H329" t="s">
        <v>1148</v>
      </c>
      <c r="I329" t="s">
        <v>873</v>
      </c>
      <c r="J329"/>
      <c r="K329" s="77">
        <v>4.4000000000000004</v>
      </c>
      <c r="L329" t="s">
        <v>106</v>
      </c>
      <c r="M329" s="78">
        <v>5.1299999999999998E-2</v>
      </c>
      <c r="N329" s="78">
        <v>6.59E-2</v>
      </c>
      <c r="O329" s="77">
        <v>10581.9</v>
      </c>
      <c r="P329" s="77">
        <v>93.768305417741615</v>
      </c>
      <c r="Q329" s="77">
        <v>0</v>
      </c>
      <c r="R329" s="77">
        <v>36.633753004211997</v>
      </c>
      <c r="S329" s="78">
        <v>0</v>
      </c>
      <c r="T329" s="78">
        <v>2.8E-3</v>
      </c>
      <c r="U329" s="78">
        <v>6.9999999999999999E-4</v>
      </c>
    </row>
    <row r="330" spans="2:21">
      <c r="B330" t="s">
        <v>1167</v>
      </c>
      <c r="C330" t="s">
        <v>1168</v>
      </c>
      <c r="D330" t="s">
        <v>123</v>
      </c>
      <c r="E330" t="s">
        <v>870</v>
      </c>
      <c r="F330" t="s">
        <v>1169</v>
      </c>
      <c r="G330" t="s">
        <v>1012</v>
      </c>
      <c r="H330" t="s">
        <v>1148</v>
      </c>
      <c r="I330" t="s">
        <v>873</v>
      </c>
      <c r="J330"/>
      <c r="K330" s="77">
        <v>6.65</v>
      </c>
      <c r="L330" t="s">
        <v>106</v>
      </c>
      <c r="M330" s="78">
        <v>0.04</v>
      </c>
      <c r="N330" s="78">
        <v>6.1400000000000003E-2</v>
      </c>
      <c r="O330" s="77">
        <v>9345.61</v>
      </c>
      <c r="P330" s="77">
        <v>87.037444824896397</v>
      </c>
      <c r="Q330" s="77">
        <v>0</v>
      </c>
      <c r="R330" s="77">
        <v>30.031393103831601</v>
      </c>
      <c r="S330" s="78">
        <v>0</v>
      </c>
      <c r="T330" s="78">
        <v>2.3E-3</v>
      </c>
      <c r="U330" s="78">
        <v>5.9999999999999995E-4</v>
      </c>
    </row>
    <row r="331" spans="2:21">
      <c r="B331" t="s">
        <v>1170</v>
      </c>
      <c r="C331" t="s">
        <v>1171</v>
      </c>
      <c r="D331" t="s">
        <v>123</v>
      </c>
      <c r="E331" t="s">
        <v>870</v>
      </c>
      <c r="F331" t="s">
        <v>1172</v>
      </c>
      <c r="G331" t="s">
        <v>922</v>
      </c>
      <c r="H331" t="s">
        <v>1155</v>
      </c>
      <c r="I331" t="s">
        <v>212</v>
      </c>
      <c r="J331"/>
      <c r="K331" s="77">
        <v>4.72</v>
      </c>
      <c r="L331" t="s">
        <v>110</v>
      </c>
      <c r="M331" s="78">
        <v>7.8799999999999995E-2</v>
      </c>
      <c r="N331" s="78">
        <v>8.8099999999999998E-2</v>
      </c>
      <c r="O331" s="77">
        <v>8841.24</v>
      </c>
      <c r="P331" s="77">
        <v>98.819874759649153</v>
      </c>
      <c r="Q331" s="77">
        <v>0</v>
      </c>
      <c r="R331" s="77">
        <v>35.239421717459699</v>
      </c>
      <c r="S331" s="78">
        <v>0</v>
      </c>
      <c r="T331" s="78">
        <v>2.7000000000000001E-3</v>
      </c>
      <c r="U331" s="78">
        <v>6.9999999999999999E-4</v>
      </c>
    </row>
    <row r="332" spans="2:21">
      <c r="B332" t="s">
        <v>1173</v>
      </c>
      <c r="C332" t="s">
        <v>1174</v>
      </c>
      <c r="D332" t="s">
        <v>123</v>
      </c>
      <c r="E332" t="s">
        <v>870</v>
      </c>
      <c r="F332" t="s">
        <v>1175</v>
      </c>
      <c r="G332" t="s">
        <v>1070</v>
      </c>
      <c r="H332" t="s">
        <v>1155</v>
      </c>
      <c r="I332" t="s">
        <v>212</v>
      </c>
      <c r="J332"/>
      <c r="K332" s="77">
        <v>5.72</v>
      </c>
      <c r="L332" t="s">
        <v>110</v>
      </c>
      <c r="M332" s="78">
        <v>6.1400000000000003E-2</v>
      </c>
      <c r="N332" s="78">
        <v>6.6299999999999998E-2</v>
      </c>
      <c r="O332" s="77">
        <v>2966.86</v>
      </c>
      <c r="P332" s="77">
        <v>98.780807520408786</v>
      </c>
      <c r="Q332" s="77">
        <v>0</v>
      </c>
      <c r="R332" s="77">
        <v>11.8206380520844</v>
      </c>
      <c r="S332" s="78">
        <v>0</v>
      </c>
      <c r="T332" s="78">
        <v>8.9999999999999998E-4</v>
      </c>
      <c r="U332" s="78">
        <v>2.0000000000000001E-4</v>
      </c>
    </row>
    <row r="333" spans="2:21">
      <c r="B333" t="s">
        <v>1176</v>
      </c>
      <c r="C333" t="s">
        <v>1177</v>
      </c>
      <c r="D333" t="s">
        <v>123</v>
      </c>
      <c r="E333" t="s">
        <v>870</v>
      </c>
      <c r="F333" t="s">
        <v>1178</v>
      </c>
      <c r="G333" t="s">
        <v>1070</v>
      </c>
      <c r="H333" t="s">
        <v>1155</v>
      </c>
      <c r="I333" t="s">
        <v>212</v>
      </c>
      <c r="J333"/>
      <c r="K333" s="77">
        <v>4.3099999999999996</v>
      </c>
      <c r="L333" t="s">
        <v>110</v>
      </c>
      <c r="M333" s="78">
        <v>7.1300000000000002E-2</v>
      </c>
      <c r="N333" s="78">
        <v>6.59E-2</v>
      </c>
      <c r="O333" s="77">
        <v>8900.58</v>
      </c>
      <c r="P333" s="77">
        <v>106.00547997995636</v>
      </c>
      <c r="Q333" s="77">
        <v>0</v>
      </c>
      <c r="R333" s="77">
        <v>38.055542625169998</v>
      </c>
      <c r="S333" s="78">
        <v>0</v>
      </c>
      <c r="T333" s="78">
        <v>2.8999999999999998E-3</v>
      </c>
      <c r="U333" s="78">
        <v>8.0000000000000004E-4</v>
      </c>
    </row>
    <row r="334" spans="2:21">
      <c r="B334" t="s">
        <v>1179</v>
      </c>
      <c r="C334" t="s">
        <v>1180</v>
      </c>
      <c r="D334" t="s">
        <v>123</v>
      </c>
      <c r="E334" t="s">
        <v>870</v>
      </c>
      <c r="F334" t="s">
        <v>1181</v>
      </c>
      <c r="G334" t="s">
        <v>934</v>
      </c>
      <c r="H334" t="s">
        <v>1155</v>
      </c>
      <c r="I334" t="s">
        <v>212</v>
      </c>
      <c r="J334"/>
      <c r="K334" s="77">
        <v>2.62</v>
      </c>
      <c r="L334" t="s">
        <v>106</v>
      </c>
      <c r="M334" s="78">
        <v>4.3799999999999999E-2</v>
      </c>
      <c r="N334" s="78">
        <v>6.4100000000000004E-2</v>
      </c>
      <c r="O334" s="77">
        <v>4450.29</v>
      </c>
      <c r="P334" s="77">
        <v>95.499305438521986</v>
      </c>
      <c r="Q334" s="77">
        <v>0</v>
      </c>
      <c r="R334" s="77">
        <v>15.690985379680001</v>
      </c>
      <c r="S334" s="78">
        <v>0</v>
      </c>
      <c r="T334" s="78">
        <v>1.1999999999999999E-3</v>
      </c>
      <c r="U334" s="78">
        <v>2.9999999999999997E-4</v>
      </c>
    </row>
    <row r="335" spans="2:21">
      <c r="B335" t="s">
        <v>1182</v>
      </c>
      <c r="C335" t="s">
        <v>1183</v>
      </c>
      <c r="D335" t="s">
        <v>123</v>
      </c>
      <c r="E335" t="s">
        <v>870</v>
      </c>
      <c r="F335" t="s">
        <v>1184</v>
      </c>
      <c r="G335" t="s">
        <v>999</v>
      </c>
      <c r="H335" t="s">
        <v>895</v>
      </c>
      <c r="I335" t="s">
        <v>212</v>
      </c>
      <c r="J335"/>
      <c r="K335" s="77">
        <v>4.3600000000000003</v>
      </c>
      <c r="L335" t="s">
        <v>106</v>
      </c>
      <c r="M335" s="78">
        <v>4.6300000000000001E-2</v>
      </c>
      <c r="N335" s="78">
        <v>6.8400000000000002E-2</v>
      </c>
      <c r="O335" s="77">
        <v>7418.04</v>
      </c>
      <c r="P335" s="77">
        <v>90.747277350890528</v>
      </c>
      <c r="Q335" s="77">
        <v>0</v>
      </c>
      <c r="R335" s="77">
        <v>24.8533231766976</v>
      </c>
      <c r="S335" s="78">
        <v>0</v>
      </c>
      <c r="T335" s="78">
        <v>1.9E-3</v>
      </c>
      <c r="U335" s="78">
        <v>5.0000000000000001E-4</v>
      </c>
    </row>
    <row r="336" spans="2:21">
      <c r="B336" t="s">
        <v>1185</v>
      </c>
      <c r="C336" t="s">
        <v>1186</v>
      </c>
      <c r="D336" t="s">
        <v>123</v>
      </c>
      <c r="E336" t="s">
        <v>870</v>
      </c>
      <c r="F336" t="s">
        <v>1187</v>
      </c>
      <c r="G336" t="s">
        <v>922</v>
      </c>
      <c r="H336" t="s">
        <v>895</v>
      </c>
      <c r="I336" t="s">
        <v>212</v>
      </c>
      <c r="J336"/>
      <c r="K336" s="77">
        <v>3.84</v>
      </c>
      <c r="L336" t="s">
        <v>113</v>
      </c>
      <c r="M336" s="78">
        <v>8.8800000000000004E-2</v>
      </c>
      <c r="N336" s="78">
        <v>0.11070000000000001</v>
      </c>
      <c r="O336" s="77">
        <v>6022.73</v>
      </c>
      <c r="P336" s="77">
        <v>91.828410411889692</v>
      </c>
      <c r="Q336" s="77">
        <v>0</v>
      </c>
      <c r="R336" s="77">
        <v>25.8371976098861</v>
      </c>
      <c r="S336" s="78">
        <v>0</v>
      </c>
      <c r="T336" s="78">
        <v>2E-3</v>
      </c>
      <c r="U336" s="78">
        <v>5.0000000000000001E-4</v>
      </c>
    </row>
    <row r="337" spans="2:21">
      <c r="B337" t="s">
        <v>1188</v>
      </c>
      <c r="C337" t="s">
        <v>1189</v>
      </c>
      <c r="D337" t="s">
        <v>123</v>
      </c>
      <c r="E337" t="s">
        <v>870</v>
      </c>
      <c r="F337" t="s">
        <v>1190</v>
      </c>
      <c r="G337" t="s">
        <v>999</v>
      </c>
      <c r="H337" t="s">
        <v>1191</v>
      </c>
      <c r="I337" t="s">
        <v>873</v>
      </c>
      <c r="J337"/>
      <c r="K337" s="77">
        <v>3.93</v>
      </c>
      <c r="L337" t="s">
        <v>106</v>
      </c>
      <c r="M337" s="78">
        <v>6.3799999999999996E-2</v>
      </c>
      <c r="N337" s="78">
        <v>6.3700000000000007E-2</v>
      </c>
      <c r="O337" s="77">
        <v>8307.2099999999991</v>
      </c>
      <c r="P337" s="77">
        <v>102.54279157262185</v>
      </c>
      <c r="Q337" s="77">
        <v>0</v>
      </c>
      <c r="R337" s="77">
        <v>31.4500990721736</v>
      </c>
      <c r="S337" s="78">
        <v>0</v>
      </c>
      <c r="T337" s="78">
        <v>2.3999999999999998E-3</v>
      </c>
      <c r="U337" s="78">
        <v>5.9999999999999995E-4</v>
      </c>
    </row>
    <row r="338" spans="2:21">
      <c r="B338" t="s">
        <v>1192</v>
      </c>
      <c r="C338" t="s">
        <v>1193</v>
      </c>
      <c r="D338" t="s">
        <v>123</v>
      </c>
      <c r="E338" t="s">
        <v>870</v>
      </c>
      <c r="F338" t="s">
        <v>1194</v>
      </c>
      <c r="G338" t="s">
        <v>922</v>
      </c>
      <c r="H338" t="s">
        <v>895</v>
      </c>
      <c r="I338" t="s">
        <v>212</v>
      </c>
      <c r="J338"/>
      <c r="K338" s="77">
        <v>3.91</v>
      </c>
      <c r="L338" t="s">
        <v>113</v>
      </c>
      <c r="M338" s="78">
        <v>8.5000000000000006E-2</v>
      </c>
      <c r="N338" s="78">
        <v>0.1016</v>
      </c>
      <c r="O338" s="77">
        <v>2966.86</v>
      </c>
      <c r="P338" s="77">
        <v>93.318574492897923</v>
      </c>
      <c r="Q338" s="77">
        <v>0</v>
      </c>
      <c r="R338" s="77">
        <v>12.9342155879446</v>
      </c>
      <c r="S338" s="78">
        <v>0</v>
      </c>
      <c r="T338" s="78">
        <v>1E-3</v>
      </c>
      <c r="U338" s="78">
        <v>2.9999999999999997E-4</v>
      </c>
    </row>
    <row r="339" spans="2:21">
      <c r="B339" t="s">
        <v>1195</v>
      </c>
      <c r="C339" t="s">
        <v>1196</v>
      </c>
      <c r="D339" t="s">
        <v>123</v>
      </c>
      <c r="E339" t="s">
        <v>870</v>
      </c>
      <c r="F339" t="s">
        <v>1194</v>
      </c>
      <c r="G339" t="s">
        <v>922</v>
      </c>
      <c r="H339" t="s">
        <v>895</v>
      </c>
      <c r="I339" t="s">
        <v>212</v>
      </c>
      <c r="J339"/>
      <c r="K339" s="77">
        <v>4.2300000000000004</v>
      </c>
      <c r="L339" t="s">
        <v>113</v>
      </c>
      <c r="M339" s="78">
        <v>8.5000000000000006E-2</v>
      </c>
      <c r="N339" s="78">
        <v>0.1032</v>
      </c>
      <c r="O339" s="77">
        <v>2966.86</v>
      </c>
      <c r="P339" s="77">
        <v>92.181574492898221</v>
      </c>
      <c r="Q339" s="77">
        <v>0</v>
      </c>
      <c r="R339" s="77">
        <v>12.7766242059137</v>
      </c>
      <c r="S339" s="78">
        <v>0</v>
      </c>
      <c r="T339" s="78">
        <v>1E-3</v>
      </c>
      <c r="U339" s="78">
        <v>2.9999999999999997E-4</v>
      </c>
    </row>
    <row r="340" spans="2:21">
      <c r="B340" t="s">
        <v>1197</v>
      </c>
      <c r="C340" t="s">
        <v>1198</v>
      </c>
      <c r="D340" t="s">
        <v>123</v>
      </c>
      <c r="E340" t="s">
        <v>870</v>
      </c>
      <c r="F340" t="s">
        <v>1199</v>
      </c>
      <c r="G340" t="s">
        <v>1080</v>
      </c>
      <c r="H340" t="s">
        <v>1191</v>
      </c>
      <c r="I340" t="s">
        <v>873</v>
      </c>
      <c r="J340"/>
      <c r="K340" s="77">
        <v>6</v>
      </c>
      <c r="L340" t="s">
        <v>106</v>
      </c>
      <c r="M340" s="78">
        <v>4.1300000000000003E-2</v>
      </c>
      <c r="N340" s="78">
        <v>6.7400000000000002E-2</v>
      </c>
      <c r="O340" s="77">
        <v>9501.67</v>
      </c>
      <c r="P340" s="77">
        <v>86.529833469274351</v>
      </c>
      <c r="Q340" s="77">
        <v>0</v>
      </c>
      <c r="R340" s="77">
        <v>30.354808909037601</v>
      </c>
      <c r="S340" s="78">
        <v>0</v>
      </c>
      <c r="T340" s="78">
        <v>2.3E-3</v>
      </c>
      <c r="U340" s="78">
        <v>5.9999999999999995E-4</v>
      </c>
    </row>
    <row r="341" spans="2:21">
      <c r="B341" t="s">
        <v>1200</v>
      </c>
      <c r="C341" t="s">
        <v>1201</v>
      </c>
      <c r="D341" t="s">
        <v>123</v>
      </c>
      <c r="E341" t="s">
        <v>870</v>
      </c>
      <c r="F341" t="s">
        <v>1202</v>
      </c>
      <c r="G341" t="s">
        <v>950</v>
      </c>
      <c r="H341" t="s">
        <v>1203</v>
      </c>
      <c r="I341" t="s">
        <v>873</v>
      </c>
      <c r="J341"/>
      <c r="K341" s="77">
        <v>3.86</v>
      </c>
      <c r="L341" t="s">
        <v>110</v>
      </c>
      <c r="M341" s="78">
        <v>2.63E-2</v>
      </c>
      <c r="N341" s="78">
        <v>0.111</v>
      </c>
      <c r="O341" s="77">
        <v>5355.18</v>
      </c>
      <c r="P341" s="77">
        <v>74.159958081707899</v>
      </c>
      <c r="Q341" s="77">
        <v>0</v>
      </c>
      <c r="R341" s="77">
        <v>16.0182417075229</v>
      </c>
      <c r="S341" s="78">
        <v>0</v>
      </c>
      <c r="T341" s="78">
        <v>1.1999999999999999E-3</v>
      </c>
      <c r="U341" s="78">
        <v>2.9999999999999997E-4</v>
      </c>
    </row>
    <row r="342" spans="2:21">
      <c r="B342" t="s">
        <v>1204</v>
      </c>
      <c r="C342" t="s">
        <v>1205</v>
      </c>
      <c r="D342" t="s">
        <v>123</v>
      </c>
      <c r="E342" t="s">
        <v>870</v>
      </c>
      <c r="F342" t="s">
        <v>1206</v>
      </c>
      <c r="G342" t="s">
        <v>1080</v>
      </c>
      <c r="H342" t="s">
        <v>1203</v>
      </c>
      <c r="I342" t="s">
        <v>873</v>
      </c>
      <c r="J342"/>
      <c r="K342" s="77">
        <v>5.59</v>
      </c>
      <c r="L342" t="s">
        <v>106</v>
      </c>
      <c r="M342" s="78">
        <v>4.7500000000000001E-2</v>
      </c>
      <c r="N342" s="78">
        <v>7.6399999999999996E-2</v>
      </c>
      <c r="O342" s="77">
        <v>3560.23</v>
      </c>
      <c r="P342" s="77">
        <v>86.255643489325124</v>
      </c>
      <c r="Q342" s="77">
        <v>0</v>
      </c>
      <c r="R342" s="77">
        <v>11.337760201570401</v>
      </c>
      <c r="S342" s="78">
        <v>0</v>
      </c>
      <c r="T342" s="78">
        <v>8.9999999999999998E-4</v>
      </c>
      <c r="U342" s="78">
        <v>2.0000000000000001E-4</v>
      </c>
    </row>
    <row r="343" spans="2:21">
      <c r="B343" t="s">
        <v>1207</v>
      </c>
      <c r="C343" t="s">
        <v>1208</v>
      </c>
      <c r="D343" t="s">
        <v>123</v>
      </c>
      <c r="E343" t="s">
        <v>870</v>
      </c>
      <c r="F343" t="s">
        <v>1206</v>
      </c>
      <c r="G343" t="s">
        <v>1080</v>
      </c>
      <c r="H343" t="s">
        <v>1203</v>
      </c>
      <c r="I343" t="s">
        <v>873</v>
      </c>
      <c r="J343"/>
      <c r="K343" s="77">
        <v>5.79</v>
      </c>
      <c r="L343" t="s">
        <v>106</v>
      </c>
      <c r="M343" s="78">
        <v>7.3800000000000004E-2</v>
      </c>
      <c r="N343" s="78">
        <v>7.8600000000000003E-2</v>
      </c>
      <c r="O343" s="77">
        <v>5933.72</v>
      </c>
      <c r="P343" s="77">
        <v>99.677110568075335</v>
      </c>
      <c r="Q343" s="77">
        <v>0</v>
      </c>
      <c r="R343" s="77">
        <v>21.8365579020784</v>
      </c>
      <c r="S343" s="78">
        <v>0</v>
      </c>
      <c r="T343" s="78">
        <v>1.6999999999999999E-3</v>
      </c>
      <c r="U343" s="78">
        <v>4.0000000000000002E-4</v>
      </c>
    </row>
    <row r="344" spans="2:21">
      <c r="B344" t="s">
        <v>1209</v>
      </c>
      <c r="C344" t="s">
        <v>1210</v>
      </c>
      <c r="D344" t="s">
        <v>123</v>
      </c>
      <c r="E344" t="s">
        <v>870</v>
      </c>
      <c r="F344" t="s">
        <v>1211</v>
      </c>
      <c r="G344" t="s">
        <v>1008</v>
      </c>
      <c r="H344" t="s">
        <v>1212</v>
      </c>
      <c r="I344" t="s">
        <v>212</v>
      </c>
      <c r="J344"/>
      <c r="K344" s="77">
        <v>2.35</v>
      </c>
      <c r="L344" t="s">
        <v>113</v>
      </c>
      <c r="M344" s="78">
        <v>0.06</v>
      </c>
      <c r="N344" s="78">
        <v>9.9699999999999997E-2</v>
      </c>
      <c r="O344" s="77">
        <v>7031.46</v>
      </c>
      <c r="P344" s="77">
        <v>93.030999999999935</v>
      </c>
      <c r="Q344" s="77">
        <v>0</v>
      </c>
      <c r="R344" s="77">
        <v>30.559633814481401</v>
      </c>
      <c r="S344" s="78">
        <v>0</v>
      </c>
      <c r="T344" s="78">
        <v>2.3E-3</v>
      </c>
      <c r="U344" s="78">
        <v>5.9999999999999995E-4</v>
      </c>
    </row>
    <row r="345" spans="2:21">
      <c r="B345" t="s">
        <v>1213</v>
      </c>
      <c r="C345" t="s">
        <v>1214</v>
      </c>
      <c r="D345" t="s">
        <v>123</v>
      </c>
      <c r="E345" t="s">
        <v>870</v>
      </c>
      <c r="F345" t="s">
        <v>1215</v>
      </c>
      <c r="G345" t="s">
        <v>1008</v>
      </c>
      <c r="H345" t="s">
        <v>1212</v>
      </c>
      <c r="I345" t="s">
        <v>212</v>
      </c>
      <c r="J345"/>
      <c r="K345" s="77">
        <v>2.41</v>
      </c>
      <c r="L345" t="s">
        <v>110</v>
      </c>
      <c r="M345" s="78">
        <v>0.05</v>
      </c>
      <c r="N345" s="78">
        <v>7.4300000000000005E-2</v>
      </c>
      <c r="O345" s="77">
        <v>2966.86</v>
      </c>
      <c r="P345" s="77">
        <v>96.124382545856562</v>
      </c>
      <c r="Q345" s="77">
        <v>0</v>
      </c>
      <c r="R345" s="77">
        <v>11.5027560775904</v>
      </c>
      <c r="S345" s="78">
        <v>0</v>
      </c>
      <c r="T345" s="78">
        <v>8.9999999999999998E-4</v>
      </c>
      <c r="U345" s="78">
        <v>2.0000000000000001E-4</v>
      </c>
    </row>
    <row r="346" spans="2:21">
      <c r="B346" t="s">
        <v>1216</v>
      </c>
      <c r="C346" t="s">
        <v>1217</v>
      </c>
      <c r="D346" t="s">
        <v>123</v>
      </c>
      <c r="E346" t="s">
        <v>870</v>
      </c>
      <c r="F346" t="s">
        <v>1218</v>
      </c>
      <c r="G346" t="s">
        <v>999</v>
      </c>
      <c r="H346" t="s">
        <v>1203</v>
      </c>
      <c r="I346" t="s">
        <v>873</v>
      </c>
      <c r="J346"/>
      <c r="K346" s="77">
        <v>6.32</v>
      </c>
      <c r="L346" t="s">
        <v>106</v>
      </c>
      <c r="M346" s="78">
        <v>5.1299999999999998E-2</v>
      </c>
      <c r="N346" s="78">
        <v>8.1699999999999995E-2</v>
      </c>
      <c r="O346" s="77">
        <v>8900.58</v>
      </c>
      <c r="P346" s="77">
        <v>83.055930656204424</v>
      </c>
      <c r="Q346" s="77">
        <v>0</v>
      </c>
      <c r="R346" s="77">
        <v>27.292960668937599</v>
      </c>
      <c r="S346" s="78">
        <v>0</v>
      </c>
      <c r="T346" s="78">
        <v>2.0999999999999999E-3</v>
      </c>
      <c r="U346" s="78">
        <v>5.9999999999999995E-4</v>
      </c>
    </row>
    <row r="347" spans="2:21">
      <c r="B347" t="s">
        <v>1219</v>
      </c>
      <c r="C347" t="s">
        <v>1220</v>
      </c>
      <c r="D347" t="s">
        <v>123</v>
      </c>
      <c r="E347" t="s">
        <v>870</v>
      </c>
      <c r="F347" t="s">
        <v>1221</v>
      </c>
      <c r="G347" t="s">
        <v>950</v>
      </c>
      <c r="H347" t="s">
        <v>1222</v>
      </c>
      <c r="I347" t="s">
        <v>873</v>
      </c>
      <c r="J347"/>
      <c r="K347" s="77">
        <v>2.92</v>
      </c>
      <c r="L347" t="s">
        <v>110</v>
      </c>
      <c r="M347" s="78">
        <v>3.6299999999999999E-2</v>
      </c>
      <c r="N347" s="78">
        <v>0.45069999999999999</v>
      </c>
      <c r="O347" s="77">
        <v>9197.27</v>
      </c>
      <c r="P347" s="77">
        <v>35.465766933013924</v>
      </c>
      <c r="Q347" s="77">
        <v>0</v>
      </c>
      <c r="R347" s="77">
        <v>13.1564762398362</v>
      </c>
      <c r="S347" s="78">
        <v>0</v>
      </c>
      <c r="T347" s="78">
        <v>1E-3</v>
      </c>
      <c r="U347" s="78">
        <v>2.9999999999999997E-4</v>
      </c>
    </row>
    <row r="348" spans="2:21">
      <c r="B348" t="s">
        <v>1223</v>
      </c>
      <c r="C348" t="s">
        <v>1224</v>
      </c>
      <c r="D348" t="s">
        <v>123</v>
      </c>
      <c r="E348" t="s">
        <v>870</v>
      </c>
      <c r="F348" t="s">
        <v>1225</v>
      </c>
      <c r="G348" t="s">
        <v>690</v>
      </c>
      <c r="H348" t="s">
        <v>210</v>
      </c>
      <c r="I348" t="s">
        <v>211</v>
      </c>
      <c r="J348"/>
      <c r="K348" s="77">
        <v>3.83</v>
      </c>
      <c r="L348" t="s">
        <v>106</v>
      </c>
      <c r="M348" s="78">
        <v>2.5000000000000001E-2</v>
      </c>
      <c r="N348" s="78">
        <v>4.4000000000000003E-3</v>
      </c>
      <c r="O348" s="77">
        <v>4304.79</v>
      </c>
      <c r="P348" s="77">
        <v>108.76188946963731</v>
      </c>
      <c r="Q348" s="77">
        <v>0</v>
      </c>
      <c r="R348" s="77">
        <v>17.2858367167564</v>
      </c>
      <c r="S348" s="78">
        <v>0</v>
      </c>
      <c r="T348" s="78">
        <v>1.2999999999999999E-3</v>
      </c>
      <c r="U348" s="78">
        <v>4.0000000000000002E-4</v>
      </c>
    </row>
    <row r="349" spans="2:21">
      <c r="B349" t="s">
        <v>226</v>
      </c>
      <c r="C349" s="16"/>
      <c r="D349" s="16"/>
      <c r="E349" s="16"/>
      <c r="F349" s="16"/>
    </row>
    <row r="350" spans="2:21">
      <c r="B350" t="s">
        <v>324</v>
      </c>
      <c r="C350" s="16"/>
      <c r="D350" s="16"/>
      <c r="E350" s="16"/>
      <c r="F350" s="16"/>
    </row>
    <row r="351" spans="2:21">
      <c r="B351" t="s">
        <v>325</v>
      </c>
      <c r="C351" s="16"/>
      <c r="D351" s="16"/>
      <c r="E351" s="16"/>
      <c r="F351" s="16"/>
    </row>
    <row r="352" spans="2:21">
      <c r="B352" t="s">
        <v>326</v>
      </c>
      <c r="C352" s="16"/>
      <c r="D352" s="16"/>
      <c r="E352" s="16"/>
      <c r="F352" s="16"/>
    </row>
    <row r="353" spans="2:6">
      <c r="B353" t="s">
        <v>327</v>
      </c>
      <c r="C353" s="16"/>
      <c r="D353" s="16"/>
      <c r="E353" s="16"/>
      <c r="F353" s="16"/>
    </row>
    <row r="354" spans="2:6">
      <c r="C354" s="16"/>
      <c r="D354" s="16"/>
      <c r="E354" s="16"/>
      <c r="F354" s="16"/>
    </row>
    <row r="355" spans="2:6">
      <c r="C355" s="16"/>
      <c r="D355" s="16"/>
      <c r="E355" s="16"/>
      <c r="F355" s="16"/>
    </row>
    <row r="356" spans="2:6">
      <c r="C356" s="16"/>
      <c r="D356" s="16"/>
      <c r="E356" s="16"/>
      <c r="F356" s="16"/>
    </row>
    <row r="357" spans="2:6">
      <c r="C357" s="16"/>
      <c r="D357" s="16"/>
      <c r="E357" s="16"/>
      <c r="F357" s="16"/>
    </row>
    <row r="358" spans="2:6">
      <c r="C358" s="16"/>
      <c r="D358" s="16"/>
      <c r="E358" s="16"/>
      <c r="F358" s="16"/>
    </row>
    <row r="359" spans="2:6">
      <c r="C359" s="16"/>
      <c r="D359" s="16"/>
      <c r="E359" s="16"/>
      <c r="F359" s="16"/>
    </row>
    <row r="360" spans="2:6">
      <c r="C360" s="16"/>
      <c r="D360" s="16"/>
      <c r="E360" s="16"/>
      <c r="F360" s="16"/>
    </row>
    <row r="361" spans="2:6">
      <c r="C361" s="16"/>
      <c r="D361" s="16"/>
      <c r="E361" s="16"/>
      <c r="F361" s="16"/>
    </row>
    <row r="362" spans="2:6">
      <c r="C362" s="16"/>
      <c r="D362" s="16"/>
      <c r="E362" s="16"/>
      <c r="F362" s="16"/>
    </row>
    <row r="363" spans="2:6">
      <c r="C363" s="16"/>
      <c r="D363" s="16"/>
      <c r="E363" s="16"/>
      <c r="F363" s="16"/>
    </row>
    <row r="364" spans="2:6">
      <c r="C364" s="16"/>
      <c r="D364" s="16"/>
      <c r="E364" s="16"/>
      <c r="F364" s="16"/>
    </row>
    <row r="365" spans="2:6">
      <c r="C365" s="16"/>
      <c r="D365" s="16"/>
      <c r="E365" s="16"/>
      <c r="F365" s="16"/>
    </row>
    <row r="366" spans="2:6">
      <c r="C366" s="16"/>
      <c r="D366" s="16"/>
      <c r="E366" s="16"/>
      <c r="F366" s="16"/>
    </row>
    <row r="367" spans="2:6">
      <c r="C367" s="16"/>
      <c r="D367" s="16"/>
      <c r="E367" s="16"/>
      <c r="F367" s="16"/>
    </row>
    <row r="368" spans="2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5E1ACEB0-9CFF-4E26-AE87-9364AA68BB9D}">
      <formula1>$BN$7:$BN$11</formula1>
    </dataValidation>
    <dataValidation type="list" allowBlank="1" showInputMessage="1" showErrorMessage="1" sqref="E12:E799" xr:uid="{59B7CE2C-AB99-47C0-91C8-A42C5180988E}">
      <formula1>$BI$7:$BI$11</formula1>
    </dataValidation>
    <dataValidation type="list" allowBlank="1" showInputMessage="1" showErrorMessage="1" sqref="I12:I805" xr:uid="{1EBE45B3-9D3B-4FC5-B7FD-E339D45DBDE8}">
      <formula1>$BM$7:$BM$10</formula1>
    </dataValidation>
    <dataValidation allowBlank="1" showInputMessage="1" showErrorMessage="1" sqref="Q9 C1:C4" xr:uid="{2788B577-5387-4976-8B40-A4AEA6936A92}"/>
    <dataValidation type="list" allowBlank="1" showInputMessage="1" showErrorMessage="1" sqref="G12:G805" xr:uid="{0717D32B-4B6D-4B65-B8D7-9F546197439E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7">
        <v>45106</v>
      </c>
    </row>
    <row r="2" spans="2:62" s="1" customFormat="1">
      <c r="B2" s="2" t="s">
        <v>1</v>
      </c>
      <c r="C2" s="12" t="s">
        <v>3164</v>
      </c>
    </row>
    <row r="3" spans="2:62" s="1" customFormat="1">
      <c r="B3" s="2" t="s">
        <v>2</v>
      </c>
      <c r="C3" s="26" t="s">
        <v>3165</v>
      </c>
    </row>
    <row r="4" spans="2:62" s="1" customFormat="1">
      <c r="B4" s="2" t="s">
        <v>3</v>
      </c>
      <c r="C4" s="88">
        <v>1161</v>
      </c>
    </row>
    <row r="6" spans="2:62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  <c r="BJ6" s="19"/>
    </row>
    <row r="7" spans="2:62" ht="26.25" customHeight="1">
      <c r="B7" s="110" t="s">
        <v>91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358579.87</v>
      </c>
      <c r="J11" s="7"/>
      <c r="K11" s="75">
        <v>3.0010500000000002</v>
      </c>
      <c r="L11" s="75">
        <v>7013.3421440008678</v>
      </c>
      <c r="M11" s="7"/>
      <c r="N11" s="76">
        <v>1</v>
      </c>
      <c r="O11" s="76">
        <v>0.14330000000000001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341325.21</v>
      </c>
      <c r="K12" s="81">
        <v>1.9740200000000001</v>
      </c>
      <c r="L12" s="81">
        <v>5313.2613030499997</v>
      </c>
      <c r="N12" s="80">
        <v>0.75760000000000005</v>
      </c>
      <c r="O12" s="80">
        <v>0.1085</v>
      </c>
    </row>
    <row r="13" spans="2:62">
      <c r="B13" s="79" t="s">
        <v>1226</v>
      </c>
      <c r="E13" s="16"/>
      <c r="F13" s="16"/>
      <c r="G13" s="16"/>
      <c r="I13" s="81">
        <v>111944.49</v>
      </c>
      <c r="K13" s="81">
        <v>1.8877699999999999</v>
      </c>
      <c r="L13" s="81">
        <v>3272.78075369</v>
      </c>
      <c r="N13" s="80">
        <v>0.4667</v>
      </c>
      <c r="O13" s="80">
        <v>6.6799999999999998E-2</v>
      </c>
    </row>
    <row r="14" spans="2:62">
      <c r="B14" t="s">
        <v>1227</v>
      </c>
      <c r="C14" t="s">
        <v>1228</v>
      </c>
      <c r="D14" t="s">
        <v>100</v>
      </c>
      <c r="E14" t="s">
        <v>123</v>
      </c>
      <c r="F14" t="s">
        <v>664</v>
      </c>
      <c r="G14" t="s">
        <v>353</v>
      </c>
      <c r="H14" t="s">
        <v>102</v>
      </c>
      <c r="I14" s="77">
        <v>3058.56</v>
      </c>
      <c r="J14" s="77">
        <v>2442</v>
      </c>
      <c r="K14" s="77">
        <v>0</v>
      </c>
      <c r="L14" s="77">
        <v>74.690035199999997</v>
      </c>
      <c r="M14" s="78">
        <v>0</v>
      </c>
      <c r="N14" s="78">
        <v>1.06E-2</v>
      </c>
      <c r="O14" s="78">
        <v>1.5E-3</v>
      </c>
    </row>
    <row r="15" spans="2:62">
      <c r="B15" t="s">
        <v>1229</v>
      </c>
      <c r="C15" t="s">
        <v>1230</v>
      </c>
      <c r="D15" t="s">
        <v>100</v>
      </c>
      <c r="E15" t="s">
        <v>123</v>
      </c>
      <c r="F15" t="s">
        <v>1231</v>
      </c>
      <c r="G15" t="s">
        <v>690</v>
      </c>
      <c r="H15" t="s">
        <v>102</v>
      </c>
      <c r="I15" s="77">
        <v>373.23</v>
      </c>
      <c r="J15" s="77">
        <v>29830</v>
      </c>
      <c r="K15" s="77">
        <v>0</v>
      </c>
      <c r="L15" s="77">
        <v>111.334509</v>
      </c>
      <c r="M15" s="78">
        <v>0</v>
      </c>
      <c r="N15" s="78">
        <v>1.5900000000000001E-2</v>
      </c>
      <c r="O15" s="78">
        <v>2.3E-3</v>
      </c>
    </row>
    <row r="16" spans="2:62">
      <c r="B16" t="s">
        <v>1232</v>
      </c>
      <c r="C16" t="s">
        <v>1233</v>
      </c>
      <c r="D16" t="s">
        <v>100</v>
      </c>
      <c r="E16" t="s">
        <v>123</v>
      </c>
      <c r="F16" t="s">
        <v>799</v>
      </c>
      <c r="G16" t="s">
        <v>690</v>
      </c>
      <c r="H16" t="s">
        <v>102</v>
      </c>
      <c r="I16" s="77">
        <v>1418.17</v>
      </c>
      <c r="J16" s="77">
        <v>6515</v>
      </c>
      <c r="K16" s="77">
        <v>0</v>
      </c>
      <c r="L16" s="77">
        <v>92.393775500000004</v>
      </c>
      <c r="M16" s="78">
        <v>0</v>
      </c>
      <c r="N16" s="78">
        <v>1.32E-2</v>
      </c>
      <c r="O16" s="78">
        <v>1.9E-3</v>
      </c>
    </row>
    <row r="17" spans="2:15">
      <c r="B17" t="s">
        <v>1234</v>
      </c>
      <c r="C17" t="s">
        <v>1235</v>
      </c>
      <c r="D17" t="s">
        <v>100</v>
      </c>
      <c r="E17" t="s">
        <v>123</v>
      </c>
      <c r="F17" t="s">
        <v>804</v>
      </c>
      <c r="G17" t="s">
        <v>690</v>
      </c>
      <c r="H17" t="s">
        <v>102</v>
      </c>
      <c r="I17" s="77">
        <v>6239.56</v>
      </c>
      <c r="J17" s="77">
        <v>1200</v>
      </c>
      <c r="K17" s="77">
        <v>0</v>
      </c>
      <c r="L17" s="77">
        <v>74.874719999999996</v>
      </c>
      <c r="M17" s="78">
        <v>0</v>
      </c>
      <c r="N17" s="78">
        <v>1.0699999999999999E-2</v>
      </c>
      <c r="O17" s="78">
        <v>1.5E-3</v>
      </c>
    </row>
    <row r="18" spans="2:15">
      <c r="B18" t="s">
        <v>1236</v>
      </c>
      <c r="C18" t="s">
        <v>1237</v>
      </c>
      <c r="D18" t="s">
        <v>100</v>
      </c>
      <c r="E18" t="s">
        <v>123</v>
      </c>
      <c r="F18" t="s">
        <v>544</v>
      </c>
      <c r="G18" t="s">
        <v>457</v>
      </c>
      <c r="H18" t="s">
        <v>102</v>
      </c>
      <c r="I18" s="77">
        <v>1777.78</v>
      </c>
      <c r="J18" s="77">
        <v>3725</v>
      </c>
      <c r="K18" s="77">
        <v>0</v>
      </c>
      <c r="L18" s="77">
        <v>66.222305000000006</v>
      </c>
      <c r="M18" s="78">
        <v>0</v>
      </c>
      <c r="N18" s="78">
        <v>9.4000000000000004E-3</v>
      </c>
      <c r="O18" s="78">
        <v>1.4E-3</v>
      </c>
    </row>
    <row r="19" spans="2:15">
      <c r="B19" t="s">
        <v>1238</v>
      </c>
      <c r="C19" t="s">
        <v>1239</v>
      </c>
      <c r="D19" t="s">
        <v>100</v>
      </c>
      <c r="E19" t="s">
        <v>123</v>
      </c>
      <c r="F19" t="s">
        <v>456</v>
      </c>
      <c r="G19" t="s">
        <v>457</v>
      </c>
      <c r="H19" t="s">
        <v>102</v>
      </c>
      <c r="I19" s="77">
        <v>1446.16</v>
      </c>
      <c r="J19" s="77">
        <v>2884</v>
      </c>
      <c r="K19" s="77">
        <v>0</v>
      </c>
      <c r="L19" s="77">
        <v>41.707254399999997</v>
      </c>
      <c r="M19" s="78">
        <v>0</v>
      </c>
      <c r="N19" s="78">
        <v>5.8999999999999999E-3</v>
      </c>
      <c r="O19" s="78">
        <v>8.9999999999999998E-4</v>
      </c>
    </row>
    <row r="20" spans="2:15">
      <c r="B20" t="s">
        <v>1240</v>
      </c>
      <c r="C20" t="s">
        <v>1241</v>
      </c>
      <c r="D20" t="s">
        <v>100</v>
      </c>
      <c r="E20" t="s">
        <v>123</v>
      </c>
      <c r="F20" t="s">
        <v>862</v>
      </c>
      <c r="G20" t="s">
        <v>859</v>
      </c>
      <c r="H20" t="s">
        <v>102</v>
      </c>
      <c r="I20" s="77">
        <v>292.38</v>
      </c>
      <c r="J20" s="77">
        <v>77200</v>
      </c>
      <c r="K20" s="77">
        <v>0.54532000000000003</v>
      </c>
      <c r="L20" s="77">
        <v>226.26267999999999</v>
      </c>
      <c r="M20" s="78">
        <v>0</v>
      </c>
      <c r="N20" s="78">
        <v>3.2300000000000002E-2</v>
      </c>
      <c r="O20" s="78">
        <v>4.5999999999999999E-3</v>
      </c>
    </row>
    <row r="21" spans="2:15">
      <c r="B21" t="s">
        <v>1242</v>
      </c>
      <c r="C21" t="s">
        <v>1243</v>
      </c>
      <c r="D21" t="s">
        <v>100</v>
      </c>
      <c r="E21" t="s">
        <v>123</v>
      </c>
      <c r="F21" t="s">
        <v>655</v>
      </c>
      <c r="G21" t="s">
        <v>587</v>
      </c>
      <c r="H21" t="s">
        <v>102</v>
      </c>
      <c r="I21" s="77">
        <v>182.6</v>
      </c>
      <c r="J21" s="77">
        <v>5122</v>
      </c>
      <c r="K21" s="77">
        <v>0</v>
      </c>
      <c r="L21" s="77">
        <v>9.3527719999999999</v>
      </c>
      <c r="M21" s="78">
        <v>0</v>
      </c>
      <c r="N21" s="78">
        <v>1.2999999999999999E-3</v>
      </c>
      <c r="O21" s="78">
        <v>2.0000000000000001E-4</v>
      </c>
    </row>
    <row r="22" spans="2:15">
      <c r="B22" t="s">
        <v>1244</v>
      </c>
      <c r="C22" t="s">
        <v>1245</v>
      </c>
      <c r="D22" t="s">
        <v>100</v>
      </c>
      <c r="E22" t="s">
        <v>123</v>
      </c>
      <c r="F22" t="s">
        <v>1246</v>
      </c>
      <c r="G22" t="s">
        <v>587</v>
      </c>
      <c r="H22" t="s">
        <v>102</v>
      </c>
      <c r="I22" s="77">
        <v>3940.04</v>
      </c>
      <c r="J22" s="77">
        <v>789.1</v>
      </c>
      <c r="K22" s="77">
        <v>0</v>
      </c>
      <c r="L22" s="77">
        <v>31.090855640000001</v>
      </c>
      <c r="M22" s="78">
        <v>0</v>
      </c>
      <c r="N22" s="78">
        <v>4.4000000000000003E-3</v>
      </c>
      <c r="O22" s="78">
        <v>5.9999999999999995E-4</v>
      </c>
    </row>
    <row r="23" spans="2:15">
      <c r="B23" t="s">
        <v>1247</v>
      </c>
      <c r="C23" t="s">
        <v>1248</v>
      </c>
      <c r="D23" t="s">
        <v>100</v>
      </c>
      <c r="E23" t="s">
        <v>123</v>
      </c>
      <c r="F23" t="s">
        <v>1249</v>
      </c>
      <c r="G23" t="s">
        <v>335</v>
      </c>
      <c r="H23" t="s">
        <v>102</v>
      </c>
      <c r="I23" s="77">
        <v>8231.07</v>
      </c>
      <c r="J23" s="77">
        <v>1840</v>
      </c>
      <c r="K23" s="77">
        <v>0</v>
      </c>
      <c r="L23" s="77">
        <v>151.45168799999999</v>
      </c>
      <c r="M23" s="78">
        <v>0</v>
      </c>
      <c r="N23" s="78">
        <v>2.1600000000000001E-2</v>
      </c>
      <c r="O23" s="78">
        <v>3.0999999999999999E-3</v>
      </c>
    </row>
    <row r="24" spans="2:15">
      <c r="B24" t="s">
        <v>1250</v>
      </c>
      <c r="C24" t="s">
        <v>1251</v>
      </c>
      <c r="D24" t="s">
        <v>100</v>
      </c>
      <c r="E24" t="s">
        <v>123</v>
      </c>
      <c r="F24" t="s">
        <v>483</v>
      </c>
      <c r="G24" t="s">
        <v>335</v>
      </c>
      <c r="H24" t="s">
        <v>102</v>
      </c>
      <c r="I24" s="77">
        <v>9813.92</v>
      </c>
      <c r="J24" s="77">
        <v>3038</v>
      </c>
      <c r="K24" s="77">
        <v>0</v>
      </c>
      <c r="L24" s="77">
        <v>298.14688960000001</v>
      </c>
      <c r="M24" s="78">
        <v>0</v>
      </c>
      <c r="N24" s="78">
        <v>4.2500000000000003E-2</v>
      </c>
      <c r="O24" s="78">
        <v>6.1000000000000004E-3</v>
      </c>
    </row>
    <row r="25" spans="2:15">
      <c r="B25" t="s">
        <v>1252</v>
      </c>
      <c r="C25" t="s">
        <v>1253</v>
      </c>
      <c r="D25" t="s">
        <v>100</v>
      </c>
      <c r="E25" t="s">
        <v>123</v>
      </c>
      <c r="F25" t="s">
        <v>466</v>
      </c>
      <c r="G25" t="s">
        <v>335</v>
      </c>
      <c r="H25" t="s">
        <v>102</v>
      </c>
      <c r="I25" s="77">
        <v>11480.67</v>
      </c>
      <c r="J25" s="77">
        <v>2759</v>
      </c>
      <c r="K25" s="77">
        <v>0</v>
      </c>
      <c r="L25" s="77">
        <v>316.75168530000002</v>
      </c>
      <c r="M25" s="78">
        <v>0</v>
      </c>
      <c r="N25" s="78">
        <v>4.5199999999999997E-2</v>
      </c>
      <c r="O25" s="78">
        <v>6.4999999999999997E-3</v>
      </c>
    </row>
    <row r="26" spans="2:15">
      <c r="B26" t="s">
        <v>1254</v>
      </c>
      <c r="C26" t="s">
        <v>1255</v>
      </c>
      <c r="D26" t="s">
        <v>100</v>
      </c>
      <c r="E26" t="s">
        <v>123</v>
      </c>
      <c r="F26" t="s">
        <v>890</v>
      </c>
      <c r="G26" t="s">
        <v>335</v>
      </c>
      <c r="H26" t="s">
        <v>102</v>
      </c>
      <c r="I26" s="77">
        <v>1893.71</v>
      </c>
      <c r="J26" s="77">
        <v>12330</v>
      </c>
      <c r="K26" s="77">
        <v>0</v>
      </c>
      <c r="L26" s="77">
        <v>233.49444299999999</v>
      </c>
      <c r="M26" s="78">
        <v>0</v>
      </c>
      <c r="N26" s="78">
        <v>3.3300000000000003E-2</v>
      </c>
      <c r="O26" s="78">
        <v>4.7999999999999996E-3</v>
      </c>
    </row>
    <row r="27" spans="2:15">
      <c r="B27" t="s">
        <v>1256</v>
      </c>
      <c r="C27" t="s">
        <v>1257</v>
      </c>
      <c r="D27" t="s">
        <v>100</v>
      </c>
      <c r="E27" t="s">
        <v>123</v>
      </c>
      <c r="F27" t="s">
        <v>1258</v>
      </c>
      <c r="G27" t="s">
        <v>335</v>
      </c>
      <c r="H27" t="s">
        <v>102</v>
      </c>
      <c r="I27" s="77">
        <v>352.18</v>
      </c>
      <c r="J27" s="77">
        <v>14420</v>
      </c>
      <c r="K27" s="77">
        <v>0</v>
      </c>
      <c r="L27" s="77">
        <v>50.784356000000002</v>
      </c>
      <c r="M27" s="78">
        <v>0</v>
      </c>
      <c r="N27" s="78">
        <v>7.1999999999999998E-3</v>
      </c>
      <c r="O27" s="78">
        <v>1E-3</v>
      </c>
    </row>
    <row r="28" spans="2:15">
      <c r="B28" t="s">
        <v>1259</v>
      </c>
      <c r="C28" t="s">
        <v>1260</v>
      </c>
      <c r="D28" t="s">
        <v>100</v>
      </c>
      <c r="E28" t="s">
        <v>123</v>
      </c>
      <c r="F28" t="s">
        <v>767</v>
      </c>
      <c r="G28" t="s">
        <v>112</v>
      </c>
      <c r="H28" t="s">
        <v>102</v>
      </c>
      <c r="I28" s="77">
        <v>70.73</v>
      </c>
      <c r="J28" s="77">
        <v>152880</v>
      </c>
      <c r="K28" s="77">
        <v>0</v>
      </c>
      <c r="L28" s="77">
        <v>108.132024</v>
      </c>
      <c r="M28" s="78">
        <v>0</v>
      </c>
      <c r="N28" s="78">
        <v>1.54E-2</v>
      </c>
      <c r="O28" s="78">
        <v>2.2000000000000001E-3</v>
      </c>
    </row>
    <row r="29" spans="2:15">
      <c r="B29" t="s">
        <v>1261</v>
      </c>
      <c r="C29" t="s">
        <v>1262</v>
      </c>
      <c r="D29" t="s">
        <v>100</v>
      </c>
      <c r="E29" t="s">
        <v>123</v>
      </c>
      <c r="F29" t="s">
        <v>1263</v>
      </c>
      <c r="G29" t="s">
        <v>112</v>
      </c>
      <c r="H29" t="s">
        <v>102</v>
      </c>
      <c r="I29" s="77">
        <v>33.49</v>
      </c>
      <c r="J29" s="77">
        <v>97110</v>
      </c>
      <c r="K29" s="77">
        <v>0</v>
      </c>
      <c r="L29" s="77">
        <v>32.522139000000003</v>
      </c>
      <c r="M29" s="78">
        <v>0</v>
      </c>
      <c r="N29" s="78">
        <v>4.5999999999999999E-3</v>
      </c>
      <c r="O29" s="78">
        <v>6.9999999999999999E-4</v>
      </c>
    </row>
    <row r="30" spans="2:15">
      <c r="B30" t="s">
        <v>1264</v>
      </c>
      <c r="C30" t="s">
        <v>1265</v>
      </c>
      <c r="D30" t="s">
        <v>100</v>
      </c>
      <c r="E30" t="s">
        <v>123</v>
      </c>
      <c r="F30" t="s">
        <v>1266</v>
      </c>
      <c r="G30" t="s">
        <v>866</v>
      </c>
      <c r="H30" t="s">
        <v>102</v>
      </c>
      <c r="I30" s="77">
        <v>591</v>
      </c>
      <c r="J30" s="77">
        <v>4750</v>
      </c>
      <c r="K30" s="77">
        <v>0.64510000000000001</v>
      </c>
      <c r="L30" s="77">
        <v>28.717600000000001</v>
      </c>
      <c r="M30" s="78">
        <v>0</v>
      </c>
      <c r="N30" s="78">
        <v>4.1000000000000003E-3</v>
      </c>
      <c r="O30" s="78">
        <v>5.9999999999999995E-4</v>
      </c>
    </row>
    <row r="31" spans="2:15">
      <c r="B31" t="s">
        <v>1267</v>
      </c>
      <c r="C31" t="s">
        <v>1268</v>
      </c>
      <c r="D31" t="s">
        <v>100</v>
      </c>
      <c r="E31" t="s">
        <v>123</v>
      </c>
      <c r="F31" t="s">
        <v>1269</v>
      </c>
      <c r="G31" t="s">
        <v>866</v>
      </c>
      <c r="H31" t="s">
        <v>102</v>
      </c>
      <c r="I31" s="77">
        <v>5775.53</v>
      </c>
      <c r="J31" s="77">
        <v>1033</v>
      </c>
      <c r="K31" s="77">
        <v>0</v>
      </c>
      <c r="L31" s="77">
        <v>59.661224900000001</v>
      </c>
      <c r="M31" s="78">
        <v>0</v>
      </c>
      <c r="N31" s="78">
        <v>8.5000000000000006E-3</v>
      </c>
      <c r="O31" s="78">
        <v>1.1999999999999999E-3</v>
      </c>
    </row>
    <row r="32" spans="2:15">
      <c r="B32" t="s">
        <v>1270</v>
      </c>
      <c r="C32" t="s">
        <v>1271</v>
      </c>
      <c r="D32" t="s">
        <v>100</v>
      </c>
      <c r="E32" t="s">
        <v>123</v>
      </c>
      <c r="F32" t="s">
        <v>1272</v>
      </c>
      <c r="G32" t="s">
        <v>866</v>
      </c>
      <c r="H32" t="s">
        <v>102</v>
      </c>
      <c r="I32" s="77">
        <v>20.13</v>
      </c>
      <c r="J32" s="77">
        <v>42110</v>
      </c>
      <c r="K32" s="77">
        <v>0</v>
      </c>
      <c r="L32" s="77">
        <v>8.4767430000000008</v>
      </c>
      <c r="M32" s="78">
        <v>0</v>
      </c>
      <c r="N32" s="78">
        <v>1.1999999999999999E-3</v>
      </c>
      <c r="O32" s="78">
        <v>2.0000000000000001E-4</v>
      </c>
    </row>
    <row r="33" spans="2:15">
      <c r="B33" t="s">
        <v>1273</v>
      </c>
      <c r="C33" t="s">
        <v>1274</v>
      </c>
      <c r="D33" t="s">
        <v>100</v>
      </c>
      <c r="E33" t="s">
        <v>123</v>
      </c>
      <c r="F33" t="s">
        <v>886</v>
      </c>
      <c r="G33" t="s">
        <v>516</v>
      </c>
      <c r="H33" t="s">
        <v>102</v>
      </c>
      <c r="I33" s="77">
        <v>11568.71</v>
      </c>
      <c r="J33" s="77">
        <v>2010</v>
      </c>
      <c r="K33" s="77">
        <v>0</v>
      </c>
      <c r="L33" s="77">
        <v>232.531071</v>
      </c>
      <c r="M33" s="78">
        <v>0</v>
      </c>
      <c r="N33" s="78">
        <v>3.32E-2</v>
      </c>
      <c r="O33" s="78">
        <v>4.7000000000000002E-3</v>
      </c>
    </row>
    <row r="34" spans="2:15">
      <c r="B34" t="s">
        <v>1275</v>
      </c>
      <c r="C34" t="s">
        <v>1276</v>
      </c>
      <c r="D34" t="s">
        <v>100</v>
      </c>
      <c r="E34" t="s">
        <v>123</v>
      </c>
      <c r="F34" t="s">
        <v>1277</v>
      </c>
      <c r="G34" t="s">
        <v>1278</v>
      </c>
      <c r="H34" t="s">
        <v>102</v>
      </c>
      <c r="I34" s="77">
        <v>357.36</v>
      </c>
      <c r="J34" s="77">
        <v>13670</v>
      </c>
      <c r="K34" s="77">
        <v>0</v>
      </c>
      <c r="L34" s="77">
        <v>48.851112000000001</v>
      </c>
      <c r="M34" s="78">
        <v>0</v>
      </c>
      <c r="N34" s="78">
        <v>7.0000000000000001E-3</v>
      </c>
      <c r="O34" s="78">
        <v>1E-3</v>
      </c>
    </row>
    <row r="35" spans="2:15">
      <c r="B35" t="s">
        <v>1279</v>
      </c>
      <c r="C35" t="s">
        <v>1280</v>
      </c>
      <c r="D35" t="s">
        <v>100</v>
      </c>
      <c r="E35" t="s">
        <v>123</v>
      </c>
      <c r="F35" t="s">
        <v>1281</v>
      </c>
      <c r="G35" t="s">
        <v>1278</v>
      </c>
      <c r="H35" t="s">
        <v>102</v>
      </c>
      <c r="I35" s="77">
        <v>79.2</v>
      </c>
      <c r="J35" s="77">
        <v>41920</v>
      </c>
      <c r="K35" s="77">
        <v>0</v>
      </c>
      <c r="L35" s="77">
        <v>33.20064</v>
      </c>
      <c r="M35" s="78">
        <v>0</v>
      </c>
      <c r="N35" s="78">
        <v>4.7000000000000002E-3</v>
      </c>
      <c r="O35" s="78">
        <v>6.9999999999999999E-4</v>
      </c>
    </row>
    <row r="36" spans="2:15">
      <c r="B36" t="s">
        <v>1282</v>
      </c>
      <c r="C36" t="s">
        <v>1283</v>
      </c>
      <c r="D36" t="s">
        <v>100</v>
      </c>
      <c r="E36" t="s">
        <v>123</v>
      </c>
      <c r="F36" t="s">
        <v>1284</v>
      </c>
      <c r="G36" t="s">
        <v>1285</v>
      </c>
      <c r="H36" t="s">
        <v>102</v>
      </c>
      <c r="I36" s="77">
        <v>934.83</v>
      </c>
      <c r="J36" s="77">
        <v>8344</v>
      </c>
      <c r="K36" s="77">
        <v>0</v>
      </c>
      <c r="L36" s="77">
        <v>78.002215199999995</v>
      </c>
      <c r="M36" s="78">
        <v>0</v>
      </c>
      <c r="N36" s="78">
        <v>1.11E-2</v>
      </c>
      <c r="O36" s="78">
        <v>1.6000000000000001E-3</v>
      </c>
    </row>
    <row r="37" spans="2:15">
      <c r="B37" t="s">
        <v>1286</v>
      </c>
      <c r="C37" t="s">
        <v>1287</v>
      </c>
      <c r="D37" t="s">
        <v>100</v>
      </c>
      <c r="E37" t="s">
        <v>123</v>
      </c>
      <c r="F37" t="s">
        <v>1288</v>
      </c>
      <c r="G37" t="s">
        <v>1289</v>
      </c>
      <c r="H37" t="s">
        <v>102</v>
      </c>
      <c r="I37" s="77">
        <v>4095.92</v>
      </c>
      <c r="J37" s="77">
        <v>2553</v>
      </c>
      <c r="K37" s="77">
        <v>0</v>
      </c>
      <c r="L37" s="77">
        <v>104.56883759999999</v>
      </c>
      <c r="M37" s="78">
        <v>0</v>
      </c>
      <c r="N37" s="78">
        <v>1.49E-2</v>
      </c>
      <c r="O37" s="78">
        <v>2.0999999999999999E-3</v>
      </c>
    </row>
    <row r="38" spans="2:15">
      <c r="B38" t="s">
        <v>1290</v>
      </c>
      <c r="C38" t="s">
        <v>1291</v>
      </c>
      <c r="D38" t="s">
        <v>100</v>
      </c>
      <c r="E38" t="s">
        <v>123</v>
      </c>
      <c r="F38" t="s">
        <v>442</v>
      </c>
      <c r="G38" t="s">
        <v>346</v>
      </c>
      <c r="H38" t="s">
        <v>102</v>
      </c>
      <c r="I38" s="77">
        <v>822.04</v>
      </c>
      <c r="J38" s="77">
        <v>4872</v>
      </c>
      <c r="K38" s="77">
        <v>0</v>
      </c>
      <c r="L38" s="77">
        <v>40.049788800000002</v>
      </c>
      <c r="M38" s="78">
        <v>0</v>
      </c>
      <c r="N38" s="78">
        <v>5.7000000000000002E-3</v>
      </c>
      <c r="O38" s="78">
        <v>8.0000000000000004E-4</v>
      </c>
    </row>
    <row r="39" spans="2:15">
      <c r="B39" t="s">
        <v>1292</v>
      </c>
      <c r="C39" t="s">
        <v>1293</v>
      </c>
      <c r="D39" t="s">
        <v>100</v>
      </c>
      <c r="E39" t="s">
        <v>123</v>
      </c>
      <c r="F39" t="s">
        <v>1294</v>
      </c>
      <c r="G39" t="s">
        <v>346</v>
      </c>
      <c r="H39" t="s">
        <v>102</v>
      </c>
      <c r="I39" s="77">
        <v>236.41</v>
      </c>
      <c r="J39" s="77">
        <v>2886</v>
      </c>
      <c r="K39" s="77">
        <v>0</v>
      </c>
      <c r="L39" s="77">
        <v>6.8227925999999997</v>
      </c>
      <c r="M39" s="78">
        <v>0</v>
      </c>
      <c r="N39" s="78">
        <v>1E-3</v>
      </c>
      <c r="O39" s="78">
        <v>1E-4</v>
      </c>
    </row>
    <row r="40" spans="2:15">
      <c r="B40" t="s">
        <v>1295</v>
      </c>
      <c r="C40" t="s">
        <v>1296</v>
      </c>
      <c r="D40" t="s">
        <v>100</v>
      </c>
      <c r="E40" t="s">
        <v>123</v>
      </c>
      <c r="F40" t="s">
        <v>445</v>
      </c>
      <c r="G40" t="s">
        <v>346</v>
      </c>
      <c r="H40" t="s">
        <v>102</v>
      </c>
      <c r="I40" s="77">
        <v>3201.11</v>
      </c>
      <c r="J40" s="77">
        <v>1943</v>
      </c>
      <c r="K40" s="77">
        <v>0</v>
      </c>
      <c r="L40" s="77">
        <v>62.197567300000003</v>
      </c>
      <c r="M40" s="78">
        <v>0</v>
      </c>
      <c r="N40" s="78">
        <v>8.8999999999999999E-3</v>
      </c>
      <c r="O40" s="78">
        <v>1.2999999999999999E-3</v>
      </c>
    </row>
    <row r="41" spans="2:15">
      <c r="B41" t="s">
        <v>1297</v>
      </c>
      <c r="C41" t="s">
        <v>1298</v>
      </c>
      <c r="D41" t="s">
        <v>100</v>
      </c>
      <c r="E41" t="s">
        <v>123</v>
      </c>
      <c r="F41" t="s">
        <v>385</v>
      </c>
      <c r="G41" t="s">
        <v>346</v>
      </c>
      <c r="H41" t="s">
        <v>102</v>
      </c>
      <c r="I41" s="77">
        <v>217.92</v>
      </c>
      <c r="J41" s="77">
        <v>33330</v>
      </c>
      <c r="K41" s="77">
        <v>0</v>
      </c>
      <c r="L41" s="77">
        <v>72.632735999999994</v>
      </c>
      <c r="M41" s="78">
        <v>0</v>
      </c>
      <c r="N41" s="78">
        <v>1.04E-2</v>
      </c>
      <c r="O41" s="78">
        <v>1.5E-3</v>
      </c>
    </row>
    <row r="42" spans="2:15">
      <c r="B42" t="s">
        <v>1299</v>
      </c>
      <c r="C42" t="s">
        <v>1300</v>
      </c>
      <c r="D42" t="s">
        <v>100</v>
      </c>
      <c r="E42" t="s">
        <v>123</v>
      </c>
      <c r="F42" t="s">
        <v>400</v>
      </c>
      <c r="G42" t="s">
        <v>346</v>
      </c>
      <c r="H42" t="s">
        <v>102</v>
      </c>
      <c r="I42" s="77">
        <v>12358.69</v>
      </c>
      <c r="J42" s="77">
        <v>902.1</v>
      </c>
      <c r="K42" s="77">
        <v>0</v>
      </c>
      <c r="L42" s="77">
        <v>111.48774249</v>
      </c>
      <c r="M42" s="78">
        <v>0</v>
      </c>
      <c r="N42" s="78">
        <v>1.5900000000000001E-2</v>
      </c>
      <c r="O42" s="78">
        <v>2.3E-3</v>
      </c>
    </row>
    <row r="43" spans="2:15">
      <c r="B43" t="s">
        <v>1301</v>
      </c>
      <c r="C43" t="s">
        <v>1302</v>
      </c>
      <c r="D43" t="s">
        <v>100</v>
      </c>
      <c r="E43" t="s">
        <v>123</v>
      </c>
      <c r="F43" t="s">
        <v>411</v>
      </c>
      <c r="G43" t="s">
        <v>346</v>
      </c>
      <c r="H43" t="s">
        <v>102</v>
      </c>
      <c r="I43" s="77">
        <v>552.04999999999995</v>
      </c>
      <c r="J43" s="77">
        <v>24000</v>
      </c>
      <c r="K43" s="77">
        <v>0.69735000000000003</v>
      </c>
      <c r="L43" s="77">
        <v>133.18934999999999</v>
      </c>
      <c r="M43" s="78">
        <v>0</v>
      </c>
      <c r="N43" s="78">
        <v>1.9E-2</v>
      </c>
      <c r="O43" s="78">
        <v>2.7000000000000001E-3</v>
      </c>
    </row>
    <row r="44" spans="2:15">
      <c r="B44" t="s">
        <v>1303</v>
      </c>
      <c r="C44" t="s">
        <v>1304</v>
      </c>
      <c r="D44" t="s">
        <v>100</v>
      </c>
      <c r="E44" t="s">
        <v>123</v>
      </c>
      <c r="F44" t="s">
        <v>372</v>
      </c>
      <c r="G44" t="s">
        <v>346</v>
      </c>
      <c r="H44" t="s">
        <v>102</v>
      </c>
      <c r="I44" s="77">
        <v>711.27</v>
      </c>
      <c r="J44" s="77">
        <v>20800</v>
      </c>
      <c r="K44" s="77">
        <v>0</v>
      </c>
      <c r="L44" s="77">
        <v>147.94416000000001</v>
      </c>
      <c r="M44" s="78">
        <v>0</v>
      </c>
      <c r="N44" s="78">
        <v>2.1100000000000001E-2</v>
      </c>
      <c r="O44" s="78">
        <v>3.0000000000000001E-3</v>
      </c>
    </row>
    <row r="45" spans="2:15">
      <c r="B45" t="s">
        <v>1305</v>
      </c>
      <c r="C45" t="s">
        <v>1306</v>
      </c>
      <c r="D45" t="s">
        <v>100</v>
      </c>
      <c r="E45" t="s">
        <v>123</v>
      </c>
      <c r="F45" t="s">
        <v>898</v>
      </c>
      <c r="G45" t="s">
        <v>899</v>
      </c>
      <c r="H45" t="s">
        <v>102</v>
      </c>
      <c r="I45" s="77">
        <v>1702.44</v>
      </c>
      <c r="J45" s="77">
        <v>2795</v>
      </c>
      <c r="K45" s="77">
        <v>0</v>
      </c>
      <c r="L45" s="77">
        <v>47.583198000000003</v>
      </c>
      <c r="M45" s="78">
        <v>0</v>
      </c>
      <c r="N45" s="78">
        <v>6.7999999999999996E-3</v>
      </c>
      <c r="O45" s="78">
        <v>1E-3</v>
      </c>
    </row>
    <row r="46" spans="2:15">
      <c r="B46" t="s">
        <v>1307</v>
      </c>
      <c r="C46" t="s">
        <v>1308</v>
      </c>
      <c r="D46" t="s">
        <v>100</v>
      </c>
      <c r="E46" t="s">
        <v>123</v>
      </c>
      <c r="F46" t="s">
        <v>1309</v>
      </c>
      <c r="G46" t="s">
        <v>129</v>
      </c>
      <c r="H46" t="s">
        <v>102</v>
      </c>
      <c r="I46" s="77">
        <v>73.97</v>
      </c>
      <c r="J46" s="77">
        <v>75700</v>
      </c>
      <c r="K46" s="77">
        <v>0</v>
      </c>
      <c r="L46" s="77">
        <v>55.995289999999997</v>
      </c>
      <c r="M46" s="78">
        <v>0</v>
      </c>
      <c r="N46" s="78">
        <v>8.0000000000000002E-3</v>
      </c>
      <c r="O46" s="78">
        <v>1.1000000000000001E-3</v>
      </c>
    </row>
    <row r="47" spans="2:15">
      <c r="B47" t="s">
        <v>1310</v>
      </c>
      <c r="C47" t="s">
        <v>1311</v>
      </c>
      <c r="D47" t="s">
        <v>100</v>
      </c>
      <c r="E47" t="s">
        <v>123</v>
      </c>
      <c r="F47" t="s">
        <v>519</v>
      </c>
      <c r="G47" t="s">
        <v>132</v>
      </c>
      <c r="H47" t="s">
        <v>102</v>
      </c>
      <c r="I47" s="77">
        <v>18041.66</v>
      </c>
      <c r="J47" s="77">
        <v>452.6</v>
      </c>
      <c r="K47" s="77">
        <v>0</v>
      </c>
      <c r="L47" s="77">
        <v>81.656553160000001</v>
      </c>
      <c r="M47" s="78">
        <v>0</v>
      </c>
      <c r="N47" s="78">
        <v>1.1599999999999999E-2</v>
      </c>
      <c r="O47" s="78">
        <v>1.6999999999999999E-3</v>
      </c>
    </row>
    <row r="48" spans="2:15">
      <c r="B48" s="79" t="s">
        <v>1312</v>
      </c>
      <c r="E48" s="16"/>
      <c r="F48" s="16"/>
      <c r="G48" s="16"/>
      <c r="I48" s="81">
        <v>178827.91</v>
      </c>
      <c r="K48" s="81">
        <v>0</v>
      </c>
      <c r="L48" s="81">
        <v>1644.7788704</v>
      </c>
      <c r="N48" s="80">
        <v>0.23449999999999999</v>
      </c>
      <c r="O48" s="80">
        <v>3.3599999999999998E-2</v>
      </c>
    </row>
    <row r="49" spans="2:15">
      <c r="B49" t="s">
        <v>1313</v>
      </c>
      <c r="C49" t="s">
        <v>1314</v>
      </c>
      <c r="D49" t="s">
        <v>100</v>
      </c>
      <c r="E49" t="s">
        <v>123</v>
      </c>
      <c r="F49" t="s">
        <v>1315</v>
      </c>
      <c r="G49" t="s">
        <v>101</v>
      </c>
      <c r="H49" t="s">
        <v>102</v>
      </c>
      <c r="I49" s="77">
        <v>150.96</v>
      </c>
      <c r="J49" s="77">
        <v>14500</v>
      </c>
      <c r="K49" s="77">
        <v>0</v>
      </c>
      <c r="L49" s="77">
        <v>21.889199999999999</v>
      </c>
      <c r="M49" s="78">
        <v>0</v>
      </c>
      <c r="N49" s="78">
        <v>3.0999999999999999E-3</v>
      </c>
      <c r="O49" s="78">
        <v>4.0000000000000002E-4</v>
      </c>
    </row>
    <row r="50" spans="2:15">
      <c r="B50" t="s">
        <v>1316</v>
      </c>
      <c r="C50" t="s">
        <v>1317</v>
      </c>
      <c r="D50" t="s">
        <v>100</v>
      </c>
      <c r="E50" t="s">
        <v>123</v>
      </c>
      <c r="F50" t="s">
        <v>786</v>
      </c>
      <c r="G50" t="s">
        <v>353</v>
      </c>
      <c r="H50" t="s">
        <v>102</v>
      </c>
      <c r="I50" s="77">
        <v>16125</v>
      </c>
      <c r="J50" s="77">
        <v>105.8</v>
      </c>
      <c r="K50" s="77">
        <v>0</v>
      </c>
      <c r="L50" s="77">
        <v>17.06025</v>
      </c>
      <c r="M50" s="78">
        <v>0</v>
      </c>
      <c r="N50" s="78">
        <v>2.3999999999999998E-3</v>
      </c>
      <c r="O50" s="78">
        <v>2.9999999999999997E-4</v>
      </c>
    </row>
    <row r="51" spans="2:15">
      <c r="B51" t="s">
        <v>1318</v>
      </c>
      <c r="C51" t="s">
        <v>1319</v>
      </c>
      <c r="D51" t="s">
        <v>100</v>
      </c>
      <c r="E51" t="s">
        <v>123</v>
      </c>
      <c r="F51" t="s">
        <v>709</v>
      </c>
      <c r="G51" t="s">
        <v>353</v>
      </c>
      <c r="H51" t="s">
        <v>102</v>
      </c>
      <c r="I51" s="77">
        <v>3197.38</v>
      </c>
      <c r="J51" s="77">
        <v>311.60000000000002</v>
      </c>
      <c r="K51" s="77">
        <v>0</v>
      </c>
      <c r="L51" s="77">
        <v>9.9630360800000002</v>
      </c>
      <c r="M51" s="78">
        <v>0</v>
      </c>
      <c r="N51" s="78">
        <v>1.4E-3</v>
      </c>
      <c r="O51" s="78">
        <v>2.0000000000000001E-4</v>
      </c>
    </row>
    <row r="52" spans="2:15">
      <c r="B52" t="s">
        <v>1320</v>
      </c>
      <c r="C52" t="s">
        <v>1321</v>
      </c>
      <c r="D52" t="s">
        <v>100</v>
      </c>
      <c r="E52" t="s">
        <v>123</v>
      </c>
      <c r="F52" t="s">
        <v>613</v>
      </c>
      <c r="G52" t="s">
        <v>353</v>
      </c>
      <c r="H52" t="s">
        <v>102</v>
      </c>
      <c r="I52" s="77">
        <v>151.96</v>
      </c>
      <c r="J52" s="77">
        <v>39800</v>
      </c>
      <c r="K52" s="77">
        <v>0</v>
      </c>
      <c r="L52" s="77">
        <v>60.480080000000001</v>
      </c>
      <c r="M52" s="78">
        <v>0</v>
      </c>
      <c r="N52" s="78">
        <v>8.6E-3</v>
      </c>
      <c r="O52" s="78">
        <v>1.1999999999999999E-3</v>
      </c>
    </row>
    <row r="53" spans="2:15">
      <c r="B53" t="s">
        <v>1322</v>
      </c>
      <c r="C53" t="s">
        <v>1323</v>
      </c>
      <c r="D53" t="s">
        <v>100</v>
      </c>
      <c r="E53" t="s">
        <v>123</v>
      </c>
      <c r="F53" t="s">
        <v>689</v>
      </c>
      <c r="G53" t="s">
        <v>690</v>
      </c>
      <c r="H53" t="s">
        <v>102</v>
      </c>
      <c r="I53" s="77">
        <v>358.33</v>
      </c>
      <c r="J53" s="77">
        <v>8242</v>
      </c>
      <c r="K53" s="77">
        <v>0</v>
      </c>
      <c r="L53" s="77">
        <v>29.533558599999999</v>
      </c>
      <c r="M53" s="78">
        <v>0</v>
      </c>
      <c r="N53" s="78">
        <v>4.1999999999999997E-3</v>
      </c>
      <c r="O53" s="78">
        <v>5.9999999999999995E-4</v>
      </c>
    </row>
    <row r="54" spans="2:15">
      <c r="B54" t="s">
        <v>1324</v>
      </c>
      <c r="C54" t="s">
        <v>1325</v>
      </c>
      <c r="D54" t="s">
        <v>100</v>
      </c>
      <c r="E54" t="s">
        <v>123</v>
      </c>
      <c r="F54" t="s">
        <v>1326</v>
      </c>
      <c r="G54" t="s">
        <v>690</v>
      </c>
      <c r="H54" t="s">
        <v>102</v>
      </c>
      <c r="I54" s="77">
        <v>1564.64</v>
      </c>
      <c r="J54" s="77">
        <v>742</v>
      </c>
      <c r="K54" s="77">
        <v>0</v>
      </c>
      <c r="L54" s="77">
        <v>11.609628799999999</v>
      </c>
      <c r="M54" s="78">
        <v>0</v>
      </c>
      <c r="N54" s="78">
        <v>1.6999999999999999E-3</v>
      </c>
      <c r="O54" s="78">
        <v>2.0000000000000001E-4</v>
      </c>
    </row>
    <row r="55" spans="2:15">
      <c r="B55" t="s">
        <v>1327</v>
      </c>
      <c r="C55" t="s">
        <v>1328</v>
      </c>
      <c r="D55" t="s">
        <v>100</v>
      </c>
      <c r="E55" t="s">
        <v>123</v>
      </c>
      <c r="F55" t="s">
        <v>603</v>
      </c>
      <c r="G55" t="s">
        <v>604</v>
      </c>
      <c r="H55" t="s">
        <v>102</v>
      </c>
      <c r="I55" s="77">
        <v>25.95</v>
      </c>
      <c r="J55" s="77">
        <v>45610</v>
      </c>
      <c r="K55" s="77">
        <v>0</v>
      </c>
      <c r="L55" s="77">
        <v>11.835794999999999</v>
      </c>
      <c r="M55" s="78">
        <v>0</v>
      </c>
      <c r="N55" s="78">
        <v>1.6999999999999999E-3</v>
      </c>
      <c r="O55" s="78">
        <v>2.0000000000000001E-4</v>
      </c>
    </row>
    <row r="56" spans="2:15">
      <c r="B56" t="s">
        <v>1329</v>
      </c>
      <c r="C56" t="s">
        <v>1330</v>
      </c>
      <c r="D56" t="s">
        <v>100</v>
      </c>
      <c r="E56" t="s">
        <v>123</v>
      </c>
      <c r="F56" t="s">
        <v>1331</v>
      </c>
      <c r="G56" t="s">
        <v>457</v>
      </c>
      <c r="H56" t="s">
        <v>102</v>
      </c>
      <c r="I56" s="77">
        <v>88.64</v>
      </c>
      <c r="J56" s="77">
        <v>8395</v>
      </c>
      <c r="K56" s="77">
        <v>0</v>
      </c>
      <c r="L56" s="77">
        <v>7.4413280000000004</v>
      </c>
      <c r="M56" s="78">
        <v>0</v>
      </c>
      <c r="N56" s="78">
        <v>1.1000000000000001E-3</v>
      </c>
      <c r="O56" s="78">
        <v>2.0000000000000001E-4</v>
      </c>
    </row>
    <row r="57" spans="2:15">
      <c r="B57" t="s">
        <v>1332</v>
      </c>
      <c r="C57" t="s">
        <v>1333</v>
      </c>
      <c r="D57" t="s">
        <v>100</v>
      </c>
      <c r="E57" t="s">
        <v>123</v>
      </c>
      <c r="F57" t="s">
        <v>556</v>
      </c>
      <c r="G57" t="s">
        <v>457</v>
      </c>
      <c r="H57" t="s">
        <v>102</v>
      </c>
      <c r="I57" s="77">
        <v>471.47</v>
      </c>
      <c r="J57" s="77">
        <v>5758</v>
      </c>
      <c r="K57" s="77">
        <v>0</v>
      </c>
      <c r="L57" s="77">
        <v>27.147242599999998</v>
      </c>
      <c r="M57" s="78">
        <v>0</v>
      </c>
      <c r="N57" s="78">
        <v>3.8999999999999998E-3</v>
      </c>
      <c r="O57" s="78">
        <v>5.9999999999999995E-4</v>
      </c>
    </row>
    <row r="58" spans="2:15">
      <c r="B58" t="s">
        <v>1334</v>
      </c>
      <c r="C58" t="s">
        <v>1335</v>
      </c>
      <c r="D58" t="s">
        <v>100</v>
      </c>
      <c r="E58" t="s">
        <v>123</v>
      </c>
      <c r="F58" t="s">
        <v>1336</v>
      </c>
      <c r="G58" t="s">
        <v>457</v>
      </c>
      <c r="H58" t="s">
        <v>102</v>
      </c>
      <c r="I58" s="77">
        <v>440.76</v>
      </c>
      <c r="J58" s="77">
        <v>7851</v>
      </c>
      <c r="K58" s="77">
        <v>0</v>
      </c>
      <c r="L58" s="77">
        <v>34.6040676</v>
      </c>
      <c r="M58" s="78">
        <v>0</v>
      </c>
      <c r="N58" s="78">
        <v>4.8999999999999998E-3</v>
      </c>
      <c r="O58" s="78">
        <v>6.9999999999999999E-4</v>
      </c>
    </row>
    <row r="59" spans="2:15">
      <c r="B59" t="s">
        <v>1337</v>
      </c>
      <c r="C59" t="s">
        <v>1338</v>
      </c>
      <c r="D59" t="s">
        <v>100</v>
      </c>
      <c r="E59" t="s">
        <v>123</v>
      </c>
      <c r="F59" t="s">
        <v>794</v>
      </c>
      <c r="G59" t="s">
        <v>587</v>
      </c>
      <c r="H59" t="s">
        <v>102</v>
      </c>
      <c r="I59" s="77">
        <v>2394.27</v>
      </c>
      <c r="J59" s="77">
        <v>1125</v>
      </c>
      <c r="K59" s="77">
        <v>0</v>
      </c>
      <c r="L59" s="77">
        <v>26.935537499999999</v>
      </c>
      <c r="M59" s="78">
        <v>0</v>
      </c>
      <c r="N59" s="78">
        <v>3.8E-3</v>
      </c>
      <c r="O59" s="78">
        <v>5.9999999999999995E-4</v>
      </c>
    </row>
    <row r="60" spans="2:15">
      <c r="B60" t="s">
        <v>1339</v>
      </c>
      <c r="C60" t="s">
        <v>1340</v>
      </c>
      <c r="D60" t="s">
        <v>100</v>
      </c>
      <c r="E60" t="s">
        <v>123</v>
      </c>
      <c r="F60" t="s">
        <v>809</v>
      </c>
      <c r="G60" t="s">
        <v>587</v>
      </c>
      <c r="H60" t="s">
        <v>102</v>
      </c>
      <c r="I60" s="77">
        <v>213.8</v>
      </c>
      <c r="J60" s="77">
        <v>17820</v>
      </c>
      <c r="K60" s="77">
        <v>0</v>
      </c>
      <c r="L60" s="77">
        <v>38.099159999999998</v>
      </c>
      <c r="M60" s="78">
        <v>0</v>
      </c>
      <c r="N60" s="78">
        <v>5.4000000000000003E-3</v>
      </c>
      <c r="O60" s="78">
        <v>8.0000000000000004E-4</v>
      </c>
    </row>
    <row r="61" spans="2:15">
      <c r="B61" t="s">
        <v>1341</v>
      </c>
      <c r="C61" t="s">
        <v>1342</v>
      </c>
      <c r="D61" t="s">
        <v>100</v>
      </c>
      <c r="E61" t="s">
        <v>123</v>
      </c>
      <c r="F61" t="s">
        <v>1343</v>
      </c>
      <c r="G61" t="s">
        <v>587</v>
      </c>
      <c r="H61" t="s">
        <v>102</v>
      </c>
      <c r="I61" s="77">
        <v>114.18</v>
      </c>
      <c r="J61" s="77">
        <v>8995</v>
      </c>
      <c r="K61" s="77">
        <v>0</v>
      </c>
      <c r="L61" s="77">
        <v>10.270491</v>
      </c>
      <c r="M61" s="78">
        <v>0</v>
      </c>
      <c r="N61" s="78">
        <v>1.5E-3</v>
      </c>
      <c r="O61" s="78">
        <v>2.0000000000000001E-4</v>
      </c>
    </row>
    <row r="62" spans="2:15">
      <c r="B62" t="s">
        <v>1344</v>
      </c>
      <c r="C62" t="s">
        <v>1345</v>
      </c>
      <c r="D62" t="s">
        <v>100</v>
      </c>
      <c r="E62" t="s">
        <v>123</v>
      </c>
      <c r="F62" t="s">
        <v>586</v>
      </c>
      <c r="G62" t="s">
        <v>587</v>
      </c>
      <c r="H62" t="s">
        <v>102</v>
      </c>
      <c r="I62" s="77">
        <v>169.64</v>
      </c>
      <c r="J62" s="77">
        <v>22990</v>
      </c>
      <c r="K62" s="77">
        <v>0</v>
      </c>
      <c r="L62" s="77">
        <v>39.000236000000001</v>
      </c>
      <c r="M62" s="78">
        <v>0</v>
      </c>
      <c r="N62" s="78">
        <v>5.5999999999999999E-3</v>
      </c>
      <c r="O62" s="78">
        <v>8.0000000000000004E-4</v>
      </c>
    </row>
    <row r="63" spans="2:15">
      <c r="B63" t="s">
        <v>1346</v>
      </c>
      <c r="C63" t="s">
        <v>1347</v>
      </c>
      <c r="D63" t="s">
        <v>100</v>
      </c>
      <c r="E63" t="s">
        <v>123</v>
      </c>
      <c r="F63" t="s">
        <v>1348</v>
      </c>
      <c r="G63" t="s">
        <v>587</v>
      </c>
      <c r="H63" t="s">
        <v>102</v>
      </c>
      <c r="I63" s="77">
        <v>2615.5500000000002</v>
      </c>
      <c r="J63" s="77">
        <v>855</v>
      </c>
      <c r="K63" s="77">
        <v>0</v>
      </c>
      <c r="L63" s="77">
        <v>22.362952499999999</v>
      </c>
      <c r="M63" s="78">
        <v>0</v>
      </c>
      <c r="N63" s="78">
        <v>3.2000000000000002E-3</v>
      </c>
      <c r="O63" s="78">
        <v>5.0000000000000001E-4</v>
      </c>
    </row>
    <row r="64" spans="2:15">
      <c r="B64" t="s">
        <v>1349</v>
      </c>
      <c r="C64" t="s">
        <v>1350</v>
      </c>
      <c r="D64" t="s">
        <v>100</v>
      </c>
      <c r="E64" t="s">
        <v>123</v>
      </c>
      <c r="F64" t="s">
        <v>1351</v>
      </c>
      <c r="G64" t="s">
        <v>587</v>
      </c>
      <c r="H64" t="s">
        <v>102</v>
      </c>
      <c r="I64" s="77">
        <v>58.9</v>
      </c>
      <c r="J64" s="77">
        <v>8997</v>
      </c>
      <c r="K64" s="77">
        <v>0</v>
      </c>
      <c r="L64" s="77">
        <v>5.2992330000000001</v>
      </c>
      <c r="M64" s="78">
        <v>0</v>
      </c>
      <c r="N64" s="78">
        <v>8.0000000000000004E-4</v>
      </c>
      <c r="O64" s="78">
        <v>1E-4</v>
      </c>
    </row>
    <row r="65" spans="2:15">
      <c r="B65" t="s">
        <v>1352</v>
      </c>
      <c r="C65" t="s">
        <v>1353</v>
      </c>
      <c r="D65" t="s">
        <v>100</v>
      </c>
      <c r="E65" t="s">
        <v>123</v>
      </c>
      <c r="F65" t="s">
        <v>1354</v>
      </c>
      <c r="G65" t="s">
        <v>335</v>
      </c>
      <c r="H65" t="s">
        <v>102</v>
      </c>
      <c r="I65" s="77">
        <v>16.54</v>
      </c>
      <c r="J65" s="77">
        <v>14950</v>
      </c>
      <c r="K65" s="77">
        <v>0</v>
      </c>
      <c r="L65" s="77">
        <v>2.4727299999999999</v>
      </c>
      <c r="M65" s="78">
        <v>0</v>
      </c>
      <c r="N65" s="78">
        <v>4.0000000000000002E-4</v>
      </c>
      <c r="O65" s="78">
        <v>1E-4</v>
      </c>
    </row>
    <row r="66" spans="2:15">
      <c r="B66" t="s">
        <v>1355</v>
      </c>
      <c r="C66" t="s">
        <v>1356</v>
      </c>
      <c r="D66" t="s">
        <v>100</v>
      </c>
      <c r="E66" t="s">
        <v>123</v>
      </c>
      <c r="F66" t="s">
        <v>1357</v>
      </c>
      <c r="G66" t="s">
        <v>112</v>
      </c>
      <c r="H66" t="s">
        <v>102</v>
      </c>
      <c r="I66" s="77">
        <v>165.77</v>
      </c>
      <c r="J66" s="77">
        <v>10400</v>
      </c>
      <c r="K66" s="77">
        <v>0</v>
      </c>
      <c r="L66" s="77">
        <v>17.240079999999999</v>
      </c>
      <c r="M66" s="78">
        <v>0</v>
      </c>
      <c r="N66" s="78">
        <v>2.5000000000000001E-3</v>
      </c>
      <c r="O66" s="78">
        <v>4.0000000000000002E-4</v>
      </c>
    </row>
    <row r="67" spans="2:15">
      <c r="B67" t="s">
        <v>1358</v>
      </c>
      <c r="C67" t="s">
        <v>1359</v>
      </c>
      <c r="D67" t="s">
        <v>100</v>
      </c>
      <c r="E67" t="s">
        <v>123</v>
      </c>
      <c r="F67" t="s">
        <v>580</v>
      </c>
      <c r="G67" t="s">
        <v>112</v>
      </c>
      <c r="H67" t="s">
        <v>102</v>
      </c>
      <c r="I67" s="77">
        <v>27307.119999999999</v>
      </c>
      <c r="J67" s="77">
        <v>78.599999999999994</v>
      </c>
      <c r="K67" s="77">
        <v>0</v>
      </c>
      <c r="L67" s="77">
        <v>21.463396320000001</v>
      </c>
      <c r="M67" s="78">
        <v>0</v>
      </c>
      <c r="N67" s="78">
        <v>3.0999999999999999E-3</v>
      </c>
      <c r="O67" s="78">
        <v>4.0000000000000002E-4</v>
      </c>
    </row>
    <row r="68" spans="2:15">
      <c r="B68" t="s">
        <v>1360</v>
      </c>
      <c r="C68" t="s">
        <v>1361</v>
      </c>
      <c r="D68" t="s">
        <v>100</v>
      </c>
      <c r="E68" t="s">
        <v>123</v>
      </c>
      <c r="F68" t="s">
        <v>1362</v>
      </c>
      <c r="G68" t="s">
        <v>112</v>
      </c>
      <c r="H68" t="s">
        <v>102</v>
      </c>
      <c r="I68" s="77">
        <v>63</v>
      </c>
      <c r="J68" s="77">
        <v>40330</v>
      </c>
      <c r="K68" s="77">
        <v>0</v>
      </c>
      <c r="L68" s="77">
        <v>25.407900000000001</v>
      </c>
      <c r="M68" s="78">
        <v>0</v>
      </c>
      <c r="N68" s="78">
        <v>3.5999999999999999E-3</v>
      </c>
      <c r="O68" s="78">
        <v>5.0000000000000001E-4</v>
      </c>
    </row>
    <row r="69" spans="2:15">
      <c r="B69" t="s">
        <v>1363</v>
      </c>
      <c r="C69" t="s">
        <v>1364</v>
      </c>
      <c r="D69" t="s">
        <v>100</v>
      </c>
      <c r="E69" t="s">
        <v>123</v>
      </c>
      <c r="F69" t="s">
        <v>1365</v>
      </c>
      <c r="G69" t="s">
        <v>866</v>
      </c>
      <c r="H69" t="s">
        <v>102</v>
      </c>
      <c r="I69" s="77">
        <v>60500.18</v>
      </c>
      <c r="J69" s="77">
        <v>125.8</v>
      </c>
      <c r="K69" s="77">
        <v>0</v>
      </c>
      <c r="L69" s="77">
        <v>76.10922644</v>
      </c>
      <c r="M69" s="78">
        <v>0</v>
      </c>
      <c r="N69" s="78">
        <v>1.09E-2</v>
      </c>
      <c r="O69" s="78">
        <v>1.6000000000000001E-3</v>
      </c>
    </row>
    <row r="70" spans="2:15">
      <c r="B70" t="s">
        <v>1366</v>
      </c>
      <c r="C70" t="s">
        <v>1367</v>
      </c>
      <c r="D70" t="s">
        <v>100</v>
      </c>
      <c r="E70" t="s">
        <v>123</v>
      </c>
      <c r="F70" t="s">
        <v>1368</v>
      </c>
      <c r="G70" t="s">
        <v>866</v>
      </c>
      <c r="H70" t="s">
        <v>102</v>
      </c>
      <c r="I70" s="77">
        <v>521.97</v>
      </c>
      <c r="J70" s="77">
        <v>1892</v>
      </c>
      <c r="K70" s="77">
        <v>0</v>
      </c>
      <c r="L70" s="77">
        <v>9.8756723999999991</v>
      </c>
      <c r="M70" s="78">
        <v>0</v>
      </c>
      <c r="N70" s="78">
        <v>1.4E-3</v>
      </c>
      <c r="O70" s="78">
        <v>2.0000000000000001E-4</v>
      </c>
    </row>
    <row r="71" spans="2:15">
      <c r="B71" t="s">
        <v>1369</v>
      </c>
      <c r="C71" t="s">
        <v>1370</v>
      </c>
      <c r="D71" t="s">
        <v>100</v>
      </c>
      <c r="E71" t="s">
        <v>123</v>
      </c>
      <c r="F71" t="s">
        <v>1371</v>
      </c>
      <c r="G71" t="s">
        <v>866</v>
      </c>
      <c r="H71" t="s">
        <v>102</v>
      </c>
      <c r="I71" s="77">
        <v>1120.51</v>
      </c>
      <c r="J71" s="77">
        <v>1540</v>
      </c>
      <c r="K71" s="77">
        <v>0</v>
      </c>
      <c r="L71" s="77">
        <v>17.255853999999999</v>
      </c>
      <c r="M71" s="78">
        <v>0</v>
      </c>
      <c r="N71" s="78">
        <v>2.5000000000000001E-3</v>
      </c>
      <c r="O71" s="78">
        <v>4.0000000000000002E-4</v>
      </c>
    </row>
    <row r="72" spans="2:15">
      <c r="B72" t="s">
        <v>1372</v>
      </c>
      <c r="C72" t="s">
        <v>1373</v>
      </c>
      <c r="D72" t="s">
        <v>100</v>
      </c>
      <c r="E72" t="s">
        <v>123</v>
      </c>
      <c r="F72" t="s">
        <v>1374</v>
      </c>
      <c r="G72" t="s">
        <v>866</v>
      </c>
      <c r="H72" t="s">
        <v>102</v>
      </c>
      <c r="I72" s="77">
        <v>6945.12</v>
      </c>
      <c r="J72" s="77">
        <v>282</v>
      </c>
      <c r="K72" s="77">
        <v>0</v>
      </c>
      <c r="L72" s="77">
        <v>19.585238400000001</v>
      </c>
      <c r="M72" s="78">
        <v>0</v>
      </c>
      <c r="N72" s="78">
        <v>2.8E-3</v>
      </c>
      <c r="O72" s="78">
        <v>4.0000000000000002E-4</v>
      </c>
    </row>
    <row r="73" spans="2:15">
      <c r="B73" t="s">
        <v>1375</v>
      </c>
      <c r="C73" t="s">
        <v>1376</v>
      </c>
      <c r="D73" t="s">
        <v>100</v>
      </c>
      <c r="E73" t="s">
        <v>123</v>
      </c>
      <c r="F73" t="s">
        <v>1377</v>
      </c>
      <c r="G73" t="s">
        <v>516</v>
      </c>
      <c r="H73" t="s">
        <v>102</v>
      </c>
      <c r="I73" s="77">
        <v>91.56</v>
      </c>
      <c r="J73" s="77">
        <v>15850</v>
      </c>
      <c r="K73" s="77">
        <v>0</v>
      </c>
      <c r="L73" s="77">
        <v>14.512259999999999</v>
      </c>
      <c r="M73" s="78">
        <v>0</v>
      </c>
      <c r="N73" s="78">
        <v>2.0999999999999999E-3</v>
      </c>
      <c r="O73" s="78">
        <v>2.9999999999999997E-4</v>
      </c>
    </row>
    <row r="74" spans="2:15">
      <c r="B74" t="s">
        <v>1378</v>
      </c>
      <c r="C74" t="s">
        <v>1379</v>
      </c>
      <c r="D74" t="s">
        <v>100</v>
      </c>
      <c r="E74" t="s">
        <v>123</v>
      </c>
      <c r="F74" t="s">
        <v>1380</v>
      </c>
      <c r="G74" t="s">
        <v>1278</v>
      </c>
      <c r="H74" t="s">
        <v>102</v>
      </c>
      <c r="I74" s="77">
        <v>196.44</v>
      </c>
      <c r="J74" s="77">
        <v>12800</v>
      </c>
      <c r="K74" s="77">
        <v>0</v>
      </c>
      <c r="L74" s="77">
        <v>25.14432</v>
      </c>
      <c r="M74" s="78">
        <v>0</v>
      </c>
      <c r="N74" s="78">
        <v>3.5999999999999999E-3</v>
      </c>
      <c r="O74" s="78">
        <v>5.0000000000000001E-4</v>
      </c>
    </row>
    <row r="75" spans="2:15">
      <c r="B75" t="s">
        <v>1381</v>
      </c>
      <c r="C75" t="s">
        <v>1382</v>
      </c>
      <c r="D75" t="s">
        <v>100</v>
      </c>
      <c r="E75" t="s">
        <v>123</v>
      </c>
      <c r="F75" t="s">
        <v>1383</v>
      </c>
      <c r="G75" t="s">
        <v>1285</v>
      </c>
      <c r="H75" t="s">
        <v>102</v>
      </c>
      <c r="I75" s="77">
        <v>942.56</v>
      </c>
      <c r="J75" s="77">
        <v>1105</v>
      </c>
      <c r="K75" s="77">
        <v>0</v>
      </c>
      <c r="L75" s="77">
        <v>10.415288</v>
      </c>
      <c r="M75" s="78">
        <v>0</v>
      </c>
      <c r="N75" s="78">
        <v>1.5E-3</v>
      </c>
      <c r="O75" s="78">
        <v>2.0000000000000001E-4</v>
      </c>
    </row>
    <row r="76" spans="2:15">
      <c r="B76" t="s">
        <v>1384</v>
      </c>
      <c r="C76" t="s">
        <v>1385</v>
      </c>
      <c r="D76" t="s">
        <v>100</v>
      </c>
      <c r="E76" t="s">
        <v>123</v>
      </c>
      <c r="F76" t="s">
        <v>674</v>
      </c>
      <c r="G76" t="s">
        <v>837</v>
      </c>
      <c r="H76" t="s">
        <v>102</v>
      </c>
      <c r="I76" s="77">
        <v>289.23</v>
      </c>
      <c r="J76" s="77">
        <v>35950</v>
      </c>
      <c r="K76" s="77">
        <v>0</v>
      </c>
      <c r="L76" s="77">
        <v>103.978185</v>
      </c>
      <c r="M76" s="78">
        <v>0</v>
      </c>
      <c r="N76" s="78">
        <v>1.4800000000000001E-2</v>
      </c>
      <c r="O76" s="78">
        <v>2.0999999999999999E-3</v>
      </c>
    </row>
    <row r="77" spans="2:15">
      <c r="B77" t="s">
        <v>1386</v>
      </c>
      <c r="C77" t="s">
        <v>1387</v>
      </c>
      <c r="D77" t="s">
        <v>100</v>
      </c>
      <c r="E77" t="s">
        <v>123</v>
      </c>
      <c r="F77" t="s">
        <v>1388</v>
      </c>
      <c r="G77" t="s">
        <v>740</v>
      </c>
      <c r="H77" t="s">
        <v>102</v>
      </c>
      <c r="I77" s="77">
        <v>80.22</v>
      </c>
      <c r="J77" s="77">
        <v>3189</v>
      </c>
      <c r="K77" s="77">
        <v>0</v>
      </c>
      <c r="L77" s="77">
        <v>2.5582158000000002</v>
      </c>
      <c r="M77" s="78">
        <v>0</v>
      </c>
      <c r="N77" s="78">
        <v>4.0000000000000002E-4</v>
      </c>
      <c r="O77" s="78">
        <v>1E-4</v>
      </c>
    </row>
    <row r="78" spans="2:15">
      <c r="B78" t="s">
        <v>1389</v>
      </c>
      <c r="C78" t="s">
        <v>1390</v>
      </c>
      <c r="D78" t="s">
        <v>100</v>
      </c>
      <c r="E78" t="s">
        <v>123</v>
      </c>
      <c r="F78" t="s">
        <v>1391</v>
      </c>
      <c r="G78" t="s">
        <v>740</v>
      </c>
      <c r="H78" t="s">
        <v>102</v>
      </c>
      <c r="I78" s="77">
        <v>153.69999999999999</v>
      </c>
      <c r="J78" s="77">
        <v>13450</v>
      </c>
      <c r="K78" s="77">
        <v>0</v>
      </c>
      <c r="L78" s="77">
        <v>20.672650000000001</v>
      </c>
      <c r="M78" s="78">
        <v>0</v>
      </c>
      <c r="N78" s="78">
        <v>2.8999999999999998E-3</v>
      </c>
      <c r="O78" s="78">
        <v>4.0000000000000002E-4</v>
      </c>
    </row>
    <row r="79" spans="2:15">
      <c r="B79" t="s">
        <v>1392</v>
      </c>
      <c r="C79" t="s">
        <v>1393</v>
      </c>
      <c r="D79" t="s">
        <v>100</v>
      </c>
      <c r="E79" t="s">
        <v>123</v>
      </c>
      <c r="F79" t="s">
        <v>1394</v>
      </c>
      <c r="G79" t="s">
        <v>740</v>
      </c>
      <c r="H79" t="s">
        <v>102</v>
      </c>
      <c r="I79" s="77">
        <v>71.7</v>
      </c>
      <c r="J79" s="77">
        <v>28130</v>
      </c>
      <c r="K79" s="77">
        <v>0</v>
      </c>
      <c r="L79" s="77">
        <v>20.16921</v>
      </c>
      <c r="M79" s="78">
        <v>0</v>
      </c>
      <c r="N79" s="78">
        <v>2.8999999999999998E-3</v>
      </c>
      <c r="O79" s="78">
        <v>4.0000000000000002E-4</v>
      </c>
    </row>
    <row r="80" spans="2:15">
      <c r="B80" t="s">
        <v>1395</v>
      </c>
      <c r="C80" t="s">
        <v>1396</v>
      </c>
      <c r="D80" t="s">
        <v>100</v>
      </c>
      <c r="E80" t="s">
        <v>123</v>
      </c>
      <c r="F80" t="s">
        <v>1397</v>
      </c>
      <c r="G80" t="s">
        <v>1289</v>
      </c>
      <c r="H80" t="s">
        <v>102</v>
      </c>
      <c r="I80" s="77">
        <v>2413.7399999999998</v>
      </c>
      <c r="J80" s="77">
        <v>1281</v>
      </c>
      <c r="K80" s="77">
        <v>0</v>
      </c>
      <c r="L80" s="77">
        <v>30.920009400000001</v>
      </c>
      <c r="M80" s="78">
        <v>0</v>
      </c>
      <c r="N80" s="78">
        <v>4.4000000000000003E-3</v>
      </c>
      <c r="O80" s="78">
        <v>5.9999999999999995E-4</v>
      </c>
    </row>
    <row r="81" spans="2:15">
      <c r="B81" t="s">
        <v>1398</v>
      </c>
      <c r="C81" t="s">
        <v>1399</v>
      </c>
      <c r="D81" t="s">
        <v>100</v>
      </c>
      <c r="E81" t="s">
        <v>123</v>
      </c>
      <c r="F81" t="s">
        <v>1400</v>
      </c>
      <c r="G81" t="s">
        <v>638</v>
      </c>
      <c r="H81" t="s">
        <v>102</v>
      </c>
      <c r="I81" s="77">
        <v>175.91</v>
      </c>
      <c r="J81" s="77">
        <v>4213</v>
      </c>
      <c r="K81" s="77">
        <v>0</v>
      </c>
      <c r="L81" s="77">
        <v>7.4110883000000003</v>
      </c>
      <c r="M81" s="78">
        <v>0</v>
      </c>
      <c r="N81" s="78">
        <v>1.1000000000000001E-3</v>
      </c>
      <c r="O81" s="78">
        <v>2.0000000000000001E-4</v>
      </c>
    </row>
    <row r="82" spans="2:15">
      <c r="B82" t="s">
        <v>1401</v>
      </c>
      <c r="C82" t="s">
        <v>1402</v>
      </c>
      <c r="D82" t="s">
        <v>100</v>
      </c>
      <c r="E82" t="s">
        <v>123</v>
      </c>
      <c r="F82" t="s">
        <v>1403</v>
      </c>
      <c r="G82" t="s">
        <v>638</v>
      </c>
      <c r="H82" t="s">
        <v>102</v>
      </c>
      <c r="I82" s="77">
        <v>12.11</v>
      </c>
      <c r="J82" s="77">
        <v>4615</v>
      </c>
      <c r="K82" s="77">
        <v>0</v>
      </c>
      <c r="L82" s="77">
        <v>0.5588765</v>
      </c>
      <c r="M82" s="78">
        <v>0</v>
      </c>
      <c r="N82" s="78">
        <v>1E-4</v>
      </c>
      <c r="O82" s="78">
        <v>0</v>
      </c>
    </row>
    <row r="83" spans="2:15">
      <c r="B83" t="s">
        <v>1404</v>
      </c>
      <c r="C83" t="s">
        <v>1405</v>
      </c>
      <c r="D83" t="s">
        <v>100</v>
      </c>
      <c r="E83" t="s">
        <v>123</v>
      </c>
      <c r="F83" t="s">
        <v>637</v>
      </c>
      <c r="G83" t="s">
        <v>638</v>
      </c>
      <c r="H83" t="s">
        <v>102</v>
      </c>
      <c r="I83" s="77">
        <v>2185.9899999999998</v>
      </c>
      <c r="J83" s="77">
        <v>1216</v>
      </c>
      <c r="K83" s="77">
        <v>0</v>
      </c>
      <c r="L83" s="77">
        <v>26.581638399999999</v>
      </c>
      <c r="M83" s="78">
        <v>0</v>
      </c>
      <c r="N83" s="78">
        <v>3.8E-3</v>
      </c>
      <c r="O83" s="78">
        <v>5.0000000000000001E-4</v>
      </c>
    </row>
    <row r="84" spans="2:15">
      <c r="B84" t="s">
        <v>1406</v>
      </c>
      <c r="C84" t="s">
        <v>1407</v>
      </c>
      <c r="D84" t="s">
        <v>100</v>
      </c>
      <c r="E84" t="s">
        <v>123</v>
      </c>
      <c r="F84" t="s">
        <v>1408</v>
      </c>
      <c r="G84" t="s">
        <v>638</v>
      </c>
      <c r="H84" t="s">
        <v>102</v>
      </c>
      <c r="I84" s="77">
        <v>192.38</v>
      </c>
      <c r="J84" s="77">
        <v>4749</v>
      </c>
      <c r="K84" s="77">
        <v>0</v>
      </c>
      <c r="L84" s="77">
        <v>9.1361261999999996</v>
      </c>
      <c r="M84" s="78">
        <v>0</v>
      </c>
      <c r="N84" s="78">
        <v>1.2999999999999999E-3</v>
      </c>
      <c r="O84" s="78">
        <v>2.0000000000000001E-4</v>
      </c>
    </row>
    <row r="85" spans="2:15">
      <c r="B85" t="s">
        <v>1409</v>
      </c>
      <c r="C85" t="s">
        <v>1410</v>
      </c>
      <c r="D85" t="s">
        <v>100</v>
      </c>
      <c r="E85" t="s">
        <v>123</v>
      </c>
      <c r="F85" t="s">
        <v>461</v>
      </c>
      <c r="G85" t="s">
        <v>346</v>
      </c>
      <c r="H85" t="s">
        <v>102</v>
      </c>
      <c r="I85" s="77">
        <v>38.020000000000003</v>
      </c>
      <c r="J85" s="77">
        <v>68330</v>
      </c>
      <c r="K85" s="77">
        <v>0</v>
      </c>
      <c r="L85" s="77">
        <v>25.979066</v>
      </c>
      <c r="M85" s="78">
        <v>0</v>
      </c>
      <c r="N85" s="78">
        <v>3.7000000000000002E-3</v>
      </c>
      <c r="O85" s="78">
        <v>5.0000000000000001E-4</v>
      </c>
    </row>
    <row r="86" spans="2:15">
      <c r="B86" t="s">
        <v>1411</v>
      </c>
      <c r="C86" t="s">
        <v>1412</v>
      </c>
      <c r="D86" t="s">
        <v>100</v>
      </c>
      <c r="E86" t="s">
        <v>123</v>
      </c>
      <c r="F86" t="s">
        <v>1413</v>
      </c>
      <c r="G86" t="s">
        <v>346</v>
      </c>
      <c r="H86" t="s">
        <v>102</v>
      </c>
      <c r="I86" s="77">
        <v>674.87</v>
      </c>
      <c r="J86" s="77">
        <v>808</v>
      </c>
      <c r="K86" s="77">
        <v>0</v>
      </c>
      <c r="L86" s="77">
        <v>5.4529496000000002</v>
      </c>
      <c r="M86" s="78">
        <v>0</v>
      </c>
      <c r="N86" s="78">
        <v>8.0000000000000004E-4</v>
      </c>
      <c r="O86" s="78">
        <v>1E-4</v>
      </c>
    </row>
    <row r="87" spans="2:15">
      <c r="B87" t="s">
        <v>1414</v>
      </c>
      <c r="C87" t="s">
        <v>1415</v>
      </c>
      <c r="D87" t="s">
        <v>100</v>
      </c>
      <c r="E87" t="s">
        <v>123</v>
      </c>
      <c r="F87" t="s">
        <v>508</v>
      </c>
      <c r="G87" t="s">
        <v>346</v>
      </c>
      <c r="H87" t="s">
        <v>102</v>
      </c>
      <c r="I87" s="77">
        <v>448.82</v>
      </c>
      <c r="J87" s="77">
        <v>7673</v>
      </c>
      <c r="K87" s="77">
        <v>0</v>
      </c>
      <c r="L87" s="77">
        <v>34.437958600000002</v>
      </c>
      <c r="M87" s="78">
        <v>0</v>
      </c>
      <c r="N87" s="78">
        <v>4.8999999999999998E-3</v>
      </c>
      <c r="O87" s="78">
        <v>6.9999999999999999E-4</v>
      </c>
    </row>
    <row r="88" spans="2:15">
      <c r="B88" t="s">
        <v>1416</v>
      </c>
      <c r="C88" t="s">
        <v>1417</v>
      </c>
      <c r="D88" t="s">
        <v>100</v>
      </c>
      <c r="E88" t="s">
        <v>123</v>
      </c>
      <c r="F88" t="s">
        <v>702</v>
      </c>
      <c r="G88" t="s">
        <v>346</v>
      </c>
      <c r="H88" t="s">
        <v>102</v>
      </c>
      <c r="I88" s="77">
        <v>15036.25</v>
      </c>
      <c r="J88" s="77">
        <v>159</v>
      </c>
      <c r="K88" s="77">
        <v>0</v>
      </c>
      <c r="L88" s="77">
        <v>23.9076375</v>
      </c>
      <c r="M88" s="78">
        <v>0</v>
      </c>
      <c r="N88" s="78">
        <v>3.3999999999999998E-3</v>
      </c>
      <c r="O88" s="78">
        <v>5.0000000000000001E-4</v>
      </c>
    </row>
    <row r="89" spans="2:15">
      <c r="B89" t="s">
        <v>1418</v>
      </c>
      <c r="C89" t="s">
        <v>1419</v>
      </c>
      <c r="D89" t="s">
        <v>100</v>
      </c>
      <c r="E89" t="s">
        <v>123</v>
      </c>
      <c r="F89" t="s">
        <v>430</v>
      </c>
      <c r="G89" t="s">
        <v>346</v>
      </c>
      <c r="H89" t="s">
        <v>102</v>
      </c>
      <c r="I89" s="77">
        <v>190.03</v>
      </c>
      <c r="J89" s="77">
        <v>21470</v>
      </c>
      <c r="K89" s="77">
        <v>0</v>
      </c>
      <c r="L89" s="77">
        <v>40.799441000000002</v>
      </c>
      <c r="M89" s="78">
        <v>0</v>
      </c>
      <c r="N89" s="78">
        <v>5.7999999999999996E-3</v>
      </c>
      <c r="O89" s="78">
        <v>8.0000000000000004E-4</v>
      </c>
    </row>
    <row r="90" spans="2:15">
      <c r="B90" t="s">
        <v>1420</v>
      </c>
      <c r="C90" t="s">
        <v>1421</v>
      </c>
      <c r="D90" t="s">
        <v>100</v>
      </c>
      <c r="E90" t="s">
        <v>123</v>
      </c>
      <c r="F90" t="s">
        <v>433</v>
      </c>
      <c r="G90" t="s">
        <v>346</v>
      </c>
      <c r="H90" t="s">
        <v>102</v>
      </c>
      <c r="I90" s="77">
        <v>2727.87</v>
      </c>
      <c r="J90" s="77">
        <v>1625</v>
      </c>
      <c r="K90" s="77">
        <v>0</v>
      </c>
      <c r="L90" s="77">
        <v>44.327887500000003</v>
      </c>
      <c r="M90" s="78">
        <v>0</v>
      </c>
      <c r="N90" s="78">
        <v>6.3E-3</v>
      </c>
      <c r="O90" s="78">
        <v>8.9999999999999998E-4</v>
      </c>
    </row>
    <row r="91" spans="2:15">
      <c r="B91" t="s">
        <v>1422</v>
      </c>
      <c r="C91" t="s">
        <v>1423</v>
      </c>
      <c r="D91" t="s">
        <v>100</v>
      </c>
      <c r="E91" t="s">
        <v>123</v>
      </c>
      <c r="F91" t="s">
        <v>1424</v>
      </c>
      <c r="G91" t="s">
        <v>125</v>
      </c>
      <c r="H91" t="s">
        <v>102</v>
      </c>
      <c r="I91" s="77">
        <v>716.5</v>
      </c>
      <c r="J91" s="77">
        <v>1766</v>
      </c>
      <c r="K91" s="77">
        <v>0</v>
      </c>
      <c r="L91" s="77">
        <v>12.65339</v>
      </c>
      <c r="M91" s="78">
        <v>0</v>
      </c>
      <c r="N91" s="78">
        <v>1.8E-3</v>
      </c>
      <c r="O91" s="78">
        <v>2.9999999999999997E-4</v>
      </c>
    </row>
    <row r="92" spans="2:15">
      <c r="B92" t="s">
        <v>1425</v>
      </c>
      <c r="C92" t="s">
        <v>1426</v>
      </c>
      <c r="D92" t="s">
        <v>100</v>
      </c>
      <c r="E92" t="s">
        <v>123</v>
      </c>
      <c r="F92" t="s">
        <v>1427</v>
      </c>
      <c r="G92" t="s">
        <v>1428</v>
      </c>
      <c r="H92" t="s">
        <v>102</v>
      </c>
      <c r="I92" s="77">
        <v>1136.8900000000001</v>
      </c>
      <c r="J92" s="77">
        <v>5064</v>
      </c>
      <c r="K92" s="77">
        <v>0</v>
      </c>
      <c r="L92" s="77">
        <v>57.572109599999997</v>
      </c>
      <c r="M92" s="78">
        <v>0</v>
      </c>
      <c r="N92" s="78">
        <v>8.2000000000000007E-3</v>
      </c>
      <c r="O92" s="78">
        <v>1.1999999999999999E-3</v>
      </c>
    </row>
    <row r="93" spans="2:15">
      <c r="B93" t="s">
        <v>1429</v>
      </c>
      <c r="C93" t="s">
        <v>1430</v>
      </c>
      <c r="D93" t="s">
        <v>100</v>
      </c>
      <c r="E93" t="s">
        <v>123</v>
      </c>
      <c r="F93" t="s">
        <v>1431</v>
      </c>
      <c r="G93" t="s">
        <v>1432</v>
      </c>
      <c r="H93" t="s">
        <v>102</v>
      </c>
      <c r="I93" s="77">
        <v>213.25</v>
      </c>
      <c r="J93" s="77">
        <v>9180</v>
      </c>
      <c r="K93" s="77">
        <v>0</v>
      </c>
      <c r="L93" s="77">
        <v>19.576350000000001</v>
      </c>
      <c r="M93" s="78">
        <v>0</v>
      </c>
      <c r="N93" s="78">
        <v>2.8E-3</v>
      </c>
      <c r="O93" s="78">
        <v>4.0000000000000002E-4</v>
      </c>
    </row>
    <row r="94" spans="2:15">
      <c r="B94" t="s">
        <v>1433</v>
      </c>
      <c r="C94" t="s">
        <v>1434</v>
      </c>
      <c r="D94" t="s">
        <v>100</v>
      </c>
      <c r="E94" t="s">
        <v>123</v>
      </c>
      <c r="F94" t="s">
        <v>1435</v>
      </c>
      <c r="G94" t="s">
        <v>1432</v>
      </c>
      <c r="H94" t="s">
        <v>102</v>
      </c>
      <c r="I94" s="77">
        <v>157.34</v>
      </c>
      <c r="J94" s="77">
        <v>16480</v>
      </c>
      <c r="K94" s="77">
        <v>0</v>
      </c>
      <c r="L94" s="77">
        <v>25.929632000000002</v>
      </c>
      <c r="M94" s="78">
        <v>0</v>
      </c>
      <c r="N94" s="78">
        <v>3.7000000000000002E-3</v>
      </c>
      <c r="O94" s="78">
        <v>5.0000000000000001E-4</v>
      </c>
    </row>
    <row r="95" spans="2:15">
      <c r="B95" t="s">
        <v>1436</v>
      </c>
      <c r="C95" t="s">
        <v>1437</v>
      </c>
      <c r="D95" t="s">
        <v>100</v>
      </c>
      <c r="E95" t="s">
        <v>123</v>
      </c>
      <c r="F95" t="s">
        <v>1438</v>
      </c>
      <c r="G95" t="s">
        <v>1432</v>
      </c>
      <c r="H95" t="s">
        <v>102</v>
      </c>
      <c r="I95" s="77">
        <v>78.03</v>
      </c>
      <c r="J95" s="77">
        <v>30370</v>
      </c>
      <c r="K95" s="77">
        <v>0</v>
      </c>
      <c r="L95" s="77">
        <v>23.697711000000002</v>
      </c>
      <c r="M95" s="78">
        <v>0</v>
      </c>
      <c r="N95" s="78">
        <v>3.3999999999999998E-3</v>
      </c>
      <c r="O95" s="78">
        <v>5.0000000000000001E-4</v>
      </c>
    </row>
    <row r="96" spans="2:15">
      <c r="B96" t="s">
        <v>1439</v>
      </c>
      <c r="C96" t="s">
        <v>1440</v>
      </c>
      <c r="D96" t="s">
        <v>100</v>
      </c>
      <c r="E96" t="s">
        <v>123</v>
      </c>
      <c r="F96" t="s">
        <v>1441</v>
      </c>
      <c r="G96" t="s">
        <v>1432</v>
      </c>
      <c r="H96" t="s">
        <v>102</v>
      </c>
      <c r="I96" s="77">
        <v>279.42</v>
      </c>
      <c r="J96" s="77">
        <v>7180</v>
      </c>
      <c r="K96" s="77">
        <v>0</v>
      </c>
      <c r="L96" s="77">
        <v>20.062356000000001</v>
      </c>
      <c r="M96" s="78">
        <v>0</v>
      </c>
      <c r="N96" s="78">
        <v>2.8999999999999998E-3</v>
      </c>
      <c r="O96" s="78">
        <v>4.0000000000000002E-4</v>
      </c>
    </row>
    <row r="97" spans="2:15">
      <c r="B97" t="s">
        <v>1442</v>
      </c>
      <c r="C97" t="s">
        <v>1443</v>
      </c>
      <c r="D97" t="s">
        <v>100</v>
      </c>
      <c r="E97" t="s">
        <v>123</v>
      </c>
      <c r="F97" t="s">
        <v>1444</v>
      </c>
      <c r="G97" t="s">
        <v>1432</v>
      </c>
      <c r="H97" t="s">
        <v>102</v>
      </c>
      <c r="I97" s="77">
        <v>69.819999999999993</v>
      </c>
      <c r="J97" s="77">
        <v>21910</v>
      </c>
      <c r="K97" s="77">
        <v>0</v>
      </c>
      <c r="L97" s="77">
        <v>15.297561999999999</v>
      </c>
      <c r="M97" s="78">
        <v>0</v>
      </c>
      <c r="N97" s="78">
        <v>2.2000000000000001E-3</v>
      </c>
      <c r="O97" s="78">
        <v>2.9999999999999997E-4</v>
      </c>
    </row>
    <row r="98" spans="2:15">
      <c r="B98" t="s">
        <v>1445</v>
      </c>
      <c r="C98" t="s">
        <v>1446</v>
      </c>
      <c r="D98" t="s">
        <v>100</v>
      </c>
      <c r="E98" t="s">
        <v>123</v>
      </c>
      <c r="F98" t="s">
        <v>1447</v>
      </c>
      <c r="G98" t="s">
        <v>1432</v>
      </c>
      <c r="H98" t="s">
        <v>102</v>
      </c>
      <c r="I98" s="77">
        <v>5014.8500000000004</v>
      </c>
      <c r="J98" s="77">
        <v>1935</v>
      </c>
      <c r="K98" s="77">
        <v>0</v>
      </c>
      <c r="L98" s="77">
        <v>97.037347499999996</v>
      </c>
      <c r="M98" s="78">
        <v>0</v>
      </c>
      <c r="N98" s="78">
        <v>1.38E-2</v>
      </c>
      <c r="O98" s="78">
        <v>2E-3</v>
      </c>
    </row>
    <row r="99" spans="2:15">
      <c r="B99" t="s">
        <v>1448</v>
      </c>
      <c r="C99" t="s">
        <v>1449</v>
      </c>
      <c r="D99" t="s">
        <v>100</v>
      </c>
      <c r="E99" t="s">
        <v>123</v>
      </c>
      <c r="F99" t="s">
        <v>1450</v>
      </c>
      <c r="G99" t="s">
        <v>1451</v>
      </c>
      <c r="H99" t="s">
        <v>102</v>
      </c>
      <c r="I99" s="77">
        <v>1556.2</v>
      </c>
      <c r="J99" s="77">
        <v>4990</v>
      </c>
      <c r="K99" s="77">
        <v>0</v>
      </c>
      <c r="L99" s="77">
        <v>77.654380000000003</v>
      </c>
      <c r="M99" s="78">
        <v>0</v>
      </c>
      <c r="N99" s="78">
        <v>1.11E-2</v>
      </c>
      <c r="O99" s="78">
        <v>1.6000000000000001E-3</v>
      </c>
    </row>
    <row r="100" spans="2:15">
      <c r="B100" t="s">
        <v>1452</v>
      </c>
      <c r="C100" t="s">
        <v>1453</v>
      </c>
      <c r="D100" t="s">
        <v>100</v>
      </c>
      <c r="E100" t="s">
        <v>123</v>
      </c>
      <c r="F100" t="s">
        <v>1454</v>
      </c>
      <c r="G100" t="s">
        <v>1451</v>
      </c>
      <c r="H100" t="s">
        <v>102</v>
      </c>
      <c r="I100" s="77">
        <v>378.27</v>
      </c>
      <c r="J100" s="77">
        <v>18310</v>
      </c>
      <c r="K100" s="77">
        <v>0</v>
      </c>
      <c r="L100" s="77">
        <v>69.261236999999994</v>
      </c>
      <c r="M100" s="78">
        <v>0</v>
      </c>
      <c r="N100" s="78">
        <v>9.9000000000000008E-3</v>
      </c>
      <c r="O100" s="78">
        <v>1.4E-3</v>
      </c>
    </row>
    <row r="101" spans="2:15">
      <c r="B101" t="s">
        <v>1455</v>
      </c>
      <c r="C101" t="s">
        <v>1456</v>
      </c>
      <c r="D101" t="s">
        <v>100</v>
      </c>
      <c r="E101" t="s">
        <v>123</v>
      </c>
      <c r="F101" t="s">
        <v>1457</v>
      </c>
      <c r="G101" t="s">
        <v>1451</v>
      </c>
      <c r="H101" t="s">
        <v>102</v>
      </c>
      <c r="I101" s="77">
        <v>1037.01</v>
      </c>
      <c r="J101" s="77">
        <v>7553</v>
      </c>
      <c r="K101" s="77">
        <v>0</v>
      </c>
      <c r="L101" s="77">
        <v>78.325365300000001</v>
      </c>
      <c r="M101" s="78">
        <v>0</v>
      </c>
      <c r="N101" s="78">
        <v>1.12E-2</v>
      </c>
      <c r="O101" s="78">
        <v>1.6000000000000001E-3</v>
      </c>
    </row>
    <row r="102" spans="2:15">
      <c r="B102" t="s">
        <v>1458</v>
      </c>
      <c r="C102" t="s">
        <v>1459</v>
      </c>
      <c r="D102" t="s">
        <v>100</v>
      </c>
      <c r="E102" t="s">
        <v>123</v>
      </c>
      <c r="F102" t="s">
        <v>1460</v>
      </c>
      <c r="G102" t="s">
        <v>127</v>
      </c>
      <c r="H102" t="s">
        <v>102</v>
      </c>
      <c r="I102" s="77">
        <v>96.63</v>
      </c>
      <c r="J102" s="77">
        <v>26200</v>
      </c>
      <c r="K102" s="77">
        <v>0</v>
      </c>
      <c r="L102" s="77">
        <v>25.317060000000001</v>
      </c>
      <c r="M102" s="78">
        <v>0</v>
      </c>
      <c r="N102" s="78">
        <v>3.5999999999999999E-3</v>
      </c>
      <c r="O102" s="78">
        <v>5.0000000000000001E-4</v>
      </c>
    </row>
    <row r="103" spans="2:15">
      <c r="B103" t="s">
        <v>1461</v>
      </c>
      <c r="C103" t="s">
        <v>1462</v>
      </c>
      <c r="D103" t="s">
        <v>100</v>
      </c>
      <c r="E103" t="s">
        <v>123</v>
      </c>
      <c r="F103" t="s">
        <v>1463</v>
      </c>
      <c r="G103" t="s">
        <v>127</v>
      </c>
      <c r="H103" t="s">
        <v>102</v>
      </c>
      <c r="I103" s="77">
        <v>11061.96</v>
      </c>
      <c r="J103" s="77">
        <v>180</v>
      </c>
      <c r="K103" s="77">
        <v>0</v>
      </c>
      <c r="L103" s="77">
        <v>19.911528000000001</v>
      </c>
      <c r="M103" s="78">
        <v>0</v>
      </c>
      <c r="N103" s="78">
        <v>2.8E-3</v>
      </c>
      <c r="O103" s="78">
        <v>4.0000000000000002E-4</v>
      </c>
    </row>
    <row r="104" spans="2:15">
      <c r="B104" t="s">
        <v>1464</v>
      </c>
      <c r="C104" t="s">
        <v>1465</v>
      </c>
      <c r="D104" t="s">
        <v>100</v>
      </c>
      <c r="E104" t="s">
        <v>123</v>
      </c>
      <c r="F104" t="s">
        <v>1466</v>
      </c>
      <c r="G104" t="s">
        <v>128</v>
      </c>
      <c r="H104" t="s">
        <v>102</v>
      </c>
      <c r="I104" s="77">
        <v>369.46</v>
      </c>
      <c r="J104" s="77">
        <v>657.6</v>
      </c>
      <c r="K104" s="77">
        <v>0</v>
      </c>
      <c r="L104" s="77">
        <v>2.4295689600000001</v>
      </c>
      <c r="M104" s="78">
        <v>0</v>
      </c>
      <c r="N104" s="78">
        <v>2.9999999999999997E-4</v>
      </c>
      <c r="O104" s="78">
        <v>0</v>
      </c>
    </row>
    <row r="105" spans="2:15">
      <c r="B105" t="s">
        <v>1467</v>
      </c>
      <c r="C105" t="s">
        <v>1468</v>
      </c>
      <c r="D105" t="s">
        <v>100</v>
      </c>
      <c r="E105" t="s">
        <v>123</v>
      </c>
      <c r="F105" t="s">
        <v>1469</v>
      </c>
      <c r="G105" t="s">
        <v>128</v>
      </c>
      <c r="H105" t="s">
        <v>102</v>
      </c>
      <c r="I105" s="77">
        <v>975.35</v>
      </c>
      <c r="J105" s="77">
        <v>1546</v>
      </c>
      <c r="K105" s="77">
        <v>0</v>
      </c>
      <c r="L105" s="77">
        <v>15.078911</v>
      </c>
      <c r="M105" s="78">
        <v>0</v>
      </c>
      <c r="N105" s="78">
        <v>2.2000000000000001E-3</v>
      </c>
      <c r="O105" s="78">
        <v>2.9999999999999997E-4</v>
      </c>
    </row>
    <row r="106" spans="2:15">
      <c r="B106" t="s">
        <v>1470</v>
      </c>
      <c r="C106" t="s">
        <v>1471</v>
      </c>
      <c r="D106" t="s">
        <v>100</v>
      </c>
      <c r="E106" t="s">
        <v>123</v>
      </c>
      <c r="F106" t="s">
        <v>1472</v>
      </c>
      <c r="G106" t="s">
        <v>129</v>
      </c>
      <c r="H106" t="s">
        <v>102</v>
      </c>
      <c r="I106" s="77">
        <v>108.35</v>
      </c>
      <c r="J106" s="77">
        <v>7005</v>
      </c>
      <c r="K106" s="77">
        <v>0</v>
      </c>
      <c r="L106" s="77">
        <v>7.5899175000000003</v>
      </c>
      <c r="M106" s="78">
        <v>0</v>
      </c>
      <c r="N106" s="78">
        <v>1.1000000000000001E-3</v>
      </c>
      <c r="O106" s="78">
        <v>2.0000000000000001E-4</v>
      </c>
    </row>
    <row r="107" spans="2:15">
      <c r="B107" t="s">
        <v>1473</v>
      </c>
      <c r="C107" t="s">
        <v>1474</v>
      </c>
      <c r="D107" t="s">
        <v>100</v>
      </c>
      <c r="E107" t="s">
        <v>123</v>
      </c>
      <c r="F107" t="s">
        <v>1475</v>
      </c>
      <c r="G107" t="s">
        <v>129</v>
      </c>
      <c r="H107" t="s">
        <v>102</v>
      </c>
      <c r="I107" s="77">
        <v>4.3499999999999996</v>
      </c>
      <c r="J107" s="77">
        <v>11580</v>
      </c>
      <c r="K107" s="77">
        <v>0</v>
      </c>
      <c r="L107" s="77">
        <v>0.50373000000000001</v>
      </c>
      <c r="M107" s="78">
        <v>0</v>
      </c>
      <c r="N107" s="78">
        <v>1E-4</v>
      </c>
      <c r="O107" s="78">
        <v>0</v>
      </c>
    </row>
    <row r="108" spans="2:15">
      <c r="B108" t="s">
        <v>1476</v>
      </c>
      <c r="C108" t="s">
        <v>1477</v>
      </c>
      <c r="D108" t="s">
        <v>100</v>
      </c>
      <c r="E108" t="s">
        <v>123</v>
      </c>
      <c r="F108" t="s">
        <v>1478</v>
      </c>
      <c r="G108" t="s">
        <v>132</v>
      </c>
      <c r="H108" t="s">
        <v>102</v>
      </c>
      <c r="I108" s="77">
        <v>2582.04</v>
      </c>
      <c r="J108" s="77">
        <v>1460</v>
      </c>
      <c r="K108" s="77">
        <v>0</v>
      </c>
      <c r="L108" s="77">
        <v>37.697783999999999</v>
      </c>
      <c r="M108" s="78">
        <v>0</v>
      </c>
      <c r="N108" s="78">
        <v>5.4000000000000003E-3</v>
      </c>
      <c r="O108" s="78">
        <v>8.0000000000000004E-4</v>
      </c>
    </row>
    <row r="109" spans="2:15">
      <c r="B109" t="s">
        <v>1479</v>
      </c>
      <c r="C109" t="s">
        <v>1480</v>
      </c>
      <c r="D109" t="s">
        <v>100</v>
      </c>
      <c r="E109" t="s">
        <v>123</v>
      </c>
      <c r="F109" t="s">
        <v>642</v>
      </c>
      <c r="G109" t="s">
        <v>132</v>
      </c>
      <c r="H109" t="s">
        <v>102</v>
      </c>
      <c r="I109" s="77">
        <v>2289.15</v>
      </c>
      <c r="J109" s="77">
        <v>1279</v>
      </c>
      <c r="K109" s="77">
        <v>0</v>
      </c>
      <c r="L109" s="77">
        <v>29.278228500000001</v>
      </c>
      <c r="M109" s="78">
        <v>0</v>
      </c>
      <c r="N109" s="78">
        <v>4.1999999999999997E-3</v>
      </c>
      <c r="O109" s="78">
        <v>5.9999999999999995E-4</v>
      </c>
    </row>
    <row r="110" spans="2:15">
      <c r="B110" s="79" t="s">
        <v>1481</v>
      </c>
      <c r="E110" s="16"/>
      <c r="F110" s="16"/>
      <c r="G110" s="16"/>
      <c r="I110" s="81">
        <v>50552.81</v>
      </c>
      <c r="K110" s="81">
        <v>8.6249999999999993E-2</v>
      </c>
      <c r="L110" s="81">
        <v>395.70167895999998</v>
      </c>
      <c r="N110" s="80">
        <v>5.6399999999999999E-2</v>
      </c>
      <c r="O110" s="80">
        <v>8.0999999999999996E-3</v>
      </c>
    </row>
    <row r="111" spans="2:15">
      <c r="B111" t="s">
        <v>1482</v>
      </c>
      <c r="C111" t="s">
        <v>1483</v>
      </c>
      <c r="D111" t="s">
        <v>100</v>
      </c>
      <c r="E111" t="s">
        <v>123</v>
      </c>
      <c r="F111" t="s">
        <v>1484</v>
      </c>
      <c r="G111" t="s">
        <v>1485</v>
      </c>
      <c r="H111" t="s">
        <v>102</v>
      </c>
      <c r="I111" s="77">
        <v>171.55</v>
      </c>
      <c r="J111" s="77">
        <v>206</v>
      </c>
      <c r="K111" s="77">
        <v>0</v>
      </c>
      <c r="L111" s="77">
        <v>0.35339300000000001</v>
      </c>
      <c r="M111" s="78">
        <v>0</v>
      </c>
      <c r="N111" s="78">
        <v>1E-4</v>
      </c>
      <c r="O111" s="78">
        <v>0</v>
      </c>
    </row>
    <row r="112" spans="2:15">
      <c r="B112" t="s">
        <v>1486</v>
      </c>
      <c r="C112" t="s">
        <v>1487</v>
      </c>
      <c r="D112" t="s">
        <v>100</v>
      </c>
      <c r="E112" t="s">
        <v>123</v>
      </c>
      <c r="F112" t="s">
        <v>1488</v>
      </c>
      <c r="G112" t="s">
        <v>1485</v>
      </c>
      <c r="H112" t="s">
        <v>102</v>
      </c>
      <c r="I112" s="77">
        <v>382.75</v>
      </c>
      <c r="J112" s="77">
        <v>5770</v>
      </c>
      <c r="K112" s="77">
        <v>0</v>
      </c>
      <c r="L112" s="77">
        <v>22.084675000000001</v>
      </c>
      <c r="M112" s="78">
        <v>0</v>
      </c>
      <c r="N112" s="78">
        <v>3.0999999999999999E-3</v>
      </c>
      <c r="O112" s="78">
        <v>5.0000000000000001E-4</v>
      </c>
    </row>
    <row r="113" spans="2:15">
      <c r="B113" t="s">
        <v>1489</v>
      </c>
      <c r="C113" t="s">
        <v>1490</v>
      </c>
      <c r="D113" t="s">
        <v>100</v>
      </c>
      <c r="E113" t="s">
        <v>123</v>
      </c>
      <c r="F113" t="s">
        <v>1491</v>
      </c>
      <c r="G113" t="s">
        <v>353</v>
      </c>
      <c r="H113" t="s">
        <v>102</v>
      </c>
      <c r="I113" s="77">
        <v>217.36</v>
      </c>
      <c r="J113" s="77">
        <v>4378</v>
      </c>
      <c r="K113" s="77">
        <v>0</v>
      </c>
      <c r="L113" s="77">
        <v>9.5160207999999997</v>
      </c>
      <c r="M113" s="78">
        <v>0</v>
      </c>
      <c r="N113" s="78">
        <v>1.4E-3</v>
      </c>
      <c r="O113" s="78">
        <v>2.0000000000000001E-4</v>
      </c>
    </row>
    <row r="114" spans="2:15">
      <c r="B114" t="s">
        <v>1492</v>
      </c>
      <c r="C114" t="s">
        <v>1493</v>
      </c>
      <c r="D114" t="s">
        <v>100</v>
      </c>
      <c r="E114" t="s">
        <v>123</v>
      </c>
      <c r="F114" t="s">
        <v>1494</v>
      </c>
      <c r="G114" t="s">
        <v>353</v>
      </c>
      <c r="H114" t="s">
        <v>102</v>
      </c>
      <c r="I114" s="77">
        <v>6645.32</v>
      </c>
      <c r="J114" s="77">
        <v>315</v>
      </c>
      <c r="K114" s="77">
        <v>0</v>
      </c>
      <c r="L114" s="77">
        <v>20.932758</v>
      </c>
      <c r="M114" s="78">
        <v>0</v>
      </c>
      <c r="N114" s="78">
        <v>3.0000000000000001E-3</v>
      </c>
      <c r="O114" s="78">
        <v>4.0000000000000002E-4</v>
      </c>
    </row>
    <row r="115" spans="2:15">
      <c r="B115" t="s">
        <v>1495</v>
      </c>
      <c r="C115" t="s">
        <v>1496</v>
      </c>
      <c r="D115" t="s">
        <v>100</v>
      </c>
      <c r="E115" t="s">
        <v>123</v>
      </c>
      <c r="F115" t="s">
        <v>850</v>
      </c>
      <c r="G115" t="s">
        <v>690</v>
      </c>
      <c r="H115" t="s">
        <v>102</v>
      </c>
      <c r="I115" s="77">
        <v>33.700000000000003</v>
      </c>
      <c r="J115" s="77">
        <v>6622</v>
      </c>
      <c r="K115" s="77">
        <v>0</v>
      </c>
      <c r="L115" s="77">
        <v>2.231614</v>
      </c>
      <c r="M115" s="78">
        <v>0</v>
      </c>
      <c r="N115" s="78">
        <v>2.9999999999999997E-4</v>
      </c>
      <c r="O115" s="78">
        <v>0</v>
      </c>
    </row>
    <row r="116" spans="2:15">
      <c r="B116" t="s">
        <v>1497</v>
      </c>
      <c r="C116" t="s">
        <v>1498</v>
      </c>
      <c r="D116" t="s">
        <v>100</v>
      </c>
      <c r="E116" t="s">
        <v>123</v>
      </c>
      <c r="F116" t="s">
        <v>1499</v>
      </c>
      <c r="G116" t="s">
        <v>690</v>
      </c>
      <c r="H116" t="s">
        <v>102</v>
      </c>
      <c r="I116" s="77">
        <v>347.86</v>
      </c>
      <c r="J116" s="77">
        <v>956.7</v>
      </c>
      <c r="K116" s="77">
        <v>0</v>
      </c>
      <c r="L116" s="77">
        <v>3.3279766199999998</v>
      </c>
      <c r="M116" s="78">
        <v>0</v>
      </c>
      <c r="N116" s="78">
        <v>5.0000000000000001E-4</v>
      </c>
      <c r="O116" s="78">
        <v>1E-4</v>
      </c>
    </row>
    <row r="117" spans="2:15">
      <c r="B117" t="s">
        <v>1500</v>
      </c>
      <c r="C117" t="s">
        <v>1501</v>
      </c>
      <c r="D117" t="s">
        <v>100</v>
      </c>
      <c r="E117" t="s">
        <v>123</v>
      </c>
      <c r="F117" t="s">
        <v>1502</v>
      </c>
      <c r="G117" t="s">
        <v>690</v>
      </c>
      <c r="H117" t="s">
        <v>102</v>
      </c>
      <c r="I117" s="77">
        <v>398.17</v>
      </c>
      <c r="J117" s="77">
        <v>531.6</v>
      </c>
      <c r="K117" s="77">
        <v>0</v>
      </c>
      <c r="L117" s="77">
        <v>2.1166717199999998</v>
      </c>
      <c r="M117" s="78">
        <v>0</v>
      </c>
      <c r="N117" s="78">
        <v>2.9999999999999997E-4</v>
      </c>
      <c r="O117" s="78">
        <v>0</v>
      </c>
    </row>
    <row r="118" spans="2:15">
      <c r="B118" t="s">
        <v>1503</v>
      </c>
      <c r="C118" t="s">
        <v>1504</v>
      </c>
      <c r="D118" t="s">
        <v>100</v>
      </c>
      <c r="E118" t="s">
        <v>123</v>
      </c>
      <c r="F118" t="s">
        <v>1505</v>
      </c>
      <c r="G118" t="s">
        <v>690</v>
      </c>
      <c r="H118" t="s">
        <v>102</v>
      </c>
      <c r="I118" s="77">
        <v>376.01</v>
      </c>
      <c r="J118" s="77">
        <v>510.4</v>
      </c>
      <c r="K118" s="77">
        <v>0</v>
      </c>
      <c r="L118" s="77">
        <v>1.9191550399999999</v>
      </c>
      <c r="M118" s="78">
        <v>0</v>
      </c>
      <c r="N118" s="78">
        <v>2.9999999999999997E-4</v>
      </c>
      <c r="O118" s="78">
        <v>0</v>
      </c>
    </row>
    <row r="119" spans="2:15">
      <c r="B119" t="s">
        <v>1506</v>
      </c>
      <c r="C119" t="s">
        <v>1507</v>
      </c>
      <c r="D119" t="s">
        <v>100</v>
      </c>
      <c r="E119" t="s">
        <v>123</v>
      </c>
      <c r="F119" t="s">
        <v>1508</v>
      </c>
      <c r="G119" t="s">
        <v>604</v>
      </c>
      <c r="H119" t="s">
        <v>102</v>
      </c>
      <c r="I119" s="77">
        <v>3908.73</v>
      </c>
      <c r="J119" s="77">
        <v>182.7</v>
      </c>
      <c r="K119" s="77">
        <v>0</v>
      </c>
      <c r="L119" s="77">
        <v>7.1412497100000003</v>
      </c>
      <c r="M119" s="78">
        <v>0</v>
      </c>
      <c r="N119" s="78">
        <v>1E-3</v>
      </c>
      <c r="O119" s="78">
        <v>1E-4</v>
      </c>
    </row>
    <row r="120" spans="2:15">
      <c r="B120" t="s">
        <v>1509</v>
      </c>
      <c r="C120" t="s">
        <v>1510</v>
      </c>
      <c r="D120" t="s">
        <v>100</v>
      </c>
      <c r="E120" t="s">
        <v>123</v>
      </c>
      <c r="F120" t="s">
        <v>1511</v>
      </c>
      <c r="G120" t="s">
        <v>1512</v>
      </c>
      <c r="H120" t="s">
        <v>102</v>
      </c>
      <c r="I120" s="77">
        <v>115.43</v>
      </c>
      <c r="J120" s="77">
        <v>1951</v>
      </c>
      <c r="K120" s="77">
        <v>0</v>
      </c>
      <c r="L120" s="77">
        <v>2.2520392999999999</v>
      </c>
      <c r="M120" s="78">
        <v>0</v>
      </c>
      <c r="N120" s="78">
        <v>2.9999999999999997E-4</v>
      </c>
      <c r="O120" s="78">
        <v>0</v>
      </c>
    </row>
    <row r="121" spans="2:15">
      <c r="B121" t="s">
        <v>1513</v>
      </c>
      <c r="C121" t="s">
        <v>1514</v>
      </c>
      <c r="D121" t="s">
        <v>100</v>
      </c>
      <c r="E121" t="s">
        <v>123</v>
      </c>
      <c r="F121" t="s">
        <v>842</v>
      </c>
      <c r="G121" t="s">
        <v>587</v>
      </c>
      <c r="H121" t="s">
        <v>102</v>
      </c>
      <c r="I121" s="77">
        <v>77.19</v>
      </c>
      <c r="J121" s="77">
        <v>3235</v>
      </c>
      <c r="K121" s="77">
        <v>0</v>
      </c>
      <c r="L121" s="77">
        <v>2.4970965000000001</v>
      </c>
      <c r="M121" s="78">
        <v>0</v>
      </c>
      <c r="N121" s="78">
        <v>4.0000000000000002E-4</v>
      </c>
      <c r="O121" s="78">
        <v>1E-4</v>
      </c>
    </row>
    <row r="122" spans="2:15">
      <c r="B122" t="s">
        <v>1515</v>
      </c>
      <c r="C122" t="s">
        <v>1516</v>
      </c>
      <c r="D122" t="s">
        <v>100</v>
      </c>
      <c r="E122" t="s">
        <v>123</v>
      </c>
      <c r="F122" t="s">
        <v>1517</v>
      </c>
      <c r="G122" t="s">
        <v>587</v>
      </c>
      <c r="H122" t="s">
        <v>102</v>
      </c>
      <c r="I122" s="77">
        <v>85.6</v>
      </c>
      <c r="J122" s="77">
        <v>28700</v>
      </c>
      <c r="K122" s="77">
        <v>0</v>
      </c>
      <c r="L122" s="77">
        <v>24.5672</v>
      </c>
      <c r="M122" s="78">
        <v>0</v>
      </c>
      <c r="N122" s="78">
        <v>3.5000000000000001E-3</v>
      </c>
      <c r="O122" s="78">
        <v>5.0000000000000001E-4</v>
      </c>
    </row>
    <row r="123" spans="2:15">
      <c r="B123" t="s">
        <v>1518</v>
      </c>
      <c r="C123" t="s">
        <v>1519</v>
      </c>
      <c r="D123" t="s">
        <v>100</v>
      </c>
      <c r="E123" t="s">
        <v>123</v>
      </c>
      <c r="F123" t="s">
        <v>1520</v>
      </c>
      <c r="G123" t="s">
        <v>587</v>
      </c>
      <c r="H123" t="s">
        <v>102</v>
      </c>
      <c r="I123" s="77">
        <v>2.66</v>
      </c>
      <c r="J123" s="77">
        <v>158.5</v>
      </c>
      <c r="K123" s="77">
        <v>0</v>
      </c>
      <c r="L123" s="77">
        <v>4.2161000000000004E-3</v>
      </c>
      <c r="M123" s="78">
        <v>0</v>
      </c>
      <c r="N123" s="78">
        <v>0</v>
      </c>
      <c r="O123" s="78">
        <v>0</v>
      </c>
    </row>
    <row r="124" spans="2:15">
      <c r="B124" t="s">
        <v>1521</v>
      </c>
      <c r="C124" t="s">
        <v>1522</v>
      </c>
      <c r="D124" t="s">
        <v>100</v>
      </c>
      <c r="E124" t="s">
        <v>123</v>
      </c>
      <c r="F124" t="s">
        <v>832</v>
      </c>
      <c r="G124" t="s">
        <v>587</v>
      </c>
      <c r="H124" t="s">
        <v>102</v>
      </c>
      <c r="I124" s="77">
        <v>547.71</v>
      </c>
      <c r="J124" s="77">
        <v>2255</v>
      </c>
      <c r="K124" s="77">
        <v>0</v>
      </c>
      <c r="L124" s="77">
        <v>12.3508605</v>
      </c>
      <c r="M124" s="78">
        <v>0</v>
      </c>
      <c r="N124" s="78">
        <v>1.8E-3</v>
      </c>
      <c r="O124" s="78">
        <v>2.9999999999999997E-4</v>
      </c>
    </row>
    <row r="125" spans="2:15">
      <c r="B125" t="s">
        <v>1523</v>
      </c>
      <c r="C125" t="s">
        <v>1524</v>
      </c>
      <c r="D125" t="s">
        <v>100</v>
      </c>
      <c r="E125" t="s">
        <v>123</v>
      </c>
      <c r="F125" t="s">
        <v>1525</v>
      </c>
      <c r="G125" t="s">
        <v>587</v>
      </c>
      <c r="H125" t="s">
        <v>102</v>
      </c>
      <c r="I125" s="77">
        <v>399.03</v>
      </c>
      <c r="J125" s="77">
        <v>3471</v>
      </c>
      <c r="K125" s="77">
        <v>0</v>
      </c>
      <c r="L125" s="77">
        <v>13.850331300000001</v>
      </c>
      <c r="M125" s="78">
        <v>0</v>
      </c>
      <c r="N125" s="78">
        <v>2E-3</v>
      </c>
      <c r="O125" s="78">
        <v>2.9999999999999997E-4</v>
      </c>
    </row>
    <row r="126" spans="2:15">
      <c r="B126" t="s">
        <v>1526</v>
      </c>
      <c r="C126" t="s">
        <v>1527</v>
      </c>
      <c r="D126" t="s">
        <v>100</v>
      </c>
      <c r="E126" t="s">
        <v>123</v>
      </c>
      <c r="F126" t="s">
        <v>1528</v>
      </c>
      <c r="G126" t="s">
        <v>1529</v>
      </c>
      <c r="H126" t="s">
        <v>102</v>
      </c>
      <c r="I126" s="77">
        <v>58.08</v>
      </c>
      <c r="J126" s="77">
        <v>1975</v>
      </c>
      <c r="K126" s="77">
        <v>0</v>
      </c>
      <c r="L126" s="77">
        <v>1.1470800000000001</v>
      </c>
      <c r="M126" s="78">
        <v>0</v>
      </c>
      <c r="N126" s="78">
        <v>2.0000000000000001E-4</v>
      </c>
      <c r="O126" s="78">
        <v>0</v>
      </c>
    </row>
    <row r="127" spans="2:15">
      <c r="B127" t="s">
        <v>1530</v>
      </c>
      <c r="C127" t="s">
        <v>1531</v>
      </c>
      <c r="D127" t="s">
        <v>100</v>
      </c>
      <c r="E127" t="s">
        <v>123</v>
      </c>
      <c r="F127" t="s">
        <v>1532</v>
      </c>
      <c r="G127" t="s">
        <v>1529</v>
      </c>
      <c r="H127" t="s">
        <v>102</v>
      </c>
      <c r="I127" s="77">
        <v>228.31</v>
      </c>
      <c r="J127" s="77">
        <v>474.8</v>
      </c>
      <c r="K127" s="77">
        <v>0</v>
      </c>
      <c r="L127" s="77">
        <v>1.0840158799999999</v>
      </c>
      <c r="M127" s="78">
        <v>0</v>
      </c>
      <c r="N127" s="78">
        <v>2.0000000000000001E-4</v>
      </c>
      <c r="O127" s="78">
        <v>0</v>
      </c>
    </row>
    <row r="128" spans="2:15">
      <c r="B128" t="s">
        <v>1533</v>
      </c>
      <c r="C128" t="s">
        <v>1534</v>
      </c>
      <c r="D128" t="s">
        <v>100</v>
      </c>
      <c r="E128" t="s">
        <v>123</v>
      </c>
      <c r="F128" t="s">
        <v>1535</v>
      </c>
      <c r="G128" t="s">
        <v>112</v>
      </c>
      <c r="H128" t="s">
        <v>102</v>
      </c>
      <c r="I128" s="77">
        <v>109.58</v>
      </c>
      <c r="J128" s="77">
        <v>9912</v>
      </c>
      <c r="K128" s="77">
        <v>0</v>
      </c>
      <c r="L128" s="77">
        <v>10.861569599999999</v>
      </c>
      <c r="M128" s="78">
        <v>0</v>
      </c>
      <c r="N128" s="78">
        <v>1.5E-3</v>
      </c>
      <c r="O128" s="78">
        <v>2.0000000000000001E-4</v>
      </c>
    </row>
    <row r="129" spans="2:15">
      <c r="B129" t="s">
        <v>1536</v>
      </c>
      <c r="C129" t="s">
        <v>1537</v>
      </c>
      <c r="D129" t="s">
        <v>100</v>
      </c>
      <c r="E129" t="s">
        <v>123</v>
      </c>
      <c r="F129" t="s">
        <v>1538</v>
      </c>
      <c r="G129" t="s">
        <v>112</v>
      </c>
      <c r="H129" t="s">
        <v>102</v>
      </c>
      <c r="I129" s="77">
        <v>239.34</v>
      </c>
      <c r="J129" s="77">
        <v>2461</v>
      </c>
      <c r="K129" s="77">
        <v>0</v>
      </c>
      <c r="L129" s="77">
        <v>5.8901573999999997</v>
      </c>
      <c r="M129" s="78">
        <v>0</v>
      </c>
      <c r="N129" s="78">
        <v>8.0000000000000004E-4</v>
      </c>
      <c r="O129" s="78">
        <v>1E-4</v>
      </c>
    </row>
    <row r="130" spans="2:15">
      <c r="B130" t="s">
        <v>1539</v>
      </c>
      <c r="C130" t="s">
        <v>1540</v>
      </c>
      <c r="D130" t="s">
        <v>100</v>
      </c>
      <c r="E130" t="s">
        <v>123</v>
      </c>
      <c r="F130" t="s">
        <v>1541</v>
      </c>
      <c r="G130" t="s">
        <v>112</v>
      </c>
      <c r="H130" t="s">
        <v>102</v>
      </c>
      <c r="I130" s="77">
        <v>55.7</v>
      </c>
      <c r="J130" s="77">
        <v>7850</v>
      </c>
      <c r="K130" s="77">
        <v>0</v>
      </c>
      <c r="L130" s="77">
        <v>4.3724499999999997</v>
      </c>
      <c r="M130" s="78">
        <v>0</v>
      </c>
      <c r="N130" s="78">
        <v>5.9999999999999995E-4</v>
      </c>
      <c r="O130" s="78">
        <v>1E-4</v>
      </c>
    </row>
    <row r="131" spans="2:15">
      <c r="B131" t="s">
        <v>1542</v>
      </c>
      <c r="C131" t="s">
        <v>1543</v>
      </c>
      <c r="D131" t="s">
        <v>100</v>
      </c>
      <c r="E131" t="s">
        <v>123</v>
      </c>
      <c r="F131" t="s">
        <v>1544</v>
      </c>
      <c r="G131" t="s">
        <v>112</v>
      </c>
      <c r="H131" t="s">
        <v>102</v>
      </c>
      <c r="I131" s="77">
        <v>1315.27</v>
      </c>
      <c r="J131" s="77">
        <v>636.5</v>
      </c>
      <c r="K131" s="77">
        <v>8.6249999999999993E-2</v>
      </c>
      <c r="L131" s="77">
        <v>8.4579435499999995</v>
      </c>
      <c r="M131" s="78">
        <v>0</v>
      </c>
      <c r="N131" s="78">
        <v>1.1999999999999999E-3</v>
      </c>
      <c r="O131" s="78">
        <v>2.0000000000000001E-4</v>
      </c>
    </row>
    <row r="132" spans="2:15">
      <c r="B132" t="s">
        <v>1545</v>
      </c>
      <c r="C132" t="s">
        <v>1546</v>
      </c>
      <c r="D132" t="s">
        <v>100</v>
      </c>
      <c r="E132" t="s">
        <v>123</v>
      </c>
      <c r="F132" t="s">
        <v>693</v>
      </c>
      <c r="G132" t="s">
        <v>112</v>
      </c>
      <c r="H132" t="s">
        <v>102</v>
      </c>
      <c r="I132" s="77">
        <v>186.43</v>
      </c>
      <c r="J132" s="77">
        <v>6.5</v>
      </c>
      <c r="K132" s="77">
        <v>0</v>
      </c>
      <c r="L132" s="77">
        <v>1.2117950000000001E-2</v>
      </c>
      <c r="M132" s="78">
        <v>0</v>
      </c>
      <c r="N132" s="78">
        <v>0</v>
      </c>
      <c r="O132" s="78">
        <v>0</v>
      </c>
    </row>
    <row r="133" spans="2:15">
      <c r="B133" t="s">
        <v>1547</v>
      </c>
      <c r="C133" t="s">
        <v>1548</v>
      </c>
      <c r="D133" t="s">
        <v>100</v>
      </c>
      <c r="E133" t="s">
        <v>123</v>
      </c>
      <c r="F133" t="s">
        <v>1549</v>
      </c>
      <c r="G133" t="s">
        <v>112</v>
      </c>
      <c r="H133" t="s">
        <v>102</v>
      </c>
      <c r="I133" s="77">
        <v>274.92</v>
      </c>
      <c r="J133" s="77">
        <v>8907</v>
      </c>
      <c r="K133" s="77">
        <v>0</v>
      </c>
      <c r="L133" s="77">
        <v>24.487124399999999</v>
      </c>
      <c r="M133" s="78">
        <v>0</v>
      </c>
      <c r="N133" s="78">
        <v>3.5000000000000001E-3</v>
      </c>
      <c r="O133" s="78">
        <v>5.0000000000000001E-4</v>
      </c>
    </row>
    <row r="134" spans="2:15">
      <c r="B134" t="s">
        <v>1550</v>
      </c>
      <c r="C134" t="s">
        <v>1551</v>
      </c>
      <c r="D134" t="s">
        <v>100</v>
      </c>
      <c r="E134" t="s">
        <v>123</v>
      </c>
      <c r="F134" t="s">
        <v>1552</v>
      </c>
      <c r="G134" t="s">
        <v>866</v>
      </c>
      <c r="H134" t="s">
        <v>102</v>
      </c>
      <c r="I134" s="77">
        <v>276.64</v>
      </c>
      <c r="J134" s="77">
        <v>862.9</v>
      </c>
      <c r="K134" s="77">
        <v>0</v>
      </c>
      <c r="L134" s="77">
        <v>2.38712656</v>
      </c>
      <c r="M134" s="78">
        <v>0</v>
      </c>
      <c r="N134" s="78">
        <v>2.9999999999999997E-4</v>
      </c>
      <c r="O134" s="78">
        <v>0</v>
      </c>
    </row>
    <row r="135" spans="2:15">
      <c r="B135" t="s">
        <v>1553</v>
      </c>
      <c r="C135" t="s">
        <v>1554</v>
      </c>
      <c r="D135" t="s">
        <v>100</v>
      </c>
      <c r="E135" t="s">
        <v>123</v>
      </c>
      <c r="F135" t="s">
        <v>865</v>
      </c>
      <c r="G135" t="s">
        <v>866</v>
      </c>
      <c r="H135" t="s">
        <v>102</v>
      </c>
      <c r="I135" s="77">
        <v>841.92</v>
      </c>
      <c r="J135" s="77">
        <v>1176</v>
      </c>
      <c r="K135" s="77">
        <v>0</v>
      </c>
      <c r="L135" s="77">
        <v>9.9009792000000001</v>
      </c>
      <c r="M135" s="78">
        <v>0</v>
      </c>
      <c r="N135" s="78">
        <v>1.4E-3</v>
      </c>
      <c r="O135" s="78">
        <v>2.0000000000000001E-4</v>
      </c>
    </row>
    <row r="136" spans="2:15">
      <c r="B136" t="s">
        <v>1555</v>
      </c>
      <c r="C136" t="s">
        <v>1556</v>
      </c>
      <c r="D136" t="s">
        <v>100</v>
      </c>
      <c r="E136" t="s">
        <v>123</v>
      </c>
      <c r="F136" t="s">
        <v>1557</v>
      </c>
      <c r="G136" t="s">
        <v>1558</v>
      </c>
      <c r="H136" t="s">
        <v>102</v>
      </c>
      <c r="I136" s="77">
        <v>380.4</v>
      </c>
      <c r="J136" s="77">
        <v>343.1</v>
      </c>
      <c r="K136" s="77">
        <v>0</v>
      </c>
      <c r="L136" s="77">
        <v>1.3051524000000001</v>
      </c>
      <c r="M136" s="78">
        <v>0</v>
      </c>
      <c r="N136" s="78">
        <v>2.0000000000000001E-4</v>
      </c>
      <c r="O136" s="78">
        <v>0</v>
      </c>
    </row>
    <row r="137" spans="2:15">
      <c r="B137" t="s">
        <v>1559</v>
      </c>
      <c r="C137" t="s">
        <v>1560</v>
      </c>
      <c r="D137" t="s">
        <v>100</v>
      </c>
      <c r="E137" t="s">
        <v>123</v>
      </c>
      <c r="F137" t="s">
        <v>1561</v>
      </c>
      <c r="G137" t="s">
        <v>516</v>
      </c>
      <c r="H137" t="s">
        <v>102</v>
      </c>
      <c r="I137" s="77">
        <v>470.78</v>
      </c>
      <c r="J137" s="77">
        <v>1067</v>
      </c>
      <c r="K137" s="77">
        <v>0</v>
      </c>
      <c r="L137" s="77">
        <v>5.0232226000000004</v>
      </c>
      <c r="M137" s="78">
        <v>0</v>
      </c>
      <c r="N137" s="78">
        <v>6.9999999999999999E-4</v>
      </c>
      <c r="O137" s="78">
        <v>1E-4</v>
      </c>
    </row>
    <row r="138" spans="2:15">
      <c r="B138" t="s">
        <v>1562</v>
      </c>
      <c r="C138" t="s">
        <v>1563</v>
      </c>
      <c r="D138" t="s">
        <v>100</v>
      </c>
      <c r="E138" t="s">
        <v>123</v>
      </c>
      <c r="F138" t="s">
        <v>1564</v>
      </c>
      <c r="G138" t="s">
        <v>516</v>
      </c>
      <c r="H138" t="s">
        <v>102</v>
      </c>
      <c r="I138" s="77">
        <v>293.92</v>
      </c>
      <c r="J138" s="77">
        <v>619.70000000000005</v>
      </c>
      <c r="K138" s="77">
        <v>0</v>
      </c>
      <c r="L138" s="77">
        <v>1.82142224</v>
      </c>
      <c r="M138" s="78">
        <v>0</v>
      </c>
      <c r="N138" s="78">
        <v>2.9999999999999997E-4</v>
      </c>
      <c r="O138" s="78">
        <v>0</v>
      </c>
    </row>
    <row r="139" spans="2:15">
      <c r="B139" t="s">
        <v>1565</v>
      </c>
      <c r="C139" t="s">
        <v>1566</v>
      </c>
      <c r="D139" t="s">
        <v>100</v>
      </c>
      <c r="E139" t="s">
        <v>123</v>
      </c>
      <c r="F139" t="s">
        <v>1567</v>
      </c>
      <c r="G139" t="s">
        <v>516</v>
      </c>
      <c r="H139" t="s">
        <v>102</v>
      </c>
      <c r="I139" s="77">
        <v>128.41</v>
      </c>
      <c r="J139" s="77">
        <v>553.5</v>
      </c>
      <c r="K139" s="77">
        <v>0</v>
      </c>
      <c r="L139" s="77">
        <v>0.71074934999999995</v>
      </c>
      <c r="M139" s="78">
        <v>0</v>
      </c>
      <c r="N139" s="78">
        <v>1E-4</v>
      </c>
      <c r="O139" s="78">
        <v>0</v>
      </c>
    </row>
    <row r="140" spans="2:15">
      <c r="B140" t="s">
        <v>1568</v>
      </c>
      <c r="C140" t="s">
        <v>1569</v>
      </c>
      <c r="D140" t="s">
        <v>100</v>
      </c>
      <c r="E140" t="s">
        <v>123</v>
      </c>
      <c r="F140" t="s">
        <v>1570</v>
      </c>
      <c r="G140" t="s">
        <v>516</v>
      </c>
      <c r="H140" t="s">
        <v>102</v>
      </c>
      <c r="I140" s="77">
        <v>2242.04</v>
      </c>
      <c r="J140" s="77">
        <v>933</v>
      </c>
      <c r="K140" s="77">
        <v>0</v>
      </c>
      <c r="L140" s="77">
        <v>20.9182332</v>
      </c>
      <c r="M140" s="78">
        <v>0</v>
      </c>
      <c r="N140" s="78">
        <v>3.0000000000000001E-3</v>
      </c>
      <c r="O140" s="78">
        <v>4.0000000000000002E-4</v>
      </c>
    </row>
    <row r="141" spans="2:15">
      <c r="B141" t="s">
        <v>1571</v>
      </c>
      <c r="C141" t="s">
        <v>1572</v>
      </c>
      <c r="D141" t="s">
        <v>100</v>
      </c>
      <c r="E141" t="s">
        <v>123</v>
      </c>
      <c r="F141" t="s">
        <v>1573</v>
      </c>
      <c r="G141" t="s">
        <v>516</v>
      </c>
      <c r="H141" t="s">
        <v>102</v>
      </c>
      <c r="I141" s="77">
        <v>281.74</v>
      </c>
      <c r="J141" s="77">
        <v>2450</v>
      </c>
      <c r="K141" s="77">
        <v>0</v>
      </c>
      <c r="L141" s="77">
        <v>6.9026300000000003</v>
      </c>
      <c r="M141" s="78">
        <v>0</v>
      </c>
      <c r="N141" s="78">
        <v>1E-3</v>
      </c>
      <c r="O141" s="78">
        <v>1E-4</v>
      </c>
    </row>
    <row r="142" spans="2:15">
      <c r="B142" t="s">
        <v>1574</v>
      </c>
      <c r="C142" t="s">
        <v>1575</v>
      </c>
      <c r="D142" t="s">
        <v>100</v>
      </c>
      <c r="E142" t="s">
        <v>123</v>
      </c>
      <c r="F142" t="s">
        <v>1576</v>
      </c>
      <c r="G142" t="s">
        <v>516</v>
      </c>
      <c r="H142" t="s">
        <v>102</v>
      </c>
      <c r="I142" s="77">
        <v>1440.1</v>
      </c>
      <c r="J142" s="77">
        <v>415.6</v>
      </c>
      <c r="K142" s="77">
        <v>0</v>
      </c>
      <c r="L142" s="77">
        <v>5.9850555999999999</v>
      </c>
      <c r="M142" s="78">
        <v>0</v>
      </c>
      <c r="N142" s="78">
        <v>8.9999999999999998E-4</v>
      </c>
      <c r="O142" s="78">
        <v>1E-4</v>
      </c>
    </row>
    <row r="143" spans="2:15">
      <c r="B143" t="s">
        <v>1577</v>
      </c>
      <c r="C143" t="s">
        <v>1578</v>
      </c>
      <c r="D143" t="s">
        <v>100</v>
      </c>
      <c r="E143" t="s">
        <v>123</v>
      </c>
      <c r="F143" t="s">
        <v>1579</v>
      </c>
      <c r="G143" t="s">
        <v>516</v>
      </c>
      <c r="H143" t="s">
        <v>102</v>
      </c>
      <c r="I143" s="77">
        <v>86.97</v>
      </c>
      <c r="J143" s="77">
        <v>6021</v>
      </c>
      <c r="K143" s="77">
        <v>0</v>
      </c>
      <c r="L143" s="77">
        <v>5.2364636999999998</v>
      </c>
      <c r="M143" s="78">
        <v>0</v>
      </c>
      <c r="N143" s="78">
        <v>6.9999999999999999E-4</v>
      </c>
      <c r="O143" s="78">
        <v>1E-4</v>
      </c>
    </row>
    <row r="144" spans="2:15">
      <c r="B144" t="s">
        <v>1580</v>
      </c>
      <c r="C144" t="s">
        <v>1581</v>
      </c>
      <c r="D144" t="s">
        <v>100</v>
      </c>
      <c r="E144" t="s">
        <v>123</v>
      </c>
      <c r="F144" t="s">
        <v>1582</v>
      </c>
      <c r="G144" t="s">
        <v>516</v>
      </c>
      <c r="H144" t="s">
        <v>102</v>
      </c>
      <c r="I144" s="77">
        <v>341.01</v>
      </c>
      <c r="J144" s="77">
        <v>1028</v>
      </c>
      <c r="K144" s="77">
        <v>0</v>
      </c>
      <c r="L144" s="77">
        <v>3.5055828</v>
      </c>
      <c r="M144" s="78">
        <v>0</v>
      </c>
      <c r="N144" s="78">
        <v>5.0000000000000001E-4</v>
      </c>
      <c r="O144" s="78">
        <v>1E-4</v>
      </c>
    </row>
    <row r="145" spans="2:15">
      <c r="B145" t="s">
        <v>1583</v>
      </c>
      <c r="C145" t="s">
        <v>1584</v>
      </c>
      <c r="D145" t="s">
        <v>100</v>
      </c>
      <c r="E145" t="s">
        <v>123</v>
      </c>
      <c r="F145" t="s">
        <v>1585</v>
      </c>
      <c r="G145" t="s">
        <v>1285</v>
      </c>
      <c r="H145" t="s">
        <v>102</v>
      </c>
      <c r="I145" s="77">
        <v>203.89</v>
      </c>
      <c r="J145" s="77">
        <v>1900</v>
      </c>
      <c r="K145" s="77">
        <v>0</v>
      </c>
      <c r="L145" s="77">
        <v>3.87391</v>
      </c>
      <c r="M145" s="78">
        <v>0</v>
      </c>
      <c r="N145" s="78">
        <v>5.9999999999999995E-4</v>
      </c>
      <c r="O145" s="78">
        <v>1E-4</v>
      </c>
    </row>
    <row r="146" spans="2:15">
      <c r="B146" t="s">
        <v>1586</v>
      </c>
      <c r="C146" t="s">
        <v>1587</v>
      </c>
      <c r="D146" t="s">
        <v>100</v>
      </c>
      <c r="E146" t="s">
        <v>123</v>
      </c>
      <c r="F146" t="s">
        <v>1588</v>
      </c>
      <c r="G146" t="s">
        <v>1285</v>
      </c>
      <c r="H146" t="s">
        <v>102</v>
      </c>
      <c r="I146" s="77">
        <v>8.6</v>
      </c>
      <c r="J146" s="77">
        <v>12670</v>
      </c>
      <c r="K146" s="77">
        <v>0</v>
      </c>
      <c r="L146" s="77">
        <v>1.08962</v>
      </c>
      <c r="M146" s="78">
        <v>0</v>
      </c>
      <c r="N146" s="78">
        <v>2.0000000000000001E-4</v>
      </c>
      <c r="O146" s="78">
        <v>0</v>
      </c>
    </row>
    <row r="147" spans="2:15">
      <c r="B147" t="s">
        <v>1589</v>
      </c>
      <c r="C147" t="s">
        <v>1590</v>
      </c>
      <c r="D147" t="s">
        <v>100</v>
      </c>
      <c r="E147" t="s">
        <v>123</v>
      </c>
      <c r="F147" t="s">
        <v>1591</v>
      </c>
      <c r="G147" t="s">
        <v>1285</v>
      </c>
      <c r="H147" t="s">
        <v>102</v>
      </c>
      <c r="I147" s="77">
        <v>148.44</v>
      </c>
      <c r="J147" s="77">
        <v>8116</v>
      </c>
      <c r="K147" s="77">
        <v>0</v>
      </c>
      <c r="L147" s="77">
        <v>12.047390399999999</v>
      </c>
      <c r="M147" s="78">
        <v>0</v>
      </c>
      <c r="N147" s="78">
        <v>1.6999999999999999E-3</v>
      </c>
      <c r="O147" s="78">
        <v>2.0000000000000001E-4</v>
      </c>
    </row>
    <row r="148" spans="2:15">
      <c r="B148" t="s">
        <v>1592</v>
      </c>
      <c r="C148" t="s">
        <v>1593</v>
      </c>
      <c r="D148" t="s">
        <v>100</v>
      </c>
      <c r="E148" t="s">
        <v>123</v>
      </c>
      <c r="F148" t="s">
        <v>1594</v>
      </c>
      <c r="G148" t="s">
        <v>1595</v>
      </c>
      <c r="H148" t="s">
        <v>102</v>
      </c>
      <c r="I148" s="77">
        <v>282.64</v>
      </c>
      <c r="J148" s="77">
        <v>635.5</v>
      </c>
      <c r="K148" s="77">
        <v>0</v>
      </c>
      <c r="L148" s="77">
        <v>1.7961772</v>
      </c>
      <c r="M148" s="78">
        <v>0</v>
      </c>
      <c r="N148" s="78">
        <v>2.9999999999999997E-4</v>
      </c>
      <c r="O148" s="78">
        <v>0</v>
      </c>
    </row>
    <row r="149" spans="2:15">
      <c r="B149" t="s">
        <v>1596</v>
      </c>
      <c r="C149" t="s">
        <v>1597</v>
      </c>
      <c r="D149" t="s">
        <v>100</v>
      </c>
      <c r="E149" t="s">
        <v>123</v>
      </c>
      <c r="F149" t="s">
        <v>1598</v>
      </c>
      <c r="G149" t="s">
        <v>837</v>
      </c>
      <c r="H149" t="s">
        <v>102</v>
      </c>
      <c r="I149" s="77">
        <v>140.27000000000001</v>
      </c>
      <c r="J149" s="77">
        <v>7412</v>
      </c>
      <c r="K149" s="77">
        <v>0</v>
      </c>
      <c r="L149" s="77">
        <v>10.3968124</v>
      </c>
      <c r="M149" s="78">
        <v>0</v>
      </c>
      <c r="N149" s="78">
        <v>1.5E-3</v>
      </c>
      <c r="O149" s="78">
        <v>2.0000000000000001E-4</v>
      </c>
    </row>
    <row r="150" spans="2:15">
      <c r="B150" t="s">
        <v>1599</v>
      </c>
      <c r="C150" t="s">
        <v>1600</v>
      </c>
      <c r="D150" t="s">
        <v>100</v>
      </c>
      <c r="E150" t="s">
        <v>123</v>
      </c>
      <c r="F150" t="s">
        <v>1601</v>
      </c>
      <c r="G150" t="s">
        <v>740</v>
      </c>
      <c r="H150" t="s">
        <v>102</v>
      </c>
      <c r="I150" s="77">
        <v>417.43</v>
      </c>
      <c r="J150" s="77">
        <v>625.9</v>
      </c>
      <c r="K150" s="77">
        <v>0</v>
      </c>
      <c r="L150" s="77">
        <v>2.6126943699999998</v>
      </c>
      <c r="M150" s="78">
        <v>0</v>
      </c>
      <c r="N150" s="78">
        <v>4.0000000000000002E-4</v>
      </c>
      <c r="O150" s="78">
        <v>1E-4</v>
      </c>
    </row>
    <row r="151" spans="2:15">
      <c r="B151" t="s">
        <v>1602</v>
      </c>
      <c r="C151" t="s">
        <v>1603</v>
      </c>
      <c r="D151" t="s">
        <v>100</v>
      </c>
      <c r="E151" t="s">
        <v>123</v>
      </c>
      <c r="F151" t="s">
        <v>1604</v>
      </c>
      <c r="G151" t="s">
        <v>740</v>
      </c>
      <c r="H151" t="s">
        <v>102</v>
      </c>
      <c r="I151" s="77">
        <v>21.35</v>
      </c>
      <c r="J151" s="77">
        <v>6915</v>
      </c>
      <c r="K151" s="77">
        <v>0</v>
      </c>
      <c r="L151" s="77">
        <v>1.4763525</v>
      </c>
      <c r="M151" s="78">
        <v>0</v>
      </c>
      <c r="N151" s="78">
        <v>2.0000000000000001E-4</v>
      </c>
      <c r="O151" s="78">
        <v>0</v>
      </c>
    </row>
    <row r="152" spans="2:15">
      <c r="B152" t="s">
        <v>1605</v>
      </c>
      <c r="C152" t="s">
        <v>1606</v>
      </c>
      <c r="D152" t="s">
        <v>100</v>
      </c>
      <c r="E152" t="s">
        <v>123</v>
      </c>
      <c r="F152" t="s">
        <v>1607</v>
      </c>
      <c r="G152" t="s">
        <v>740</v>
      </c>
      <c r="H152" t="s">
        <v>102</v>
      </c>
      <c r="I152" s="77">
        <v>1440.15</v>
      </c>
      <c r="J152" s="77">
        <v>187.1</v>
      </c>
      <c r="K152" s="77">
        <v>0</v>
      </c>
      <c r="L152" s="77">
        <v>2.6945206499999999</v>
      </c>
      <c r="M152" s="78">
        <v>0</v>
      </c>
      <c r="N152" s="78">
        <v>4.0000000000000002E-4</v>
      </c>
      <c r="O152" s="78">
        <v>1E-4</v>
      </c>
    </row>
    <row r="153" spans="2:15">
      <c r="B153" t="s">
        <v>1608</v>
      </c>
      <c r="C153" t="s">
        <v>1609</v>
      </c>
      <c r="D153" t="s">
        <v>100</v>
      </c>
      <c r="E153" t="s">
        <v>123</v>
      </c>
      <c r="F153" t="s">
        <v>1610</v>
      </c>
      <c r="G153" t="s">
        <v>740</v>
      </c>
      <c r="H153" t="s">
        <v>102</v>
      </c>
      <c r="I153" s="77">
        <v>552.97</v>
      </c>
      <c r="J153" s="77">
        <v>839.3</v>
      </c>
      <c r="K153" s="77">
        <v>0</v>
      </c>
      <c r="L153" s="77">
        <v>4.6410772099999997</v>
      </c>
      <c r="M153" s="78">
        <v>0</v>
      </c>
      <c r="N153" s="78">
        <v>6.9999999999999999E-4</v>
      </c>
      <c r="O153" s="78">
        <v>1E-4</v>
      </c>
    </row>
    <row r="154" spans="2:15">
      <c r="B154" t="s">
        <v>1611</v>
      </c>
      <c r="C154" t="s">
        <v>1612</v>
      </c>
      <c r="D154" t="s">
        <v>100</v>
      </c>
      <c r="E154" t="s">
        <v>123</v>
      </c>
      <c r="F154" t="s">
        <v>1613</v>
      </c>
      <c r="G154" t="s">
        <v>1289</v>
      </c>
      <c r="H154" t="s">
        <v>102</v>
      </c>
      <c r="I154" s="77">
        <v>116.03</v>
      </c>
      <c r="J154" s="77">
        <v>9957</v>
      </c>
      <c r="K154" s="77">
        <v>0</v>
      </c>
      <c r="L154" s="77">
        <v>11.5531071</v>
      </c>
      <c r="M154" s="78">
        <v>0</v>
      </c>
      <c r="N154" s="78">
        <v>1.6000000000000001E-3</v>
      </c>
      <c r="O154" s="78">
        <v>2.0000000000000001E-4</v>
      </c>
    </row>
    <row r="155" spans="2:15">
      <c r="B155" t="s">
        <v>1614</v>
      </c>
      <c r="C155" t="s">
        <v>1615</v>
      </c>
      <c r="D155" t="s">
        <v>100</v>
      </c>
      <c r="E155" t="s">
        <v>123</v>
      </c>
      <c r="F155" t="s">
        <v>1616</v>
      </c>
      <c r="G155" t="s">
        <v>1289</v>
      </c>
      <c r="H155" t="s">
        <v>102</v>
      </c>
      <c r="I155" s="77">
        <v>1565.38</v>
      </c>
      <c r="J155" s="77">
        <v>452.9</v>
      </c>
      <c r="K155" s="77">
        <v>0</v>
      </c>
      <c r="L155" s="77">
        <v>7.0896060199999997</v>
      </c>
      <c r="M155" s="78">
        <v>0</v>
      </c>
      <c r="N155" s="78">
        <v>1E-3</v>
      </c>
      <c r="O155" s="78">
        <v>1E-4</v>
      </c>
    </row>
    <row r="156" spans="2:15">
      <c r="B156" t="s">
        <v>1617</v>
      </c>
      <c r="C156" t="s">
        <v>1618</v>
      </c>
      <c r="D156" t="s">
        <v>100</v>
      </c>
      <c r="E156" t="s">
        <v>123</v>
      </c>
      <c r="F156" t="s">
        <v>1619</v>
      </c>
      <c r="G156" t="s">
        <v>1289</v>
      </c>
      <c r="H156" t="s">
        <v>102</v>
      </c>
      <c r="I156" s="77">
        <v>24.42</v>
      </c>
      <c r="J156" s="77">
        <v>18910</v>
      </c>
      <c r="K156" s="77">
        <v>0</v>
      </c>
      <c r="L156" s="77">
        <v>4.6178220000000003</v>
      </c>
      <c r="M156" s="78">
        <v>0</v>
      </c>
      <c r="N156" s="78">
        <v>6.9999999999999999E-4</v>
      </c>
      <c r="O156" s="78">
        <v>1E-4</v>
      </c>
    </row>
    <row r="157" spans="2:15">
      <c r="B157" t="s">
        <v>1620</v>
      </c>
      <c r="C157" t="s">
        <v>1621</v>
      </c>
      <c r="D157" t="s">
        <v>100</v>
      </c>
      <c r="E157" t="s">
        <v>123</v>
      </c>
      <c r="F157" t="s">
        <v>1622</v>
      </c>
      <c r="G157" t="s">
        <v>1289</v>
      </c>
      <c r="H157" t="s">
        <v>102</v>
      </c>
      <c r="I157" s="77">
        <v>176.25</v>
      </c>
      <c r="J157" s="77">
        <v>245.7</v>
      </c>
      <c r="K157" s="77">
        <v>0</v>
      </c>
      <c r="L157" s="77">
        <v>0.43304625000000002</v>
      </c>
      <c r="M157" s="78">
        <v>0</v>
      </c>
      <c r="N157" s="78">
        <v>1E-4</v>
      </c>
      <c r="O157" s="78">
        <v>0</v>
      </c>
    </row>
    <row r="158" spans="2:15">
      <c r="B158" t="s">
        <v>1623</v>
      </c>
      <c r="C158" t="s">
        <v>1624</v>
      </c>
      <c r="D158" t="s">
        <v>100</v>
      </c>
      <c r="E158" t="s">
        <v>123</v>
      </c>
      <c r="F158" t="s">
        <v>1625</v>
      </c>
      <c r="G158" t="s">
        <v>638</v>
      </c>
      <c r="H158" t="s">
        <v>102</v>
      </c>
      <c r="I158" s="77">
        <v>1704.36</v>
      </c>
      <c r="J158" s="77">
        <v>427.1</v>
      </c>
      <c r="K158" s="77">
        <v>0</v>
      </c>
      <c r="L158" s="77">
        <v>7.2793215599999996</v>
      </c>
      <c r="M158" s="78">
        <v>0</v>
      </c>
      <c r="N158" s="78">
        <v>1E-3</v>
      </c>
      <c r="O158" s="78">
        <v>1E-4</v>
      </c>
    </row>
    <row r="159" spans="2:15">
      <c r="B159" t="s">
        <v>1626</v>
      </c>
      <c r="C159" t="s">
        <v>1627</v>
      </c>
      <c r="D159" t="s">
        <v>100</v>
      </c>
      <c r="E159" t="s">
        <v>123</v>
      </c>
      <c r="F159" t="s">
        <v>855</v>
      </c>
      <c r="G159" t="s">
        <v>346</v>
      </c>
      <c r="H159" t="s">
        <v>102</v>
      </c>
      <c r="I159" s="77">
        <v>1930.63</v>
      </c>
      <c r="J159" s="77">
        <v>566.6</v>
      </c>
      <c r="K159" s="77">
        <v>0</v>
      </c>
      <c r="L159" s="77">
        <v>10.938949579999999</v>
      </c>
      <c r="M159" s="78">
        <v>0</v>
      </c>
      <c r="N159" s="78">
        <v>1.6000000000000001E-3</v>
      </c>
      <c r="O159" s="78">
        <v>2.0000000000000001E-4</v>
      </c>
    </row>
    <row r="160" spans="2:15">
      <c r="B160" t="s">
        <v>1628</v>
      </c>
      <c r="C160" t="s">
        <v>1629</v>
      </c>
      <c r="D160" t="s">
        <v>100</v>
      </c>
      <c r="E160" t="s">
        <v>123</v>
      </c>
      <c r="F160" t="s">
        <v>1630</v>
      </c>
      <c r="G160" t="s">
        <v>1631</v>
      </c>
      <c r="H160" t="s">
        <v>102</v>
      </c>
      <c r="I160" s="77">
        <v>4207.25</v>
      </c>
      <c r="J160" s="77">
        <v>147.80000000000001</v>
      </c>
      <c r="K160" s="77">
        <v>0</v>
      </c>
      <c r="L160" s="77">
        <v>6.2183155000000001</v>
      </c>
      <c r="M160" s="78">
        <v>0</v>
      </c>
      <c r="N160" s="78">
        <v>8.9999999999999998E-4</v>
      </c>
      <c r="O160" s="78">
        <v>1E-4</v>
      </c>
    </row>
    <row r="161" spans="2:15">
      <c r="B161" t="s">
        <v>1632</v>
      </c>
      <c r="C161" t="s">
        <v>1633</v>
      </c>
      <c r="D161" t="s">
        <v>100</v>
      </c>
      <c r="E161" t="s">
        <v>123</v>
      </c>
      <c r="F161" t="s">
        <v>1634</v>
      </c>
      <c r="G161" t="s">
        <v>1631</v>
      </c>
      <c r="H161" t="s">
        <v>102</v>
      </c>
      <c r="I161" s="77">
        <v>23.78</v>
      </c>
      <c r="J161" s="77">
        <v>927</v>
      </c>
      <c r="K161" s="77">
        <v>0</v>
      </c>
      <c r="L161" s="77">
        <v>0.22044059999999999</v>
      </c>
      <c r="M161" s="78">
        <v>0</v>
      </c>
      <c r="N161" s="78">
        <v>0</v>
      </c>
      <c r="O161" s="78">
        <v>0</v>
      </c>
    </row>
    <row r="162" spans="2:15">
      <c r="B162" t="s">
        <v>1635</v>
      </c>
      <c r="C162" t="s">
        <v>1636</v>
      </c>
      <c r="D162" t="s">
        <v>100</v>
      </c>
      <c r="E162" t="s">
        <v>123</v>
      </c>
      <c r="F162" t="s">
        <v>1637</v>
      </c>
      <c r="G162" t="s">
        <v>1638</v>
      </c>
      <c r="H162" t="s">
        <v>102</v>
      </c>
      <c r="I162" s="77">
        <v>1248.8800000000001</v>
      </c>
      <c r="J162" s="77">
        <v>764.7</v>
      </c>
      <c r="K162" s="77">
        <v>0</v>
      </c>
      <c r="L162" s="77">
        <v>9.5501853600000004</v>
      </c>
      <c r="M162" s="78">
        <v>0</v>
      </c>
      <c r="N162" s="78">
        <v>1.4E-3</v>
      </c>
      <c r="O162" s="78">
        <v>2.0000000000000001E-4</v>
      </c>
    </row>
    <row r="163" spans="2:15">
      <c r="B163" t="s">
        <v>1639</v>
      </c>
      <c r="C163" t="s">
        <v>1640</v>
      </c>
      <c r="D163" t="s">
        <v>100</v>
      </c>
      <c r="E163" t="s">
        <v>123</v>
      </c>
      <c r="F163" t="s">
        <v>1641</v>
      </c>
      <c r="G163" t="s">
        <v>125</v>
      </c>
      <c r="H163" t="s">
        <v>102</v>
      </c>
      <c r="I163" s="77">
        <v>22.22</v>
      </c>
      <c r="J163" s="77">
        <v>8800</v>
      </c>
      <c r="K163" s="77">
        <v>0</v>
      </c>
      <c r="L163" s="77">
        <v>1.95536</v>
      </c>
      <c r="M163" s="78">
        <v>0</v>
      </c>
      <c r="N163" s="78">
        <v>2.9999999999999997E-4</v>
      </c>
      <c r="O163" s="78">
        <v>0</v>
      </c>
    </row>
    <row r="164" spans="2:15">
      <c r="B164" t="s">
        <v>1642</v>
      </c>
      <c r="C164" t="s">
        <v>1643</v>
      </c>
      <c r="D164" t="s">
        <v>100</v>
      </c>
      <c r="E164" t="s">
        <v>123</v>
      </c>
      <c r="F164" t="s">
        <v>1644</v>
      </c>
      <c r="G164" t="s">
        <v>125</v>
      </c>
      <c r="H164" t="s">
        <v>102</v>
      </c>
      <c r="I164" s="77">
        <v>168.14</v>
      </c>
      <c r="J164" s="77">
        <v>326.2</v>
      </c>
      <c r="K164" s="77">
        <v>0</v>
      </c>
      <c r="L164" s="77">
        <v>0.54847268000000005</v>
      </c>
      <c r="M164" s="78">
        <v>0</v>
      </c>
      <c r="N164" s="78">
        <v>1E-4</v>
      </c>
      <c r="O164" s="78">
        <v>0</v>
      </c>
    </row>
    <row r="165" spans="2:15">
      <c r="B165" t="s">
        <v>1645</v>
      </c>
      <c r="C165" t="s">
        <v>1646</v>
      </c>
      <c r="D165" t="s">
        <v>100</v>
      </c>
      <c r="E165" t="s">
        <v>123</v>
      </c>
      <c r="F165" t="s">
        <v>1647</v>
      </c>
      <c r="G165" t="s">
        <v>125</v>
      </c>
      <c r="H165" t="s">
        <v>102</v>
      </c>
      <c r="I165" s="77">
        <v>1403.73</v>
      </c>
      <c r="J165" s="77">
        <v>169.8</v>
      </c>
      <c r="K165" s="77">
        <v>0</v>
      </c>
      <c r="L165" s="77">
        <v>2.3835335400000002</v>
      </c>
      <c r="M165" s="78">
        <v>0</v>
      </c>
      <c r="N165" s="78">
        <v>2.9999999999999997E-4</v>
      </c>
      <c r="O165" s="78">
        <v>0</v>
      </c>
    </row>
    <row r="166" spans="2:15">
      <c r="B166" t="s">
        <v>1648</v>
      </c>
      <c r="C166" t="s">
        <v>1649</v>
      </c>
      <c r="D166" t="s">
        <v>100</v>
      </c>
      <c r="E166" t="s">
        <v>123</v>
      </c>
      <c r="F166" t="s">
        <v>1650</v>
      </c>
      <c r="G166" t="s">
        <v>125</v>
      </c>
      <c r="H166" t="s">
        <v>102</v>
      </c>
      <c r="I166" s="77">
        <v>353.53</v>
      </c>
      <c r="J166" s="77">
        <v>456.4</v>
      </c>
      <c r="K166" s="77">
        <v>0</v>
      </c>
      <c r="L166" s="77">
        <v>1.61351092</v>
      </c>
      <c r="M166" s="78">
        <v>0</v>
      </c>
      <c r="N166" s="78">
        <v>2.0000000000000001E-4</v>
      </c>
      <c r="O166" s="78">
        <v>0</v>
      </c>
    </row>
    <row r="167" spans="2:15">
      <c r="B167" t="s">
        <v>1651</v>
      </c>
      <c r="C167" t="s">
        <v>1652</v>
      </c>
      <c r="D167" t="s">
        <v>100</v>
      </c>
      <c r="E167" t="s">
        <v>123</v>
      </c>
      <c r="F167" t="s">
        <v>1653</v>
      </c>
      <c r="G167" t="s">
        <v>125</v>
      </c>
      <c r="H167" t="s">
        <v>102</v>
      </c>
      <c r="I167" s="77">
        <v>114.79</v>
      </c>
      <c r="J167" s="77">
        <v>642.70000000000005</v>
      </c>
      <c r="K167" s="77">
        <v>0</v>
      </c>
      <c r="L167" s="77">
        <v>0.73775533000000004</v>
      </c>
      <c r="M167" s="78">
        <v>0</v>
      </c>
      <c r="N167" s="78">
        <v>1E-4</v>
      </c>
      <c r="O167" s="78">
        <v>0</v>
      </c>
    </row>
    <row r="168" spans="2:15">
      <c r="B168" t="s">
        <v>1654</v>
      </c>
      <c r="C168" t="s">
        <v>1655</v>
      </c>
      <c r="D168" t="s">
        <v>100</v>
      </c>
      <c r="E168" t="s">
        <v>123</v>
      </c>
      <c r="F168" t="s">
        <v>1656</v>
      </c>
      <c r="G168" t="s">
        <v>125</v>
      </c>
      <c r="H168" t="s">
        <v>102</v>
      </c>
      <c r="I168" s="77">
        <v>935.77</v>
      </c>
      <c r="J168" s="77">
        <v>384.2</v>
      </c>
      <c r="K168" s="77">
        <v>0</v>
      </c>
      <c r="L168" s="77">
        <v>3.5952283399999998</v>
      </c>
      <c r="M168" s="78">
        <v>0</v>
      </c>
      <c r="N168" s="78">
        <v>5.0000000000000001E-4</v>
      </c>
      <c r="O168" s="78">
        <v>1E-4</v>
      </c>
    </row>
    <row r="169" spans="2:15">
      <c r="B169" t="s">
        <v>1657</v>
      </c>
      <c r="C169" t="s">
        <v>1658</v>
      </c>
      <c r="D169" t="s">
        <v>100</v>
      </c>
      <c r="E169" t="s">
        <v>123</v>
      </c>
      <c r="F169" t="s">
        <v>1659</v>
      </c>
      <c r="G169" t="s">
        <v>1428</v>
      </c>
      <c r="H169" t="s">
        <v>102</v>
      </c>
      <c r="I169" s="77">
        <v>352.47</v>
      </c>
      <c r="J169" s="77">
        <v>116.9</v>
      </c>
      <c r="K169" s="77">
        <v>0</v>
      </c>
      <c r="L169" s="77">
        <v>0.41203742999999998</v>
      </c>
      <c r="M169" s="78">
        <v>0</v>
      </c>
      <c r="N169" s="78">
        <v>1E-4</v>
      </c>
      <c r="O169" s="78">
        <v>0</v>
      </c>
    </row>
    <row r="170" spans="2:15">
      <c r="B170" t="s">
        <v>1660</v>
      </c>
      <c r="C170" t="s">
        <v>1661</v>
      </c>
      <c r="D170" t="s">
        <v>100</v>
      </c>
      <c r="E170" t="s">
        <v>123</v>
      </c>
      <c r="F170" t="s">
        <v>1662</v>
      </c>
      <c r="G170" t="s">
        <v>1428</v>
      </c>
      <c r="H170" t="s">
        <v>102</v>
      </c>
      <c r="I170" s="77">
        <v>1463.51</v>
      </c>
      <c r="J170" s="77">
        <v>36.200000000000003</v>
      </c>
      <c r="K170" s="77">
        <v>0</v>
      </c>
      <c r="L170" s="77">
        <v>0.52979061999999999</v>
      </c>
      <c r="M170" s="78">
        <v>0</v>
      </c>
      <c r="N170" s="78">
        <v>1E-4</v>
      </c>
      <c r="O170" s="78">
        <v>0</v>
      </c>
    </row>
    <row r="171" spans="2:15">
      <c r="B171" t="s">
        <v>1663</v>
      </c>
      <c r="C171" t="s">
        <v>1664</v>
      </c>
      <c r="D171" t="s">
        <v>100</v>
      </c>
      <c r="E171" t="s">
        <v>123</v>
      </c>
      <c r="F171" t="s">
        <v>1665</v>
      </c>
      <c r="G171" t="s">
        <v>1428</v>
      </c>
      <c r="H171" t="s">
        <v>102</v>
      </c>
      <c r="I171" s="77">
        <v>248.9</v>
      </c>
      <c r="J171" s="77">
        <v>619.29999999999995</v>
      </c>
      <c r="K171" s="77">
        <v>0</v>
      </c>
      <c r="L171" s="77">
        <v>1.5414376999999999</v>
      </c>
      <c r="M171" s="78">
        <v>0</v>
      </c>
      <c r="N171" s="78">
        <v>2.0000000000000001E-4</v>
      </c>
      <c r="O171" s="78">
        <v>0</v>
      </c>
    </row>
    <row r="172" spans="2:15">
      <c r="B172" t="s">
        <v>1666</v>
      </c>
      <c r="C172" t="s">
        <v>1667</v>
      </c>
      <c r="D172" t="s">
        <v>100</v>
      </c>
      <c r="E172" t="s">
        <v>123</v>
      </c>
      <c r="F172" t="s">
        <v>1668</v>
      </c>
      <c r="G172" t="s">
        <v>1432</v>
      </c>
      <c r="H172" t="s">
        <v>102</v>
      </c>
      <c r="I172" s="77">
        <v>879.25</v>
      </c>
      <c r="J172" s="77">
        <v>90.8</v>
      </c>
      <c r="K172" s="77">
        <v>0</v>
      </c>
      <c r="L172" s="77">
        <v>0.79835900000000004</v>
      </c>
      <c r="M172" s="78">
        <v>0</v>
      </c>
      <c r="N172" s="78">
        <v>1E-4</v>
      </c>
      <c r="O172" s="78">
        <v>0</v>
      </c>
    </row>
    <row r="173" spans="2:15">
      <c r="B173" t="s">
        <v>1669</v>
      </c>
      <c r="C173" t="s">
        <v>1670</v>
      </c>
      <c r="D173" t="s">
        <v>100</v>
      </c>
      <c r="E173" t="s">
        <v>123</v>
      </c>
      <c r="F173" t="s">
        <v>1671</v>
      </c>
      <c r="G173" t="s">
        <v>1432</v>
      </c>
      <c r="H173" t="s">
        <v>102</v>
      </c>
      <c r="I173" s="77">
        <v>584.69000000000005</v>
      </c>
      <c r="J173" s="77">
        <v>206</v>
      </c>
      <c r="K173" s="77">
        <v>0</v>
      </c>
      <c r="L173" s="77">
        <v>1.2044614</v>
      </c>
      <c r="M173" s="78">
        <v>0</v>
      </c>
      <c r="N173" s="78">
        <v>2.0000000000000001E-4</v>
      </c>
      <c r="O173" s="78">
        <v>0</v>
      </c>
    </row>
    <row r="174" spans="2:15">
      <c r="B174" t="s">
        <v>1672</v>
      </c>
      <c r="C174" t="s">
        <v>1673</v>
      </c>
      <c r="D174" t="s">
        <v>100</v>
      </c>
      <c r="E174" t="s">
        <v>123</v>
      </c>
      <c r="F174" t="s">
        <v>1674</v>
      </c>
      <c r="G174" t="s">
        <v>1432</v>
      </c>
      <c r="H174" t="s">
        <v>102</v>
      </c>
      <c r="I174" s="77">
        <v>777.75</v>
      </c>
      <c r="J174" s="77">
        <v>761.9</v>
      </c>
      <c r="K174" s="77">
        <v>0</v>
      </c>
      <c r="L174" s="77">
        <v>5.9256772499999997</v>
      </c>
      <c r="M174" s="78">
        <v>0</v>
      </c>
      <c r="N174" s="78">
        <v>8.0000000000000004E-4</v>
      </c>
      <c r="O174" s="78">
        <v>1E-4</v>
      </c>
    </row>
    <row r="175" spans="2:15">
      <c r="B175" t="s">
        <v>1675</v>
      </c>
      <c r="C175" t="s">
        <v>1676</v>
      </c>
      <c r="D175" t="s">
        <v>100</v>
      </c>
      <c r="E175" t="s">
        <v>123</v>
      </c>
      <c r="F175" t="s">
        <v>1677</v>
      </c>
      <c r="G175" t="s">
        <v>127</v>
      </c>
      <c r="H175" t="s">
        <v>102</v>
      </c>
      <c r="I175" s="77">
        <v>759.22</v>
      </c>
      <c r="J175" s="77">
        <v>461.8</v>
      </c>
      <c r="K175" s="77">
        <v>0</v>
      </c>
      <c r="L175" s="77">
        <v>3.5060779599999998</v>
      </c>
      <c r="M175" s="78">
        <v>0</v>
      </c>
      <c r="N175" s="78">
        <v>5.0000000000000001E-4</v>
      </c>
      <c r="O175" s="78">
        <v>1E-4</v>
      </c>
    </row>
    <row r="176" spans="2:15">
      <c r="B176" t="s">
        <v>1678</v>
      </c>
      <c r="C176" t="s">
        <v>1679</v>
      </c>
      <c r="D176" t="s">
        <v>100</v>
      </c>
      <c r="E176" t="s">
        <v>123</v>
      </c>
      <c r="F176" t="s">
        <v>1680</v>
      </c>
      <c r="G176" t="s">
        <v>127</v>
      </c>
      <c r="H176" t="s">
        <v>102</v>
      </c>
      <c r="I176" s="77">
        <v>333.85</v>
      </c>
      <c r="J176" s="77">
        <v>2608</v>
      </c>
      <c r="K176" s="77">
        <v>0</v>
      </c>
      <c r="L176" s="77">
        <v>8.7068080000000005</v>
      </c>
      <c r="M176" s="78">
        <v>0</v>
      </c>
      <c r="N176" s="78">
        <v>1.1999999999999999E-3</v>
      </c>
      <c r="O176" s="78">
        <v>2.0000000000000001E-4</v>
      </c>
    </row>
    <row r="177" spans="2:15">
      <c r="B177" t="s">
        <v>1681</v>
      </c>
      <c r="C177" t="s">
        <v>1682</v>
      </c>
      <c r="D177" t="s">
        <v>100</v>
      </c>
      <c r="E177" t="s">
        <v>123</v>
      </c>
      <c r="F177" t="s">
        <v>1683</v>
      </c>
      <c r="G177" t="s">
        <v>127</v>
      </c>
      <c r="H177" t="s">
        <v>102</v>
      </c>
      <c r="I177" s="77">
        <v>127.77</v>
      </c>
      <c r="J177" s="77">
        <v>1686</v>
      </c>
      <c r="K177" s="77">
        <v>0</v>
      </c>
      <c r="L177" s="77">
        <v>2.1542021999999998</v>
      </c>
      <c r="M177" s="78">
        <v>0</v>
      </c>
      <c r="N177" s="78">
        <v>2.9999999999999997E-4</v>
      </c>
      <c r="O177" s="78">
        <v>0</v>
      </c>
    </row>
    <row r="178" spans="2:15">
      <c r="B178" t="s">
        <v>1684</v>
      </c>
      <c r="C178" t="s">
        <v>1685</v>
      </c>
      <c r="D178" t="s">
        <v>100</v>
      </c>
      <c r="E178" t="s">
        <v>123</v>
      </c>
      <c r="F178" t="s">
        <v>1686</v>
      </c>
      <c r="G178" t="s">
        <v>127</v>
      </c>
      <c r="H178" t="s">
        <v>102</v>
      </c>
      <c r="I178" s="77">
        <v>1356.66</v>
      </c>
      <c r="J178" s="77">
        <v>369.5</v>
      </c>
      <c r="K178" s="77">
        <v>0</v>
      </c>
      <c r="L178" s="77">
        <v>5.0128586999999998</v>
      </c>
      <c r="M178" s="78">
        <v>0</v>
      </c>
      <c r="N178" s="78">
        <v>6.9999999999999999E-4</v>
      </c>
      <c r="O178" s="78">
        <v>1E-4</v>
      </c>
    </row>
    <row r="179" spans="2:15">
      <c r="B179" t="s">
        <v>1687</v>
      </c>
      <c r="C179" t="s">
        <v>1688</v>
      </c>
      <c r="D179" t="s">
        <v>100</v>
      </c>
      <c r="E179" t="s">
        <v>123</v>
      </c>
      <c r="F179" t="s">
        <v>1689</v>
      </c>
      <c r="G179" t="s">
        <v>127</v>
      </c>
      <c r="H179" t="s">
        <v>102</v>
      </c>
      <c r="I179" s="77">
        <v>204.06</v>
      </c>
      <c r="J179" s="77">
        <v>1352</v>
      </c>
      <c r="K179" s="77">
        <v>0</v>
      </c>
      <c r="L179" s="77">
        <v>2.7588911999999999</v>
      </c>
      <c r="M179" s="78">
        <v>0</v>
      </c>
      <c r="N179" s="78">
        <v>4.0000000000000002E-4</v>
      </c>
      <c r="O179" s="78">
        <v>1E-4</v>
      </c>
    </row>
    <row r="180" spans="2:15">
      <c r="B180" t="s">
        <v>1690</v>
      </c>
      <c r="C180" t="s">
        <v>1691</v>
      </c>
      <c r="D180" t="s">
        <v>100</v>
      </c>
      <c r="E180" t="s">
        <v>123</v>
      </c>
      <c r="F180" t="s">
        <v>728</v>
      </c>
      <c r="G180" t="s">
        <v>128</v>
      </c>
      <c r="H180" t="s">
        <v>102</v>
      </c>
      <c r="I180" s="77">
        <v>554.53</v>
      </c>
      <c r="J180" s="77">
        <v>982</v>
      </c>
      <c r="K180" s="77">
        <v>0</v>
      </c>
      <c r="L180" s="77">
        <v>5.4454846000000003</v>
      </c>
      <c r="M180" s="78">
        <v>0</v>
      </c>
      <c r="N180" s="78">
        <v>8.0000000000000004E-4</v>
      </c>
      <c r="O180" s="78">
        <v>1E-4</v>
      </c>
    </row>
    <row r="181" spans="2:15">
      <c r="B181" t="s">
        <v>1692</v>
      </c>
      <c r="C181" t="s">
        <v>1693</v>
      </c>
      <c r="D181" t="s">
        <v>100</v>
      </c>
      <c r="E181" t="s">
        <v>123</v>
      </c>
      <c r="F181" t="s">
        <v>1694</v>
      </c>
      <c r="G181" t="s">
        <v>129</v>
      </c>
      <c r="H181" t="s">
        <v>102</v>
      </c>
      <c r="I181" s="77">
        <v>116.79</v>
      </c>
      <c r="J181" s="77">
        <v>2004</v>
      </c>
      <c r="K181" s="77">
        <v>0</v>
      </c>
      <c r="L181" s="77">
        <v>2.3404715999999999</v>
      </c>
      <c r="M181" s="78">
        <v>0</v>
      </c>
      <c r="N181" s="78">
        <v>2.9999999999999997E-4</v>
      </c>
      <c r="O181" s="78">
        <v>0</v>
      </c>
    </row>
    <row r="182" spans="2:15">
      <c r="B182" t="s">
        <v>1695</v>
      </c>
      <c r="C182" t="s">
        <v>1696</v>
      </c>
      <c r="D182" t="s">
        <v>100</v>
      </c>
      <c r="E182" t="s">
        <v>123</v>
      </c>
      <c r="F182" t="s">
        <v>1697</v>
      </c>
      <c r="G182" t="s">
        <v>129</v>
      </c>
      <c r="H182" t="s">
        <v>102</v>
      </c>
      <c r="I182" s="77">
        <v>2294.67</v>
      </c>
      <c r="J182" s="77">
        <v>26.7</v>
      </c>
      <c r="K182" s="77">
        <v>0</v>
      </c>
      <c r="L182" s="77">
        <v>0.61267689000000003</v>
      </c>
      <c r="M182" s="78">
        <v>0</v>
      </c>
      <c r="N182" s="78">
        <v>1E-4</v>
      </c>
      <c r="O182" s="78">
        <v>0</v>
      </c>
    </row>
    <row r="183" spans="2:15">
      <c r="B183" t="s">
        <v>1698</v>
      </c>
      <c r="C183" t="s">
        <v>1699</v>
      </c>
      <c r="D183" t="s">
        <v>100</v>
      </c>
      <c r="E183" t="s">
        <v>123</v>
      </c>
      <c r="F183" t="s">
        <v>1700</v>
      </c>
      <c r="G183" t="s">
        <v>129</v>
      </c>
      <c r="H183" t="s">
        <v>102</v>
      </c>
      <c r="I183" s="77">
        <v>327.16000000000003</v>
      </c>
      <c r="J183" s="77">
        <v>71.8</v>
      </c>
      <c r="K183" s="77">
        <v>0</v>
      </c>
      <c r="L183" s="77">
        <v>0.23490088000000001</v>
      </c>
      <c r="M183" s="78">
        <v>0</v>
      </c>
      <c r="N183" s="78">
        <v>0</v>
      </c>
      <c r="O183" s="78">
        <v>0</v>
      </c>
    </row>
    <row r="184" spans="2:15">
      <c r="B184" s="79" t="s">
        <v>1701</v>
      </c>
      <c r="E184" s="16"/>
      <c r="F184" s="16"/>
      <c r="G184" s="16"/>
      <c r="I184" s="81">
        <v>0</v>
      </c>
      <c r="K184" s="81">
        <v>0</v>
      </c>
      <c r="L184" s="81">
        <v>0</v>
      </c>
      <c r="N184" s="80">
        <v>0</v>
      </c>
      <c r="O184" s="80">
        <v>0</v>
      </c>
    </row>
    <row r="185" spans="2:15">
      <c r="B185" t="s">
        <v>210</v>
      </c>
      <c r="C185" t="s">
        <v>210</v>
      </c>
      <c r="E185" s="16"/>
      <c r="F185" s="16"/>
      <c r="G185" t="s">
        <v>210</v>
      </c>
      <c r="H185" t="s">
        <v>210</v>
      </c>
      <c r="I185" s="77">
        <v>0</v>
      </c>
      <c r="J185" s="77">
        <v>0</v>
      </c>
      <c r="L185" s="77">
        <v>0</v>
      </c>
      <c r="M185" s="78">
        <v>0</v>
      </c>
      <c r="N185" s="78">
        <v>0</v>
      </c>
      <c r="O185" s="78">
        <v>0</v>
      </c>
    </row>
    <row r="186" spans="2:15">
      <c r="B186" s="79" t="s">
        <v>224</v>
      </c>
      <c r="E186" s="16"/>
      <c r="F186" s="16"/>
      <c r="G186" s="16"/>
      <c r="I186" s="81">
        <v>17254.66</v>
      </c>
      <c r="K186" s="81">
        <v>1.0270300000000001</v>
      </c>
      <c r="L186" s="81">
        <v>1700.0808409508679</v>
      </c>
      <c r="N186" s="80">
        <v>0.2424</v>
      </c>
      <c r="O186" s="80">
        <v>3.4700000000000002E-2</v>
      </c>
    </row>
    <row r="187" spans="2:15">
      <c r="B187" s="79" t="s">
        <v>330</v>
      </c>
      <c r="E187" s="16"/>
      <c r="F187" s="16"/>
      <c r="G187" s="16"/>
      <c r="I187" s="81">
        <v>10104.86</v>
      </c>
      <c r="K187" s="81">
        <v>2.2599999999999999E-3</v>
      </c>
      <c r="L187" s="81">
        <v>687.82622999550404</v>
      </c>
      <c r="N187" s="80">
        <v>9.8100000000000007E-2</v>
      </c>
      <c r="O187" s="80">
        <v>1.4E-2</v>
      </c>
    </row>
    <row r="188" spans="2:15">
      <c r="B188" t="s">
        <v>1702</v>
      </c>
      <c r="C188" t="s">
        <v>1703</v>
      </c>
      <c r="D188" t="s">
        <v>1704</v>
      </c>
      <c r="E188" t="s">
        <v>870</v>
      </c>
      <c r="F188" t="s">
        <v>1705</v>
      </c>
      <c r="G188" t="s">
        <v>981</v>
      </c>
      <c r="H188" t="s">
        <v>106</v>
      </c>
      <c r="I188" s="77">
        <v>4.5599999999999996</v>
      </c>
      <c r="J188" s="77">
        <v>6267</v>
      </c>
      <c r="K188" s="77">
        <v>0</v>
      </c>
      <c r="L188" s="77">
        <v>1.0550820383999999</v>
      </c>
      <c r="M188" s="78">
        <v>0</v>
      </c>
      <c r="N188" s="78">
        <v>2.0000000000000001E-4</v>
      </c>
      <c r="O188" s="78">
        <v>0</v>
      </c>
    </row>
    <row r="189" spans="2:15">
      <c r="B189" t="s">
        <v>1706</v>
      </c>
      <c r="C189" t="s">
        <v>1707</v>
      </c>
      <c r="D189" t="s">
        <v>1708</v>
      </c>
      <c r="E189" t="s">
        <v>870</v>
      </c>
      <c r="F189" t="s">
        <v>1709</v>
      </c>
      <c r="G189" t="s">
        <v>956</v>
      </c>
      <c r="H189" t="s">
        <v>106</v>
      </c>
      <c r="I189" s="77">
        <v>104.13</v>
      </c>
      <c r="J189" s="77">
        <v>2905</v>
      </c>
      <c r="K189" s="77">
        <v>0</v>
      </c>
      <c r="L189" s="77">
        <v>11.168213238</v>
      </c>
      <c r="M189" s="78">
        <v>0</v>
      </c>
      <c r="N189" s="78">
        <v>1.6000000000000001E-3</v>
      </c>
      <c r="O189" s="78">
        <v>2.0000000000000001E-4</v>
      </c>
    </row>
    <row r="190" spans="2:15">
      <c r="B190" t="s">
        <v>1710</v>
      </c>
      <c r="C190" t="s">
        <v>1711</v>
      </c>
      <c r="D190" t="s">
        <v>1704</v>
      </c>
      <c r="E190" t="s">
        <v>870</v>
      </c>
      <c r="F190" t="s">
        <v>1712</v>
      </c>
      <c r="G190" t="s">
        <v>999</v>
      </c>
      <c r="H190" t="s">
        <v>106</v>
      </c>
      <c r="I190" s="77">
        <v>34.74</v>
      </c>
      <c r="J190" s="77">
        <v>2563</v>
      </c>
      <c r="K190" s="77">
        <v>0</v>
      </c>
      <c r="L190" s="77">
        <v>3.2873058504000001</v>
      </c>
      <c r="M190" s="78">
        <v>0</v>
      </c>
      <c r="N190" s="78">
        <v>5.0000000000000001E-4</v>
      </c>
      <c r="O190" s="78">
        <v>1E-4</v>
      </c>
    </row>
    <row r="191" spans="2:15">
      <c r="B191" t="s">
        <v>1713</v>
      </c>
      <c r="C191" t="s">
        <v>1714</v>
      </c>
      <c r="D191" t="s">
        <v>1708</v>
      </c>
      <c r="E191" t="s">
        <v>870</v>
      </c>
      <c r="F191" t="s">
        <v>1715</v>
      </c>
      <c r="G191" t="s">
        <v>1716</v>
      </c>
      <c r="H191" t="s">
        <v>106</v>
      </c>
      <c r="I191" s="77">
        <v>131.16999999999999</v>
      </c>
      <c r="J191" s="77">
        <v>3676</v>
      </c>
      <c r="K191" s="77">
        <v>0</v>
      </c>
      <c r="L191" s="77">
        <v>17.802119566399998</v>
      </c>
      <c r="M191" s="78">
        <v>0</v>
      </c>
      <c r="N191" s="78">
        <v>2.5000000000000001E-3</v>
      </c>
      <c r="O191" s="78">
        <v>4.0000000000000002E-4</v>
      </c>
    </row>
    <row r="192" spans="2:15">
      <c r="B192" t="s">
        <v>1717</v>
      </c>
      <c r="C192" t="s">
        <v>1718</v>
      </c>
      <c r="D192" t="s">
        <v>1708</v>
      </c>
      <c r="E192" t="s">
        <v>870</v>
      </c>
      <c r="F192" t="s">
        <v>1719</v>
      </c>
      <c r="G192" t="s">
        <v>1091</v>
      </c>
      <c r="H192" t="s">
        <v>106</v>
      </c>
      <c r="I192" s="77">
        <v>214.05</v>
      </c>
      <c r="J192" s="77">
        <v>316</v>
      </c>
      <c r="K192" s="77">
        <v>0</v>
      </c>
      <c r="L192" s="77">
        <v>2.4972614160000002</v>
      </c>
      <c r="M192" s="78">
        <v>0</v>
      </c>
      <c r="N192" s="78">
        <v>4.0000000000000002E-4</v>
      </c>
      <c r="O192" s="78">
        <v>1E-4</v>
      </c>
    </row>
    <row r="193" spans="2:15">
      <c r="B193" t="s">
        <v>1720</v>
      </c>
      <c r="C193" t="s">
        <v>1721</v>
      </c>
      <c r="D193" t="s">
        <v>1708</v>
      </c>
      <c r="E193" t="s">
        <v>870</v>
      </c>
      <c r="F193" t="s">
        <v>1722</v>
      </c>
      <c r="G193" t="s">
        <v>1091</v>
      </c>
      <c r="H193" t="s">
        <v>106</v>
      </c>
      <c r="I193" s="77">
        <v>121.46</v>
      </c>
      <c r="J193" s="77">
        <v>1074</v>
      </c>
      <c r="K193" s="77">
        <v>0</v>
      </c>
      <c r="L193" s="77">
        <v>4.8161416368000003</v>
      </c>
      <c r="M193" s="78">
        <v>0</v>
      </c>
      <c r="N193" s="78">
        <v>6.9999999999999999E-4</v>
      </c>
      <c r="O193" s="78">
        <v>1E-4</v>
      </c>
    </row>
    <row r="194" spans="2:15">
      <c r="B194" t="s">
        <v>1723</v>
      </c>
      <c r="C194" t="s">
        <v>1724</v>
      </c>
      <c r="D194" t="s">
        <v>1704</v>
      </c>
      <c r="E194" t="s">
        <v>870</v>
      </c>
      <c r="F194" t="s">
        <v>1725</v>
      </c>
      <c r="G194" t="s">
        <v>1726</v>
      </c>
      <c r="H194" t="s">
        <v>106</v>
      </c>
      <c r="I194" s="77">
        <v>101.05</v>
      </c>
      <c r="J194" s="77">
        <v>4028</v>
      </c>
      <c r="K194" s="77">
        <v>0</v>
      </c>
      <c r="L194" s="77">
        <v>15.027525448</v>
      </c>
      <c r="M194" s="78">
        <v>0</v>
      </c>
      <c r="N194" s="78">
        <v>2.0999999999999999E-3</v>
      </c>
      <c r="O194" s="78">
        <v>2.9999999999999997E-4</v>
      </c>
    </row>
    <row r="195" spans="2:15">
      <c r="B195" t="s">
        <v>1727</v>
      </c>
      <c r="C195" t="s">
        <v>1728</v>
      </c>
      <c r="D195" t="s">
        <v>1708</v>
      </c>
      <c r="E195" t="s">
        <v>870</v>
      </c>
      <c r="F195" t="s">
        <v>871</v>
      </c>
      <c r="G195" t="s">
        <v>872</v>
      </c>
      <c r="H195" t="s">
        <v>106</v>
      </c>
      <c r="I195" s="77">
        <v>47.37</v>
      </c>
      <c r="J195" s="77">
        <v>25396</v>
      </c>
      <c r="K195" s="77">
        <v>0</v>
      </c>
      <c r="L195" s="77">
        <v>44.415074558400001</v>
      </c>
      <c r="M195" s="78">
        <v>0</v>
      </c>
      <c r="N195" s="78">
        <v>6.3E-3</v>
      </c>
      <c r="O195" s="78">
        <v>8.9999999999999998E-4</v>
      </c>
    </row>
    <row r="196" spans="2:15">
      <c r="B196" t="s">
        <v>1729</v>
      </c>
      <c r="C196" t="s">
        <v>1730</v>
      </c>
      <c r="D196" t="s">
        <v>1708</v>
      </c>
      <c r="E196" t="s">
        <v>870</v>
      </c>
      <c r="F196" t="s">
        <v>1731</v>
      </c>
      <c r="G196" t="s">
        <v>1030</v>
      </c>
      <c r="H196" t="s">
        <v>106</v>
      </c>
      <c r="I196" s="77">
        <v>43.48</v>
      </c>
      <c r="J196" s="77">
        <v>2882</v>
      </c>
      <c r="K196" s="77">
        <v>0</v>
      </c>
      <c r="L196" s="77">
        <v>4.6264215711999999</v>
      </c>
      <c r="M196" s="78">
        <v>0</v>
      </c>
      <c r="N196" s="78">
        <v>6.9999999999999999E-4</v>
      </c>
      <c r="O196" s="78">
        <v>1E-4</v>
      </c>
    </row>
    <row r="197" spans="2:15">
      <c r="B197" t="s">
        <v>1732</v>
      </c>
      <c r="C197" t="s">
        <v>1733</v>
      </c>
      <c r="D197" t="s">
        <v>1708</v>
      </c>
      <c r="E197" t="s">
        <v>870</v>
      </c>
      <c r="F197" t="s">
        <v>1734</v>
      </c>
      <c r="G197" t="s">
        <v>1030</v>
      </c>
      <c r="H197" t="s">
        <v>106</v>
      </c>
      <c r="I197" s="77">
        <v>21.3</v>
      </c>
      <c r="J197" s="77">
        <v>16911</v>
      </c>
      <c r="K197" s="77">
        <v>0</v>
      </c>
      <c r="L197" s="77">
        <v>13.298742755999999</v>
      </c>
      <c r="M197" s="78">
        <v>0</v>
      </c>
      <c r="N197" s="78">
        <v>1.9E-3</v>
      </c>
      <c r="O197" s="78">
        <v>2.9999999999999997E-4</v>
      </c>
    </row>
    <row r="198" spans="2:15">
      <c r="B198" t="s">
        <v>1735</v>
      </c>
      <c r="C198" t="s">
        <v>1736</v>
      </c>
      <c r="D198" t="s">
        <v>1704</v>
      </c>
      <c r="E198" t="s">
        <v>870</v>
      </c>
      <c r="F198" t="s">
        <v>1737</v>
      </c>
      <c r="G198" t="s">
        <v>1030</v>
      </c>
      <c r="H198" t="s">
        <v>106</v>
      </c>
      <c r="I198" s="77">
        <v>128.46</v>
      </c>
      <c r="J198" s="77">
        <v>485</v>
      </c>
      <c r="K198" s="77">
        <v>0</v>
      </c>
      <c r="L198" s="77">
        <v>2.3002304520000001</v>
      </c>
      <c r="M198" s="78">
        <v>0</v>
      </c>
      <c r="N198" s="78">
        <v>2.9999999999999997E-4</v>
      </c>
      <c r="O198" s="78">
        <v>0</v>
      </c>
    </row>
    <row r="199" spans="2:15">
      <c r="B199" t="s">
        <v>1738</v>
      </c>
      <c r="C199" t="s">
        <v>1739</v>
      </c>
      <c r="D199" t="s">
        <v>1704</v>
      </c>
      <c r="E199" t="s">
        <v>870</v>
      </c>
      <c r="F199" t="s">
        <v>1740</v>
      </c>
      <c r="G199" t="s">
        <v>1030</v>
      </c>
      <c r="H199" t="s">
        <v>106</v>
      </c>
      <c r="I199" s="77">
        <v>276.02</v>
      </c>
      <c r="J199" s="77">
        <v>650</v>
      </c>
      <c r="K199" s="77">
        <v>0</v>
      </c>
      <c r="L199" s="77">
        <v>6.6239279599999996</v>
      </c>
      <c r="M199" s="78">
        <v>0</v>
      </c>
      <c r="N199" s="78">
        <v>8.9999999999999998E-4</v>
      </c>
      <c r="O199" s="78">
        <v>1E-4</v>
      </c>
    </row>
    <row r="200" spans="2:15">
      <c r="B200" t="s">
        <v>1741</v>
      </c>
      <c r="C200" t="s">
        <v>1742</v>
      </c>
      <c r="D200" t="s">
        <v>1708</v>
      </c>
      <c r="E200" t="s">
        <v>870</v>
      </c>
      <c r="F200" t="s">
        <v>1743</v>
      </c>
      <c r="G200" t="s">
        <v>1030</v>
      </c>
      <c r="H200" t="s">
        <v>120</v>
      </c>
      <c r="I200" s="77">
        <v>2313.2800000000002</v>
      </c>
      <c r="J200" s="77">
        <v>8.8000000000000007</v>
      </c>
      <c r="K200" s="77">
        <v>0</v>
      </c>
      <c r="L200" s="77">
        <v>0.49845817190399999</v>
      </c>
      <c r="M200" s="78">
        <v>0</v>
      </c>
      <c r="N200" s="78">
        <v>1E-4</v>
      </c>
      <c r="O200" s="78">
        <v>0</v>
      </c>
    </row>
    <row r="201" spans="2:15">
      <c r="B201" t="s">
        <v>1744</v>
      </c>
      <c r="C201" t="s">
        <v>1745</v>
      </c>
      <c r="D201" t="s">
        <v>1708</v>
      </c>
      <c r="E201" t="s">
        <v>870</v>
      </c>
      <c r="F201" t="s">
        <v>1746</v>
      </c>
      <c r="G201" t="s">
        <v>1030</v>
      </c>
      <c r="H201" t="s">
        <v>106</v>
      </c>
      <c r="I201" s="77">
        <v>50.79</v>
      </c>
      <c r="J201" s="77">
        <v>7711</v>
      </c>
      <c r="K201" s="77">
        <v>0</v>
      </c>
      <c r="L201" s="77">
        <v>14.459411194799999</v>
      </c>
      <c r="M201" s="78">
        <v>0</v>
      </c>
      <c r="N201" s="78">
        <v>2.0999999999999999E-3</v>
      </c>
      <c r="O201" s="78">
        <v>2.9999999999999997E-4</v>
      </c>
    </row>
    <row r="202" spans="2:15">
      <c r="B202" t="s">
        <v>1747</v>
      </c>
      <c r="C202" t="s">
        <v>1748</v>
      </c>
      <c r="D202" t="s">
        <v>1708</v>
      </c>
      <c r="E202" t="s">
        <v>870</v>
      </c>
      <c r="F202" t="s">
        <v>1749</v>
      </c>
      <c r="G202" t="s">
        <v>1030</v>
      </c>
      <c r="H202" t="s">
        <v>106</v>
      </c>
      <c r="I202" s="77">
        <v>18.09</v>
      </c>
      <c r="J202" s="77">
        <v>15379</v>
      </c>
      <c r="K202" s="77">
        <v>0</v>
      </c>
      <c r="L202" s="77">
        <v>10.2713695812</v>
      </c>
      <c r="M202" s="78">
        <v>0</v>
      </c>
      <c r="N202" s="78">
        <v>1.5E-3</v>
      </c>
      <c r="O202" s="78">
        <v>2.0000000000000001E-4</v>
      </c>
    </row>
    <row r="203" spans="2:15">
      <c r="B203" t="s">
        <v>1750</v>
      </c>
      <c r="C203" t="s">
        <v>1751</v>
      </c>
      <c r="D203" t="s">
        <v>1708</v>
      </c>
      <c r="E203" t="s">
        <v>870</v>
      </c>
      <c r="F203" t="s">
        <v>1752</v>
      </c>
      <c r="G203" t="s">
        <v>1030</v>
      </c>
      <c r="H203" t="s">
        <v>106</v>
      </c>
      <c r="I203" s="77">
        <v>28.7</v>
      </c>
      <c r="J203" s="77">
        <v>12794</v>
      </c>
      <c r="K203" s="77">
        <v>0</v>
      </c>
      <c r="L203" s="77">
        <v>13.556573576</v>
      </c>
      <c r="M203" s="78">
        <v>0</v>
      </c>
      <c r="N203" s="78">
        <v>1.9E-3</v>
      </c>
      <c r="O203" s="78">
        <v>2.9999999999999997E-4</v>
      </c>
    </row>
    <row r="204" spans="2:15">
      <c r="B204" t="s">
        <v>1753</v>
      </c>
      <c r="C204" t="s">
        <v>1754</v>
      </c>
      <c r="D204" t="s">
        <v>1708</v>
      </c>
      <c r="E204" t="s">
        <v>870</v>
      </c>
      <c r="F204" t="s">
        <v>1755</v>
      </c>
      <c r="G204" t="s">
        <v>967</v>
      </c>
      <c r="H204" t="s">
        <v>106</v>
      </c>
      <c r="I204" s="77">
        <v>243.5</v>
      </c>
      <c r="J204" s="77">
        <v>274</v>
      </c>
      <c r="K204" s="77">
        <v>0</v>
      </c>
      <c r="L204" s="77">
        <v>2.46326548</v>
      </c>
      <c r="M204" s="78">
        <v>0</v>
      </c>
      <c r="N204" s="78">
        <v>4.0000000000000002E-4</v>
      </c>
      <c r="O204" s="78">
        <v>1E-4</v>
      </c>
    </row>
    <row r="205" spans="2:15">
      <c r="B205" t="s">
        <v>1756</v>
      </c>
      <c r="C205" t="s">
        <v>1757</v>
      </c>
      <c r="D205" t="s">
        <v>1704</v>
      </c>
      <c r="E205" t="s">
        <v>870</v>
      </c>
      <c r="F205" t="s">
        <v>1758</v>
      </c>
      <c r="G205" t="s">
        <v>967</v>
      </c>
      <c r="H205" t="s">
        <v>106</v>
      </c>
      <c r="I205" s="77">
        <v>420.04</v>
      </c>
      <c r="J205" s="77">
        <v>283</v>
      </c>
      <c r="K205" s="77">
        <v>0</v>
      </c>
      <c r="L205" s="77">
        <v>4.3887291344000001</v>
      </c>
      <c r="M205" s="78">
        <v>0</v>
      </c>
      <c r="N205" s="78">
        <v>5.9999999999999995E-4</v>
      </c>
      <c r="O205" s="78">
        <v>1E-4</v>
      </c>
    </row>
    <row r="206" spans="2:15">
      <c r="B206" t="s">
        <v>1759</v>
      </c>
      <c r="C206" t="s">
        <v>1760</v>
      </c>
      <c r="D206" t="s">
        <v>1708</v>
      </c>
      <c r="E206" t="s">
        <v>870</v>
      </c>
      <c r="F206" t="s">
        <v>1761</v>
      </c>
      <c r="G206" t="s">
        <v>967</v>
      </c>
      <c r="H206" t="s">
        <v>106</v>
      </c>
      <c r="I206" s="77">
        <v>129.33000000000001</v>
      </c>
      <c r="J206" s="77">
        <v>1795</v>
      </c>
      <c r="K206" s="77">
        <v>0</v>
      </c>
      <c r="L206" s="77">
        <v>8.5708801619999999</v>
      </c>
      <c r="M206" s="78">
        <v>0</v>
      </c>
      <c r="N206" s="78">
        <v>1.1999999999999999E-3</v>
      </c>
      <c r="O206" s="78">
        <v>2.0000000000000001E-4</v>
      </c>
    </row>
    <row r="207" spans="2:15">
      <c r="B207" t="s">
        <v>1762</v>
      </c>
      <c r="C207" t="s">
        <v>1763</v>
      </c>
      <c r="D207" t="s">
        <v>1704</v>
      </c>
      <c r="E207" t="s">
        <v>870</v>
      </c>
      <c r="F207" t="s">
        <v>1764</v>
      </c>
      <c r="G207" t="s">
        <v>934</v>
      </c>
      <c r="H207" t="s">
        <v>106</v>
      </c>
      <c r="I207" s="77">
        <v>13.91</v>
      </c>
      <c r="J207" s="77">
        <v>1256</v>
      </c>
      <c r="K207" s="77">
        <v>0</v>
      </c>
      <c r="L207" s="77">
        <v>0.64502784319999995</v>
      </c>
      <c r="M207" s="78">
        <v>0</v>
      </c>
      <c r="N207" s="78">
        <v>1E-4</v>
      </c>
      <c r="O207" s="78">
        <v>0</v>
      </c>
    </row>
    <row r="208" spans="2:15">
      <c r="B208" t="s">
        <v>1765</v>
      </c>
      <c r="C208" t="s">
        <v>1766</v>
      </c>
      <c r="D208" t="s">
        <v>1708</v>
      </c>
      <c r="E208" t="s">
        <v>870</v>
      </c>
      <c r="F208" t="s">
        <v>1767</v>
      </c>
      <c r="G208" t="s">
        <v>123</v>
      </c>
      <c r="H208" t="s">
        <v>106</v>
      </c>
      <c r="I208" s="77">
        <v>208.72</v>
      </c>
      <c r="J208" s="77">
        <v>485</v>
      </c>
      <c r="K208" s="77">
        <v>0</v>
      </c>
      <c r="L208" s="77">
        <v>3.7373820640000002</v>
      </c>
      <c r="M208" s="78">
        <v>0</v>
      </c>
      <c r="N208" s="78">
        <v>5.0000000000000001E-4</v>
      </c>
      <c r="O208" s="78">
        <v>1E-4</v>
      </c>
    </row>
    <row r="209" spans="2:15">
      <c r="B209" t="s">
        <v>1768</v>
      </c>
      <c r="C209" t="s">
        <v>1769</v>
      </c>
      <c r="D209" t="s">
        <v>1704</v>
      </c>
      <c r="E209" t="s">
        <v>870</v>
      </c>
      <c r="F209" t="s">
        <v>1231</v>
      </c>
      <c r="G209" t="s">
        <v>353</v>
      </c>
      <c r="H209" t="s">
        <v>106</v>
      </c>
      <c r="I209" s="77">
        <v>195.42</v>
      </c>
      <c r="J209" s="77">
        <v>7977</v>
      </c>
      <c r="K209" s="77">
        <v>0</v>
      </c>
      <c r="L209" s="77">
        <v>57.553308352800002</v>
      </c>
      <c r="M209" s="78">
        <v>0</v>
      </c>
      <c r="N209" s="78">
        <v>8.2000000000000007E-3</v>
      </c>
      <c r="O209" s="78">
        <v>1.1999999999999999E-3</v>
      </c>
    </row>
    <row r="210" spans="2:15">
      <c r="B210" t="s">
        <v>1770</v>
      </c>
      <c r="C210" t="s">
        <v>1771</v>
      </c>
      <c r="D210" t="s">
        <v>1708</v>
      </c>
      <c r="E210" t="s">
        <v>870</v>
      </c>
      <c r="F210" t="s">
        <v>862</v>
      </c>
      <c r="G210" t="s">
        <v>859</v>
      </c>
      <c r="H210" t="s">
        <v>106</v>
      </c>
      <c r="I210" s="77">
        <v>1.22</v>
      </c>
      <c r="J210" s="77">
        <v>20996</v>
      </c>
      <c r="K210" s="77">
        <v>2.2599999999999999E-3</v>
      </c>
      <c r="L210" s="77">
        <v>0.94797023039999995</v>
      </c>
      <c r="M210" s="78">
        <v>0</v>
      </c>
      <c r="N210" s="78">
        <v>1E-4</v>
      </c>
      <c r="O210" s="78">
        <v>0</v>
      </c>
    </row>
    <row r="211" spans="2:15">
      <c r="B211" t="s">
        <v>1772</v>
      </c>
      <c r="C211" t="s">
        <v>1773</v>
      </c>
      <c r="D211" t="s">
        <v>1708</v>
      </c>
      <c r="E211" t="s">
        <v>870</v>
      </c>
      <c r="F211" t="s">
        <v>1277</v>
      </c>
      <c r="G211" t="s">
        <v>1278</v>
      </c>
      <c r="H211" t="s">
        <v>106</v>
      </c>
      <c r="I211" s="77">
        <v>135.81</v>
      </c>
      <c r="J211" s="77">
        <v>3705</v>
      </c>
      <c r="K211" s="77">
        <v>0</v>
      </c>
      <c r="L211" s="77">
        <v>18.577259766000001</v>
      </c>
      <c r="M211" s="78">
        <v>0</v>
      </c>
      <c r="N211" s="78">
        <v>2.5999999999999999E-3</v>
      </c>
      <c r="O211" s="78">
        <v>4.0000000000000002E-4</v>
      </c>
    </row>
    <row r="212" spans="2:15">
      <c r="B212" t="s">
        <v>1774</v>
      </c>
      <c r="C212" t="s">
        <v>1775</v>
      </c>
      <c r="D212" t="s">
        <v>1708</v>
      </c>
      <c r="E212" t="s">
        <v>870</v>
      </c>
      <c r="F212" t="s">
        <v>1281</v>
      </c>
      <c r="G212" t="s">
        <v>1278</v>
      </c>
      <c r="H212" t="s">
        <v>106</v>
      </c>
      <c r="I212" s="77">
        <v>182.92</v>
      </c>
      <c r="J212" s="77">
        <v>11437</v>
      </c>
      <c r="K212" s="77">
        <v>0</v>
      </c>
      <c r="L212" s="77">
        <v>77.2387089968</v>
      </c>
      <c r="M212" s="78">
        <v>0</v>
      </c>
      <c r="N212" s="78">
        <v>1.0999999999999999E-2</v>
      </c>
      <c r="O212" s="78">
        <v>1.6000000000000001E-3</v>
      </c>
    </row>
    <row r="213" spans="2:15">
      <c r="B213" t="s">
        <v>1776</v>
      </c>
      <c r="C213" t="s">
        <v>1777</v>
      </c>
      <c r="D213" t="s">
        <v>1708</v>
      </c>
      <c r="E213" t="s">
        <v>870</v>
      </c>
      <c r="F213" t="s">
        <v>1380</v>
      </c>
      <c r="G213" t="s">
        <v>1278</v>
      </c>
      <c r="H213" t="s">
        <v>106</v>
      </c>
      <c r="I213" s="77">
        <v>266.45999999999998</v>
      </c>
      <c r="J213" s="77">
        <v>3554</v>
      </c>
      <c r="K213" s="77">
        <v>0</v>
      </c>
      <c r="L213" s="77">
        <v>34.963197172800001</v>
      </c>
      <c r="M213" s="78">
        <v>0</v>
      </c>
      <c r="N213" s="78">
        <v>5.0000000000000001E-3</v>
      </c>
      <c r="O213" s="78">
        <v>6.9999999999999999E-4</v>
      </c>
    </row>
    <row r="214" spans="2:15">
      <c r="B214" t="s">
        <v>1778</v>
      </c>
      <c r="C214" t="s">
        <v>1779</v>
      </c>
      <c r="D214" t="s">
        <v>1704</v>
      </c>
      <c r="E214" t="s">
        <v>870</v>
      </c>
      <c r="F214" t="s">
        <v>898</v>
      </c>
      <c r="G214" t="s">
        <v>899</v>
      </c>
      <c r="H214" t="s">
        <v>106</v>
      </c>
      <c r="I214" s="77">
        <v>4110.4799999999996</v>
      </c>
      <c r="J214" s="77">
        <v>757</v>
      </c>
      <c r="K214" s="77">
        <v>0</v>
      </c>
      <c r="L214" s="77">
        <v>114.88150365120001</v>
      </c>
      <c r="M214" s="78">
        <v>0</v>
      </c>
      <c r="N214" s="78">
        <v>1.6400000000000001E-2</v>
      </c>
      <c r="O214" s="78">
        <v>2.3E-3</v>
      </c>
    </row>
    <row r="215" spans="2:15">
      <c r="B215" t="s">
        <v>1780</v>
      </c>
      <c r="C215" t="s">
        <v>1781</v>
      </c>
      <c r="D215" t="s">
        <v>1708</v>
      </c>
      <c r="E215" t="s">
        <v>870</v>
      </c>
      <c r="F215" t="s">
        <v>1309</v>
      </c>
      <c r="G215" t="s">
        <v>129</v>
      </c>
      <c r="H215" t="s">
        <v>106</v>
      </c>
      <c r="I215" s="77">
        <v>209.55</v>
      </c>
      <c r="J215" s="77">
        <v>20490</v>
      </c>
      <c r="K215" s="77">
        <v>0</v>
      </c>
      <c r="L215" s="77">
        <v>158.52264714</v>
      </c>
      <c r="M215" s="78">
        <v>0</v>
      </c>
      <c r="N215" s="78">
        <v>2.2599999999999999E-2</v>
      </c>
      <c r="O215" s="78">
        <v>3.2000000000000002E-3</v>
      </c>
    </row>
    <row r="216" spans="2:15">
      <c r="B216" t="s">
        <v>1782</v>
      </c>
      <c r="C216" t="s">
        <v>1783</v>
      </c>
      <c r="D216" t="s">
        <v>1708</v>
      </c>
      <c r="E216" t="s">
        <v>870</v>
      </c>
      <c r="F216" t="s">
        <v>1784</v>
      </c>
      <c r="G216" t="s">
        <v>129</v>
      </c>
      <c r="H216" t="s">
        <v>106</v>
      </c>
      <c r="I216" s="77">
        <v>8.11</v>
      </c>
      <c r="J216" s="77">
        <v>2664</v>
      </c>
      <c r="K216" s="77">
        <v>0</v>
      </c>
      <c r="L216" s="77">
        <v>0.7976580768</v>
      </c>
      <c r="M216" s="78">
        <v>0</v>
      </c>
      <c r="N216" s="78">
        <v>1E-4</v>
      </c>
      <c r="O216" s="78">
        <v>0</v>
      </c>
    </row>
    <row r="217" spans="2:15">
      <c r="B217" t="s">
        <v>1785</v>
      </c>
      <c r="C217" t="s">
        <v>1786</v>
      </c>
      <c r="D217" t="s">
        <v>1708</v>
      </c>
      <c r="E217" t="s">
        <v>870</v>
      </c>
      <c r="F217" t="s">
        <v>1475</v>
      </c>
      <c r="G217" t="s">
        <v>129</v>
      </c>
      <c r="H217" t="s">
        <v>106</v>
      </c>
      <c r="I217" s="77">
        <v>340.74</v>
      </c>
      <c r="J217" s="77">
        <v>3087</v>
      </c>
      <c r="K217" s="77">
        <v>0</v>
      </c>
      <c r="L217" s="77">
        <v>38.834832909600003</v>
      </c>
      <c r="M217" s="78">
        <v>0</v>
      </c>
      <c r="N217" s="78">
        <v>5.4999999999999997E-3</v>
      </c>
      <c r="O217" s="78">
        <v>8.0000000000000004E-4</v>
      </c>
    </row>
    <row r="218" spans="2:15">
      <c r="B218" s="79" t="s">
        <v>331</v>
      </c>
      <c r="E218" s="16"/>
      <c r="F218" s="16"/>
      <c r="G218" s="16"/>
      <c r="I218" s="81">
        <v>7149.8</v>
      </c>
      <c r="K218" s="81">
        <v>1.02477</v>
      </c>
      <c r="L218" s="81">
        <v>1012.254610955364</v>
      </c>
      <c r="N218" s="80">
        <v>0.14430000000000001</v>
      </c>
      <c r="O218" s="80">
        <v>2.07E-2</v>
      </c>
    </row>
    <row r="219" spans="2:15">
      <c r="B219" t="s">
        <v>1787</v>
      </c>
      <c r="C219" t="s">
        <v>1788</v>
      </c>
      <c r="D219" t="s">
        <v>1708</v>
      </c>
      <c r="E219" t="s">
        <v>870</v>
      </c>
      <c r="F219" t="s">
        <v>1789</v>
      </c>
      <c r="G219" t="s">
        <v>981</v>
      </c>
      <c r="H219" t="s">
        <v>106</v>
      </c>
      <c r="I219" s="77">
        <v>15.47</v>
      </c>
      <c r="J219" s="77">
        <v>25750</v>
      </c>
      <c r="K219" s="77">
        <v>0</v>
      </c>
      <c r="L219" s="77">
        <v>14.7071743</v>
      </c>
      <c r="M219" s="78">
        <v>0</v>
      </c>
      <c r="N219" s="78">
        <v>2.0999999999999999E-3</v>
      </c>
      <c r="O219" s="78">
        <v>2.9999999999999997E-4</v>
      </c>
    </row>
    <row r="220" spans="2:15">
      <c r="B220" t="s">
        <v>1790</v>
      </c>
      <c r="C220" t="s">
        <v>1791</v>
      </c>
      <c r="D220" t="s">
        <v>1704</v>
      </c>
      <c r="E220" t="s">
        <v>870</v>
      </c>
      <c r="F220" t="s">
        <v>1792</v>
      </c>
      <c r="G220" t="s">
        <v>922</v>
      </c>
      <c r="H220" t="s">
        <v>106</v>
      </c>
      <c r="I220" s="77">
        <v>174.04</v>
      </c>
      <c r="J220" s="77">
        <v>2866</v>
      </c>
      <c r="K220" s="77">
        <v>0</v>
      </c>
      <c r="L220" s="77">
        <v>18.415645788799999</v>
      </c>
      <c r="M220" s="78">
        <v>0</v>
      </c>
      <c r="N220" s="78">
        <v>2.5999999999999999E-3</v>
      </c>
      <c r="O220" s="78">
        <v>4.0000000000000002E-4</v>
      </c>
    </row>
    <row r="221" spans="2:15">
      <c r="B221" t="s">
        <v>1793</v>
      </c>
      <c r="C221" t="s">
        <v>1794</v>
      </c>
      <c r="D221" t="s">
        <v>1704</v>
      </c>
      <c r="E221" t="s">
        <v>870</v>
      </c>
      <c r="F221" t="s">
        <v>1795</v>
      </c>
      <c r="G221" t="s">
        <v>922</v>
      </c>
      <c r="H221" t="s">
        <v>106</v>
      </c>
      <c r="I221" s="77">
        <v>35.770000000000003</v>
      </c>
      <c r="J221" s="77">
        <v>14343</v>
      </c>
      <c r="K221" s="77">
        <v>0</v>
      </c>
      <c r="L221" s="77">
        <v>18.941773141199999</v>
      </c>
      <c r="M221" s="78">
        <v>0</v>
      </c>
      <c r="N221" s="78">
        <v>2.7000000000000001E-3</v>
      </c>
      <c r="O221" s="78">
        <v>4.0000000000000002E-4</v>
      </c>
    </row>
    <row r="222" spans="2:15">
      <c r="B222" t="s">
        <v>1796</v>
      </c>
      <c r="C222" t="s">
        <v>1797</v>
      </c>
      <c r="D222" t="s">
        <v>1704</v>
      </c>
      <c r="E222" t="s">
        <v>870</v>
      </c>
      <c r="F222" t="s">
        <v>1798</v>
      </c>
      <c r="G222" t="s">
        <v>956</v>
      </c>
      <c r="H222" t="s">
        <v>106</v>
      </c>
      <c r="I222" s="77">
        <v>33.450000000000003</v>
      </c>
      <c r="J222" s="77">
        <v>12925</v>
      </c>
      <c r="K222" s="77">
        <v>0</v>
      </c>
      <c r="L222" s="77">
        <v>15.96203895</v>
      </c>
      <c r="M222" s="78">
        <v>0</v>
      </c>
      <c r="N222" s="78">
        <v>2.3E-3</v>
      </c>
      <c r="O222" s="78">
        <v>2.9999999999999997E-4</v>
      </c>
    </row>
    <row r="223" spans="2:15">
      <c r="B223" t="s">
        <v>1799</v>
      </c>
      <c r="C223" t="s">
        <v>1800</v>
      </c>
      <c r="D223" t="s">
        <v>123</v>
      </c>
      <c r="E223" t="s">
        <v>870</v>
      </c>
      <c r="F223" t="s">
        <v>1801</v>
      </c>
      <c r="G223" t="s">
        <v>956</v>
      </c>
      <c r="H223" t="s">
        <v>110</v>
      </c>
      <c r="I223" s="77">
        <v>37.020000000000003</v>
      </c>
      <c r="J223" s="77">
        <v>13066</v>
      </c>
      <c r="K223" s="77">
        <v>0</v>
      </c>
      <c r="L223" s="77">
        <v>19.50968970888</v>
      </c>
      <c r="M223" s="78">
        <v>0</v>
      </c>
      <c r="N223" s="78">
        <v>2.8E-3</v>
      </c>
      <c r="O223" s="78">
        <v>4.0000000000000002E-4</v>
      </c>
    </row>
    <row r="224" spans="2:15">
      <c r="B224" t="s">
        <v>1802</v>
      </c>
      <c r="C224" t="s">
        <v>1803</v>
      </c>
      <c r="D224" t="s">
        <v>1704</v>
      </c>
      <c r="E224" t="s">
        <v>870</v>
      </c>
      <c r="F224" t="s">
        <v>1804</v>
      </c>
      <c r="G224" t="s">
        <v>956</v>
      </c>
      <c r="H224" t="s">
        <v>106</v>
      </c>
      <c r="I224" s="77">
        <v>57.43</v>
      </c>
      <c r="J224" s="77">
        <v>21183</v>
      </c>
      <c r="K224" s="77">
        <v>0</v>
      </c>
      <c r="L224" s="77">
        <v>44.914645354800001</v>
      </c>
      <c r="M224" s="78">
        <v>0</v>
      </c>
      <c r="N224" s="78">
        <v>6.4000000000000003E-3</v>
      </c>
      <c r="O224" s="78">
        <v>8.9999999999999998E-4</v>
      </c>
    </row>
    <row r="225" spans="2:15">
      <c r="B225" t="s">
        <v>1805</v>
      </c>
      <c r="C225" t="s">
        <v>1806</v>
      </c>
      <c r="D225" t="s">
        <v>123</v>
      </c>
      <c r="E225" t="s">
        <v>870</v>
      </c>
      <c r="F225" t="s">
        <v>1807</v>
      </c>
      <c r="G225" t="s">
        <v>956</v>
      </c>
      <c r="H225" t="s">
        <v>110</v>
      </c>
      <c r="I225" s="77">
        <v>58.98</v>
      </c>
      <c r="J225" s="77">
        <v>9570</v>
      </c>
      <c r="K225" s="77">
        <v>0</v>
      </c>
      <c r="L225" s="77">
        <v>22.7660664924</v>
      </c>
      <c r="M225" s="78">
        <v>0</v>
      </c>
      <c r="N225" s="78">
        <v>3.2000000000000002E-3</v>
      </c>
      <c r="O225" s="78">
        <v>5.0000000000000001E-4</v>
      </c>
    </row>
    <row r="226" spans="2:15">
      <c r="B226" t="s">
        <v>1808</v>
      </c>
      <c r="C226" t="s">
        <v>1809</v>
      </c>
      <c r="D226" t="s">
        <v>1704</v>
      </c>
      <c r="E226" t="s">
        <v>870</v>
      </c>
      <c r="F226" t="s">
        <v>1810</v>
      </c>
      <c r="G226" t="s">
        <v>956</v>
      </c>
      <c r="H226" t="s">
        <v>106</v>
      </c>
      <c r="I226" s="77">
        <v>54.15</v>
      </c>
      <c r="J226" s="77">
        <v>8922</v>
      </c>
      <c r="K226" s="77">
        <v>0</v>
      </c>
      <c r="L226" s="77">
        <v>17.837022996000002</v>
      </c>
      <c r="M226" s="78">
        <v>0</v>
      </c>
      <c r="N226" s="78">
        <v>2.5000000000000001E-3</v>
      </c>
      <c r="O226" s="78">
        <v>4.0000000000000002E-4</v>
      </c>
    </row>
    <row r="227" spans="2:15">
      <c r="B227" t="s">
        <v>1811</v>
      </c>
      <c r="C227" t="s">
        <v>1812</v>
      </c>
      <c r="D227" t="s">
        <v>1708</v>
      </c>
      <c r="E227" t="s">
        <v>870</v>
      </c>
      <c r="F227" t="s">
        <v>1813</v>
      </c>
      <c r="G227" t="s">
        <v>956</v>
      </c>
      <c r="H227" t="s">
        <v>106</v>
      </c>
      <c r="I227" s="77">
        <v>89.45</v>
      </c>
      <c r="J227" s="77">
        <v>1725</v>
      </c>
      <c r="K227" s="77">
        <v>0</v>
      </c>
      <c r="L227" s="77">
        <v>5.6968021499999999</v>
      </c>
      <c r="M227" s="78">
        <v>0</v>
      </c>
      <c r="N227" s="78">
        <v>8.0000000000000004E-4</v>
      </c>
      <c r="O227" s="78">
        <v>1E-4</v>
      </c>
    </row>
    <row r="228" spans="2:15">
      <c r="B228" t="s">
        <v>1814</v>
      </c>
      <c r="C228" t="s">
        <v>1815</v>
      </c>
      <c r="D228" t="s">
        <v>1704</v>
      </c>
      <c r="E228" t="s">
        <v>870</v>
      </c>
      <c r="F228" t="s">
        <v>1816</v>
      </c>
      <c r="G228" t="s">
        <v>956</v>
      </c>
      <c r="H228" t="s">
        <v>106</v>
      </c>
      <c r="I228" s="77">
        <v>69.62</v>
      </c>
      <c r="J228" s="77">
        <v>9780</v>
      </c>
      <c r="K228" s="77">
        <v>0</v>
      </c>
      <c r="L228" s="77">
        <v>25.138222511999999</v>
      </c>
      <c r="M228" s="78">
        <v>0</v>
      </c>
      <c r="N228" s="78">
        <v>3.5999999999999999E-3</v>
      </c>
      <c r="O228" s="78">
        <v>5.0000000000000001E-4</v>
      </c>
    </row>
    <row r="229" spans="2:15">
      <c r="B229" t="s">
        <v>1817</v>
      </c>
      <c r="C229" t="s">
        <v>1818</v>
      </c>
      <c r="D229" t="s">
        <v>123</v>
      </c>
      <c r="E229" t="s">
        <v>870</v>
      </c>
      <c r="F229" t="s">
        <v>1819</v>
      </c>
      <c r="G229" t="s">
        <v>956</v>
      </c>
      <c r="H229" t="s">
        <v>110</v>
      </c>
      <c r="I229" s="77">
        <v>129.56</v>
      </c>
      <c r="J229" s="77">
        <v>10562</v>
      </c>
      <c r="K229" s="77">
        <v>0</v>
      </c>
      <c r="L229" s="77">
        <v>55.19355864848</v>
      </c>
      <c r="M229" s="78">
        <v>0</v>
      </c>
      <c r="N229" s="78">
        <v>7.9000000000000008E-3</v>
      </c>
      <c r="O229" s="78">
        <v>1.1000000000000001E-3</v>
      </c>
    </row>
    <row r="230" spans="2:15">
      <c r="B230" t="s">
        <v>1820</v>
      </c>
      <c r="C230" t="s">
        <v>1821</v>
      </c>
      <c r="D230" t="s">
        <v>1708</v>
      </c>
      <c r="E230" t="s">
        <v>870</v>
      </c>
      <c r="F230" t="s">
        <v>1822</v>
      </c>
      <c r="G230" t="s">
        <v>974</v>
      </c>
      <c r="H230" t="s">
        <v>106</v>
      </c>
      <c r="I230" s="77">
        <v>0.01</v>
      </c>
      <c r="J230" s="77">
        <v>51226000</v>
      </c>
      <c r="K230" s="77">
        <v>0</v>
      </c>
      <c r="L230" s="77">
        <v>18.912639200000001</v>
      </c>
      <c r="M230" s="78">
        <v>0</v>
      </c>
      <c r="N230" s="78">
        <v>2.7000000000000001E-3</v>
      </c>
      <c r="O230" s="78">
        <v>4.0000000000000002E-4</v>
      </c>
    </row>
    <row r="231" spans="2:15">
      <c r="B231" t="s">
        <v>1823</v>
      </c>
      <c r="C231" t="s">
        <v>1824</v>
      </c>
      <c r="D231" t="s">
        <v>1704</v>
      </c>
      <c r="E231" t="s">
        <v>870</v>
      </c>
      <c r="F231" t="s">
        <v>1825</v>
      </c>
      <c r="G231" t="s">
        <v>974</v>
      </c>
      <c r="H231" t="s">
        <v>106</v>
      </c>
      <c r="I231" s="77">
        <v>11.45</v>
      </c>
      <c r="J231" s="77">
        <v>68821</v>
      </c>
      <c r="K231" s="77">
        <v>0</v>
      </c>
      <c r="L231" s="77">
        <v>29.092976614000001</v>
      </c>
      <c r="M231" s="78">
        <v>0</v>
      </c>
      <c r="N231" s="78">
        <v>4.1000000000000003E-3</v>
      </c>
      <c r="O231" s="78">
        <v>5.9999999999999995E-4</v>
      </c>
    </row>
    <row r="232" spans="2:15">
      <c r="B232" t="s">
        <v>1826</v>
      </c>
      <c r="C232" t="s">
        <v>1827</v>
      </c>
      <c r="D232" t="s">
        <v>1708</v>
      </c>
      <c r="E232" t="s">
        <v>870</v>
      </c>
      <c r="F232" t="s">
        <v>1828</v>
      </c>
      <c r="G232" t="s">
        <v>974</v>
      </c>
      <c r="H232" t="s">
        <v>106</v>
      </c>
      <c r="I232" s="77">
        <v>173.93</v>
      </c>
      <c r="J232" s="77">
        <v>1092</v>
      </c>
      <c r="K232" s="77">
        <v>0</v>
      </c>
      <c r="L232" s="77">
        <v>7.0122731951999997</v>
      </c>
      <c r="M232" s="78">
        <v>0</v>
      </c>
      <c r="N232" s="78">
        <v>1E-3</v>
      </c>
      <c r="O232" s="78">
        <v>1E-4</v>
      </c>
    </row>
    <row r="233" spans="2:15">
      <c r="B233" t="s">
        <v>1829</v>
      </c>
      <c r="C233" t="s">
        <v>1830</v>
      </c>
      <c r="D233" t="s">
        <v>1704</v>
      </c>
      <c r="E233" t="s">
        <v>870</v>
      </c>
      <c r="F233" t="s">
        <v>1831</v>
      </c>
      <c r="G233" t="s">
        <v>974</v>
      </c>
      <c r="H233" t="s">
        <v>106</v>
      </c>
      <c r="I233" s="77">
        <v>106.2</v>
      </c>
      <c r="J233" s="77">
        <v>8524</v>
      </c>
      <c r="K233" s="77">
        <v>0</v>
      </c>
      <c r="L233" s="77">
        <v>33.421785696000001</v>
      </c>
      <c r="M233" s="78">
        <v>0</v>
      </c>
      <c r="N233" s="78">
        <v>4.7999999999999996E-3</v>
      </c>
      <c r="O233" s="78">
        <v>6.9999999999999999E-4</v>
      </c>
    </row>
    <row r="234" spans="2:15">
      <c r="B234" t="s">
        <v>1832</v>
      </c>
      <c r="C234" t="s">
        <v>1833</v>
      </c>
      <c r="D234" t="s">
        <v>1834</v>
      </c>
      <c r="E234" t="s">
        <v>870</v>
      </c>
      <c r="F234" t="s">
        <v>1266</v>
      </c>
      <c r="G234" t="s">
        <v>894</v>
      </c>
      <c r="H234" t="s">
        <v>113</v>
      </c>
      <c r="I234" s="77">
        <v>690.21</v>
      </c>
      <c r="J234" s="77">
        <v>1006</v>
      </c>
      <c r="K234" s="77">
        <v>0.76612999999999998</v>
      </c>
      <c r="L234" s="77">
        <v>33.204137813419997</v>
      </c>
      <c r="M234" s="78">
        <v>0</v>
      </c>
      <c r="N234" s="78">
        <v>4.7000000000000002E-3</v>
      </c>
      <c r="O234" s="78">
        <v>6.9999999999999999E-4</v>
      </c>
    </row>
    <row r="235" spans="2:15">
      <c r="B235" t="s">
        <v>1835</v>
      </c>
      <c r="C235" t="s">
        <v>1836</v>
      </c>
      <c r="D235" t="s">
        <v>1708</v>
      </c>
      <c r="E235" t="s">
        <v>870</v>
      </c>
      <c r="F235" t="s">
        <v>1837</v>
      </c>
      <c r="G235" t="s">
        <v>1838</v>
      </c>
      <c r="H235" t="s">
        <v>106</v>
      </c>
      <c r="I235" s="77">
        <v>13.15</v>
      </c>
      <c r="J235" s="77">
        <v>53169</v>
      </c>
      <c r="K235" s="77">
        <v>0</v>
      </c>
      <c r="L235" s="77">
        <v>25.813443161999999</v>
      </c>
      <c r="M235" s="78">
        <v>0</v>
      </c>
      <c r="N235" s="78">
        <v>3.7000000000000002E-3</v>
      </c>
      <c r="O235" s="78">
        <v>5.0000000000000001E-4</v>
      </c>
    </row>
    <row r="236" spans="2:15">
      <c r="B236" t="s">
        <v>1839</v>
      </c>
      <c r="C236" t="s">
        <v>1840</v>
      </c>
      <c r="D236" t="s">
        <v>1708</v>
      </c>
      <c r="E236" t="s">
        <v>870</v>
      </c>
      <c r="F236" t="s">
        <v>1841</v>
      </c>
      <c r="G236" t="s">
        <v>1716</v>
      </c>
      <c r="H236" t="s">
        <v>106</v>
      </c>
      <c r="I236" s="77">
        <v>347.86</v>
      </c>
      <c r="J236" s="77">
        <v>128</v>
      </c>
      <c r="K236" s="77">
        <v>0</v>
      </c>
      <c r="L236" s="77">
        <v>1.6439028736000001</v>
      </c>
      <c r="M236" s="78">
        <v>0</v>
      </c>
      <c r="N236" s="78">
        <v>2.0000000000000001E-4</v>
      </c>
      <c r="O236" s="78">
        <v>0</v>
      </c>
    </row>
    <row r="237" spans="2:15">
      <c r="B237" t="s">
        <v>1842</v>
      </c>
      <c r="C237" t="s">
        <v>1843</v>
      </c>
      <c r="D237" t="s">
        <v>1708</v>
      </c>
      <c r="E237" t="s">
        <v>870</v>
      </c>
      <c r="F237" t="s">
        <v>1844</v>
      </c>
      <c r="G237" t="s">
        <v>1080</v>
      </c>
      <c r="H237" t="s">
        <v>106</v>
      </c>
      <c r="I237" s="77">
        <v>86.03</v>
      </c>
      <c r="J237" s="77">
        <v>12001</v>
      </c>
      <c r="K237" s="77">
        <v>0</v>
      </c>
      <c r="L237" s="77">
        <v>38.117907427600002</v>
      </c>
      <c r="M237" s="78">
        <v>0</v>
      </c>
      <c r="N237" s="78">
        <v>5.4000000000000003E-3</v>
      </c>
      <c r="O237" s="78">
        <v>8.0000000000000004E-4</v>
      </c>
    </row>
    <row r="238" spans="2:15">
      <c r="B238" t="s">
        <v>1845</v>
      </c>
      <c r="C238" t="s">
        <v>1846</v>
      </c>
      <c r="D238" t="s">
        <v>1704</v>
      </c>
      <c r="E238" t="s">
        <v>870</v>
      </c>
      <c r="F238" t="s">
        <v>1847</v>
      </c>
      <c r="G238" t="s">
        <v>1080</v>
      </c>
      <c r="H238" t="s">
        <v>106</v>
      </c>
      <c r="I238" s="77">
        <v>532.79</v>
      </c>
      <c r="J238" s="77">
        <v>323</v>
      </c>
      <c r="K238" s="77">
        <v>0</v>
      </c>
      <c r="L238" s="77">
        <v>6.3536059963999998</v>
      </c>
      <c r="M238" s="78">
        <v>0</v>
      </c>
      <c r="N238" s="78">
        <v>8.9999999999999998E-4</v>
      </c>
      <c r="O238" s="78">
        <v>1E-4</v>
      </c>
    </row>
    <row r="239" spans="2:15">
      <c r="B239" t="s">
        <v>1848</v>
      </c>
      <c r="C239" t="s">
        <v>1849</v>
      </c>
      <c r="D239" t="s">
        <v>1708</v>
      </c>
      <c r="E239" t="s">
        <v>870</v>
      </c>
      <c r="F239" t="s">
        <v>1850</v>
      </c>
      <c r="G239" t="s">
        <v>1080</v>
      </c>
      <c r="H239" t="s">
        <v>106</v>
      </c>
      <c r="I239" s="77">
        <v>30.55</v>
      </c>
      <c r="J239" s="77">
        <v>28153</v>
      </c>
      <c r="K239" s="77">
        <v>0</v>
      </c>
      <c r="L239" s="77">
        <v>31.753937617999998</v>
      </c>
      <c r="M239" s="78">
        <v>0</v>
      </c>
      <c r="N239" s="78">
        <v>4.4999999999999997E-3</v>
      </c>
      <c r="O239" s="78">
        <v>5.9999999999999995E-4</v>
      </c>
    </row>
    <row r="240" spans="2:15">
      <c r="B240" t="s">
        <v>1851</v>
      </c>
      <c r="C240" t="s">
        <v>1852</v>
      </c>
      <c r="D240" t="s">
        <v>1704</v>
      </c>
      <c r="E240" t="s">
        <v>870</v>
      </c>
      <c r="F240" t="s">
        <v>1853</v>
      </c>
      <c r="G240" t="s">
        <v>1091</v>
      </c>
      <c r="H240" t="s">
        <v>106</v>
      </c>
      <c r="I240" s="77">
        <v>345.56</v>
      </c>
      <c r="J240" s="77">
        <v>3612</v>
      </c>
      <c r="K240" s="77">
        <v>0</v>
      </c>
      <c r="L240" s="77">
        <v>46.0821676224</v>
      </c>
      <c r="M240" s="78">
        <v>0</v>
      </c>
      <c r="N240" s="78">
        <v>6.6E-3</v>
      </c>
      <c r="O240" s="78">
        <v>8.9999999999999998E-4</v>
      </c>
    </row>
    <row r="241" spans="2:15">
      <c r="B241" t="s">
        <v>1854</v>
      </c>
      <c r="C241" t="s">
        <v>1855</v>
      </c>
      <c r="D241" t="s">
        <v>123</v>
      </c>
      <c r="E241" t="s">
        <v>870</v>
      </c>
      <c r="F241" t="s">
        <v>1856</v>
      </c>
      <c r="G241" t="s">
        <v>950</v>
      </c>
      <c r="H241" t="s">
        <v>110</v>
      </c>
      <c r="I241" s="77">
        <v>3322.08</v>
      </c>
      <c r="J241" s="77">
        <v>107.2</v>
      </c>
      <c r="K241" s="77">
        <v>0</v>
      </c>
      <c r="L241" s="77">
        <v>14.364025449984</v>
      </c>
      <c r="M241" s="78">
        <v>0</v>
      </c>
      <c r="N241" s="78">
        <v>2E-3</v>
      </c>
      <c r="O241" s="78">
        <v>2.9999999999999997E-4</v>
      </c>
    </row>
    <row r="242" spans="2:15">
      <c r="B242" t="s">
        <v>1857</v>
      </c>
      <c r="C242" t="s">
        <v>1858</v>
      </c>
      <c r="D242" t="s">
        <v>1708</v>
      </c>
      <c r="E242" t="s">
        <v>870</v>
      </c>
      <c r="F242" t="s">
        <v>1859</v>
      </c>
      <c r="G242" t="s">
        <v>1726</v>
      </c>
      <c r="H242" t="s">
        <v>106</v>
      </c>
      <c r="I242" s="77">
        <v>26.11</v>
      </c>
      <c r="J242" s="77">
        <v>12790</v>
      </c>
      <c r="K242" s="77">
        <v>0</v>
      </c>
      <c r="L242" s="77">
        <v>12.329319548000001</v>
      </c>
      <c r="M242" s="78">
        <v>0</v>
      </c>
      <c r="N242" s="78">
        <v>1.8E-3</v>
      </c>
      <c r="O242" s="78">
        <v>2.9999999999999997E-4</v>
      </c>
    </row>
    <row r="243" spans="2:15">
      <c r="B243" t="s">
        <v>1860</v>
      </c>
      <c r="C243" t="s">
        <v>1861</v>
      </c>
      <c r="D243" t="s">
        <v>1704</v>
      </c>
      <c r="E243" t="s">
        <v>870</v>
      </c>
      <c r="F243" t="s">
        <v>1862</v>
      </c>
      <c r="G243" t="s">
        <v>1726</v>
      </c>
      <c r="H243" t="s">
        <v>106</v>
      </c>
      <c r="I243" s="77">
        <v>11.6</v>
      </c>
      <c r="J243" s="77">
        <v>30782</v>
      </c>
      <c r="K243" s="77">
        <v>0</v>
      </c>
      <c r="L243" s="77">
        <v>13.183068704</v>
      </c>
      <c r="M243" s="78">
        <v>0</v>
      </c>
      <c r="N243" s="78">
        <v>1.9E-3</v>
      </c>
      <c r="O243" s="78">
        <v>2.9999999999999997E-4</v>
      </c>
    </row>
    <row r="244" spans="2:15">
      <c r="B244" t="s">
        <v>1863</v>
      </c>
      <c r="C244" t="s">
        <v>1864</v>
      </c>
      <c r="D244" t="s">
        <v>1708</v>
      </c>
      <c r="E244" t="s">
        <v>870</v>
      </c>
      <c r="F244" t="s">
        <v>1865</v>
      </c>
      <c r="G244" t="s">
        <v>872</v>
      </c>
      <c r="H244" t="s">
        <v>106</v>
      </c>
      <c r="I244" s="77">
        <v>51.24</v>
      </c>
      <c r="J244" s="77">
        <v>14423</v>
      </c>
      <c r="K244" s="77">
        <v>0</v>
      </c>
      <c r="L244" s="77">
        <v>27.285154478399999</v>
      </c>
      <c r="M244" s="78">
        <v>0</v>
      </c>
      <c r="N244" s="78">
        <v>3.8999999999999998E-3</v>
      </c>
      <c r="O244" s="78">
        <v>5.9999999999999995E-4</v>
      </c>
    </row>
    <row r="245" spans="2:15">
      <c r="B245" t="s">
        <v>1866</v>
      </c>
      <c r="C245" t="s">
        <v>1867</v>
      </c>
      <c r="D245" t="s">
        <v>1868</v>
      </c>
      <c r="E245" t="s">
        <v>870</v>
      </c>
      <c r="F245" t="s">
        <v>1869</v>
      </c>
      <c r="G245" t="s">
        <v>872</v>
      </c>
      <c r="H245" t="s">
        <v>110</v>
      </c>
      <c r="I245" s="77">
        <v>21.66</v>
      </c>
      <c r="J245" s="77">
        <v>66840</v>
      </c>
      <c r="K245" s="77">
        <v>0</v>
      </c>
      <c r="L245" s="77">
        <v>58.393725969599998</v>
      </c>
      <c r="M245" s="78">
        <v>0</v>
      </c>
      <c r="N245" s="78">
        <v>8.3000000000000001E-3</v>
      </c>
      <c r="O245" s="78">
        <v>1.1999999999999999E-3</v>
      </c>
    </row>
    <row r="246" spans="2:15">
      <c r="B246" t="s">
        <v>1870</v>
      </c>
      <c r="C246" t="s">
        <v>1871</v>
      </c>
      <c r="D246" t="s">
        <v>1708</v>
      </c>
      <c r="E246" t="s">
        <v>870</v>
      </c>
      <c r="F246" t="s">
        <v>1872</v>
      </c>
      <c r="G246" t="s">
        <v>872</v>
      </c>
      <c r="H246" t="s">
        <v>106</v>
      </c>
      <c r="I246" s="77">
        <v>15.08</v>
      </c>
      <c r="J246" s="77">
        <v>86257</v>
      </c>
      <c r="K246" s="77">
        <v>0.25672</v>
      </c>
      <c r="L246" s="77">
        <v>48.280615275199999</v>
      </c>
      <c r="M246" s="78">
        <v>0</v>
      </c>
      <c r="N246" s="78">
        <v>6.8999999999999999E-3</v>
      </c>
      <c r="O246" s="78">
        <v>1E-3</v>
      </c>
    </row>
    <row r="247" spans="2:15">
      <c r="B247" t="s">
        <v>1873</v>
      </c>
      <c r="C247" t="s">
        <v>1874</v>
      </c>
      <c r="D247" t="s">
        <v>1708</v>
      </c>
      <c r="E247" t="s">
        <v>870</v>
      </c>
      <c r="F247" t="s">
        <v>1875</v>
      </c>
      <c r="G247" t="s">
        <v>872</v>
      </c>
      <c r="H247" t="s">
        <v>106</v>
      </c>
      <c r="I247" s="77">
        <v>12.96</v>
      </c>
      <c r="J247" s="77">
        <v>40822</v>
      </c>
      <c r="K247" s="77">
        <v>1.92E-3</v>
      </c>
      <c r="L247" s="77">
        <v>19.534561190400002</v>
      </c>
      <c r="M247" s="78">
        <v>0</v>
      </c>
      <c r="N247" s="78">
        <v>2.8E-3</v>
      </c>
      <c r="O247" s="78">
        <v>4.0000000000000002E-4</v>
      </c>
    </row>
    <row r="248" spans="2:15">
      <c r="B248" t="s">
        <v>1876</v>
      </c>
      <c r="C248" t="s">
        <v>1877</v>
      </c>
      <c r="D248" t="s">
        <v>1708</v>
      </c>
      <c r="E248" t="s">
        <v>870</v>
      </c>
      <c r="F248" t="s">
        <v>1878</v>
      </c>
      <c r="G248" t="s">
        <v>872</v>
      </c>
      <c r="H248" t="s">
        <v>106</v>
      </c>
      <c r="I248" s="77">
        <v>52.21</v>
      </c>
      <c r="J248" s="77">
        <v>11806</v>
      </c>
      <c r="K248" s="77">
        <v>0</v>
      </c>
      <c r="L248" s="77">
        <v>22.757165319199999</v>
      </c>
      <c r="M248" s="78">
        <v>0</v>
      </c>
      <c r="N248" s="78">
        <v>3.2000000000000002E-3</v>
      </c>
      <c r="O248" s="78">
        <v>5.0000000000000001E-4</v>
      </c>
    </row>
    <row r="249" spans="2:15">
      <c r="B249" t="s">
        <v>1879</v>
      </c>
      <c r="C249" t="s">
        <v>1880</v>
      </c>
      <c r="D249" t="s">
        <v>1704</v>
      </c>
      <c r="E249" t="s">
        <v>870</v>
      </c>
      <c r="F249" t="s">
        <v>1881</v>
      </c>
      <c r="G249" t="s">
        <v>872</v>
      </c>
      <c r="H249" t="s">
        <v>106</v>
      </c>
      <c r="I249" s="77">
        <v>105.39</v>
      </c>
      <c r="J249" s="77">
        <v>10064</v>
      </c>
      <c r="K249" s="77">
        <v>0</v>
      </c>
      <c r="L249" s="77">
        <v>39.159011923199998</v>
      </c>
      <c r="M249" s="78">
        <v>0</v>
      </c>
      <c r="N249" s="78">
        <v>5.5999999999999999E-3</v>
      </c>
      <c r="O249" s="78">
        <v>8.0000000000000004E-4</v>
      </c>
    </row>
    <row r="250" spans="2:15">
      <c r="B250" t="s">
        <v>1882</v>
      </c>
      <c r="C250" t="s">
        <v>1883</v>
      </c>
      <c r="D250" t="s">
        <v>1708</v>
      </c>
      <c r="E250" t="s">
        <v>870</v>
      </c>
      <c r="F250" t="s">
        <v>1884</v>
      </c>
      <c r="G250" t="s">
        <v>1030</v>
      </c>
      <c r="H250" t="s">
        <v>106</v>
      </c>
      <c r="I250" s="77">
        <v>18.04</v>
      </c>
      <c r="J250" s="77">
        <v>14399</v>
      </c>
      <c r="K250" s="77">
        <v>0</v>
      </c>
      <c r="L250" s="77">
        <v>9.5902638832000004</v>
      </c>
      <c r="M250" s="78">
        <v>0</v>
      </c>
      <c r="N250" s="78">
        <v>1.4E-3</v>
      </c>
      <c r="O250" s="78">
        <v>2.0000000000000001E-4</v>
      </c>
    </row>
    <row r="251" spans="2:15">
      <c r="B251" t="s">
        <v>1885</v>
      </c>
      <c r="C251" t="s">
        <v>1886</v>
      </c>
      <c r="D251" t="s">
        <v>1704</v>
      </c>
      <c r="E251" t="s">
        <v>870</v>
      </c>
      <c r="F251" t="s">
        <v>1887</v>
      </c>
      <c r="G251" t="s">
        <v>1030</v>
      </c>
      <c r="H251" t="s">
        <v>106</v>
      </c>
      <c r="I251" s="77">
        <v>33.840000000000003</v>
      </c>
      <c r="J251" s="77">
        <v>5099</v>
      </c>
      <c r="K251" s="77">
        <v>0</v>
      </c>
      <c r="L251" s="77">
        <v>6.3705519072000003</v>
      </c>
      <c r="M251" s="78">
        <v>0</v>
      </c>
      <c r="N251" s="78">
        <v>8.9999999999999998E-4</v>
      </c>
      <c r="O251" s="78">
        <v>1E-4</v>
      </c>
    </row>
    <row r="252" spans="2:15">
      <c r="B252" t="s">
        <v>1888</v>
      </c>
      <c r="C252" t="s">
        <v>1889</v>
      </c>
      <c r="D252" t="s">
        <v>1708</v>
      </c>
      <c r="E252" t="s">
        <v>870</v>
      </c>
      <c r="F252" t="s">
        <v>1890</v>
      </c>
      <c r="G252" t="s">
        <v>1030</v>
      </c>
      <c r="H252" t="s">
        <v>106</v>
      </c>
      <c r="I252" s="77">
        <v>31.35</v>
      </c>
      <c r="J252" s="77">
        <v>7509</v>
      </c>
      <c r="K252" s="77">
        <v>0</v>
      </c>
      <c r="L252" s="77">
        <v>8.6912319779999994</v>
      </c>
      <c r="M252" s="78">
        <v>0</v>
      </c>
      <c r="N252" s="78">
        <v>1.1999999999999999E-3</v>
      </c>
      <c r="O252" s="78">
        <v>2.0000000000000001E-4</v>
      </c>
    </row>
    <row r="253" spans="2:15">
      <c r="B253" t="s">
        <v>1891</v>
      </c>
      <c r="C253" t="s">
        <v>1892</v>
      </c>
      <c r="D253" t="s">
        <v>1704</v>
      </c>
      <c r="E253" t="s">
        <v>870</v>
      </c>
      <c r="F253" t="s">
        <v>1893</v>
      </c>
      <c r="G253" t="s">
        <v>1030</v>
      </c>
      <c r="H253" t="s">
        <v>106</v>
      </c>
      <c r="I253" s="77">
        <v>18.37</v>
      </c>
      <c r="J253" s="77">
        <v>38767</v>
      </c>
      <c r="K253" s="77">
        <v>0</v>
      </c>
      <c r="L253" s="77">
        <v>26.2925702468</v>
      </c>
      <c r="M253" s="78">
        <v>0</v>
      </c>
      <c r="N253" s="78">
        <v>3.7000000000000002E-3</v>
      </c>
      <c r="O253" s="78">
        <v>5.0000000000000001E-4</v>
      </c>
    </row>
    <row r="254" spans="2:15">
      <c r="B254" t="s">
        <v>1894</v>
      </c>
      <c r="C254" t="s">
        <v>1895</v>
      </c>
      <c r="D254" t="s">
        <v>1708</v>
      </c>
      <c r="E254" t="s">
        <v>870</v>
      </c>
      <c r="F254" t="s">
        <v>1896</v>
      </c>
      <c r="G254" t="s">
        <v>1030</v>
      </c>
      <c r="H254" t="s">
        <v>106</v>
      </c>
      <c r="I254" s="77">
        <v>31.33</v>
      </c>
      <c r="J254" s="77">
        <v>33505</v>
      </c>
      <c r="K254" s="77">
        <v>0</v>
      </c>
      <c r="L254" s="77">
        <v>38.755354118</v>
      </c>
      <c r="M254" s="78">
        <v>0</v>
      </c>
      <c r="N254" s="78">
        <v>5.4999999999999997E-3</v>
      </c>
      <c r="O254" s="78">
        <v>8.0000000000000004E-4</v>
      </c>
    </row>
    <row r="255" spans="2:15">
      <c r="B255" t="s">
        <v>1897</v>
      </c>
      <c r="C255" t="s">
        <v>1898</v>
      </c>
      <c r="D255" t="s">
        <v>1708</v>
      </c>
      <c r="E255" t="s">
        <v>870</v>
      </c>
      <c r="F255" t="s">
        <v>1899</v>
      </c>
      <c r="G255" t="s">
        <v>1030</v>
      </c>
      <c r="H255" t="s">
        <v>106</v>
      </c>
      <c r="I255" s="77">
        <v>33.22</v>
      </c>
      <c r="J255" s="77">
        <v>25333</v>
      </c>
      <c r="K255" s="77">
        <v>0</v>
      </c>
      <c r="L255" s="77">
        <v>31.070478639200001</v>
      </c>
      <c r="M255" s="78">
        <v>0</v>
      </c>
      <c r="N255" s="78">
        <v>4.4000000000000003E-3</v>
      </c>
      <c r="O255" s="78">
        <v>5.9999999999999995E-4</v>
      </c>
    </row>
    <row r="256" spans="2:15">
      <c r="B256" t="s">
        <v>1900</v>
      </c>
      <c r="C256" t="s">
        <v>1901</v>
      </c>
      <c r="D256" t="s">
        <v>1708</v>
      </c>
      <c r="E256" t="s">
        <v>870</v>
      </c>
      <c r="F256" t="s">
        <v>1902</v>
      </c>
      <c r="G256" t="s">
        <v>1030</v>
      </c>
      <c r="H256" t="s">
        <v>106</v>
      </c>
      <c r="I256" s="77">
        <v>120.53</v>
      </c>
      <c r="J256" s="77">
        <v>1486</v>
      </c>
      <c r="K256" s="77">
        <v>0</v>
      </c>
      <c r="L256" s="77">
        <v>6.6126518536000001</v>
      </c>
      <c r="M256" s="78">
        <v>0</v>
      </c>
      <c r="N256" s="78">
        <v>8.9999999999999998E-4</v>
      </c>
      <c r="O256" s="78">
        <v>1E-4</v>
      </c>
    </row>
    <row r="257" spans="2:15">
      <c r="B257" t="s">
        <v>1903</v>
      </c>
      <c r="C257" t="s">
        <v>1904</v>
      </c>
      <c r="D257" t="s">
        <v>1704</v>
      </c>
      <c r="E257" t="s">
        <v>870</v>
      </c>
      <c r="F257" t="s">
        <v>1905</v>
      </c>
      <c r="G257" t="s">
        <v>1030</v>
      </c>
      <c r="H257" t="s">
        <v>106</v>
      </c>
      <c r="I257" s="77">
        <v>29.97</v>
      </c>
      <c r="J257" s="77">
        <v>23432</v>
      </c>
      <c r="K257" s="77">
        <v>0</v>
      </c>
      <c r="L257" s="77">
        <v>25.927329916800002</v>
      </c>
      <c r="M257" s="78">
        <v>0</v>
      </c>
      <c r="N257" s="78">
        <v>3.7000000000000002E-3</v>
      </c>
      <c r="O257" s="78">
        <v>5.0000000000000001E-4</v>
      </c>
    </row>
    <row r="258" spans="2:15">
      <c r="B258" t="s">
        <v>1906</v>
      </c>
      <c r="C258" t="s">
        <v>1907</v>
      </c>
      <c r="D258" t="s">
        <v>1704</v>
      </c>
      <c r="E258" t="s">
        <v>870</v>
      </c>
      <c r="F258" t="s">
        <v>1908</v>
      </c>
      <c r="G258" t="s">
        <v>967</v>
      </c>
      <c r="H258" t="s">
        <v>106</v>
      </c>
      <c r="I258" s="77">
        <v>21.27</v>
      </c>
      <c r="J258" s="77">
        <v>7615</v>
      </c>
      <c r="K258" s="77">
        <v>0</v>
      </c>
      <c r="L258" s="77">
        <v>5.9799711660000003</v>
      </c>
      <c r="M258" s="78">
        <v>0</v>
      </c>
      <c r="N258" s="78">
        <v>8.9999999999999998E-4</v>
      </c>
      <c r="O258" s="78">
        <v>1E-4</v>
      </c>
    </row>
    <row r="259" spans="2:15">
      <c r="B259" t="s">
        <v>1909</v>
      </c>
      <c r="C259" t="s">
        <v>1910</v>
      </c>
      <c r="D259" t="s">
        <v>1704</v>
      </c>
      <c r="E259" t="s">
        <v>870</v>
      </c>
      <c r="F259" t="s">
        <v>1911</v>
      </c>
      <c r="G259" t="s">
        <v>967</v>
      </c>
      <c r="H259" t="s">
        <v>106</v>
      </c>
      <c r="I259" s="77">
        <v>43.51</v>
      </c>
      <c r="J259" s="77">
        <v>3614</v>
      </c>
      <c r="K259" s="77">
        <v>0</v>
      </c>
      <c r="L259" s="77">
        <v>5.8054905687999998</v>
      </c>
      <c r="M259" s="78">
        <v>0</v>
      </c>
      <c r="N259" s="78">
        <v>8.0000000000000004E-4</v>
      </c>
      <c r="O259" s="78">
        <v>1E-4</v>
      </c>
    </row>
    <row r="260" spans="2:15">
      <c r="B260" t="s">
        <v>1912</v>
      </c>
      <c r="C260" t="s">
        <v>1913</v>
      </c>
      <c r="D260" t="s">
        <v>123</v>
      </c>
      <c r="E260" t="s">
        <v>870</v>
      </c>
      <c r="F260" t="s">
        <v>1914</v>
      </c>
      <c r="G260" t="s">
        <v>967</v>
      </c>
      <c r="H260" t="s">
        <v>106</v>
      </c>
      <c r="I260" s="77">
        <v>7.08</v>
      </c>
      <c r="J260" s="77">
        <v>138300</v>
      </c>
      <c r="K260" s="77">
        <v>0</v>
      </c>
      <c r="L260" s="77">
        <v>36.150734880000002</v>
      </c>
      <c r="M260" s="78">
        <v>0</v>
      </c>
      <c r="N260" s="78">
        <v>5.1999999999999998E-3</v>
      </c>
      <c r="O260" s="78">
        <v>6.9999999999999999E-4</v>
      </c>
    </row>
    <row r="261" spans="2:15">
      <c r="B261" t="s">
        <v>1915</v>
      </c>
      <c r="C261" t="s">
        <v>1916</v>
      </c>
      <c r="D261" t="s">
        <v>1704</v>
      </c>
      <c r="E261" t="s">
        <v>870</v>
      </c>
      <c r="F261" t="s">
        <v>1917</v>
      </c>
      <c r="G261" t="s">
        <v>123</v>
      </c>
      <c r="H261" t="s">
        <v>106</v>
      </c>
      <c r="I261" s="77">
        <v>16.63</v>
      </c>
      <c r="J261" s="77">
        <v>9645</v>
      </c>
      <c r="K261" s="77">
        <v>0</v>
      </c>
      <c r="L261" s="77">
        <v>5.9218332419999999</v>
      </c>
      <c r="M261" s="78">
        <v>0</v>
      </c>
      <c r="N261" s="78">
        <v>8.0000000000000004E-4</v>
      </c>
      <c r="O261" s="78">
        <v>1E-4</v>
      </c>
    </row>
    <row r="262" spans="2:15">
      <c r="B262" t="s">
        <v>1918</v>
      </c>
      <c r="C262" t="s">
        <v>1919</v>
      </c>
      <c r="D262" t="s">
        <v>123</v>
      </c>
      <c r="E262" t="s">
        <v>870</v>
      </c>
      <c r="F262" t="s">
        <v>1920</v>
      </c>
      <c r="G262" t="s">
        <v>1485</v>
      </c>
      <c r="H262" t="s">
        <v>110</v>
      </c>
      <c r="I262" s="77">
        <v>33.65</v>
      </c>
      <c r="J262" s="77">
        <v>14226</v>
      </c>
      <c r="K262" s="77">
        <v>0</v>
      </c>
      <c r="L262" s="77">
        <v>19.3080834366</v>
      </c>
      <c r="M262" s="78">
        <v>0</v>
      </c>
      <c r="N262" s="78">
        <v>2.8E-3</v>
      </c>
      <c r="O262" s="78">
        <v>4.0000000000000002E-4</v>
      </c>
    </row>
    <row r="263" spans="2:15">
      <c r="B263" t="s">
        <v>226</v>
      </c>
      <c r="E263" s="16"/>
      <c r="F263" s="16"/>
      <c r="G263" s="16"/>
    </row>
    <row r="264" spans="2:15">
      <c r="B264" t="s">
        <v>324</v>
      </c>
      <c r="E264" s="16"/>
      <c r="F264" s="16"/>
      <c r="G264" s="16"/>
    </row>
    <row r="265" spans="2:15">
      <c r="B265" t="s">
        <v>325</v>
      </c>
      <c r="E265" s="16"/>
      <c r="F265" s="16"/>
      <c r="G265" s="16"/>
    </row>
    <row r="266" spans="2:15">
      <c r="B266" t="s">
        <v>326</v>
      </c>
      <c r="E266" s="16"/>
      <c r="F266" s="16"/>
      <c r="G266" s="16"/>
    </row>
    <row r="267" spans="2:15">
      <c r="B267" t="s">
        <v>327</v>
      </c>
      <c r="E267" s="16"/>
      <c r="F267" s="16"/>
      <c r="G267" s="16"/>
    </row>
    <row r="268" spans="2:15">
      <c r="E268" s="16"/>
      <c r="F268" s="16"/>
      <c r="G268" s="16"/>
    </row>
    <row r="269" spans="2:15"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7">
        <v>45106</v>
      </c>
    </row>
    <row r="2" spans="2:63" s="1" customFormat="1">
      <c r="B2" s="2" t="s">
        <v>1</v>
      </c>
      <c r="C2" s="12" t="s">
        <v>3164</v>
      </c>
    </row>
    <row r="3" spans="2:63" s="1" customFormat="1">
      <c r="B3" s="2" t="s">
        <v>2</v>
      </c>
      <c r="C3" s="26" t="s">
        <v>3165</v>
      </c>
    </row>
    <row r="4" spans="2:63" s="1" customFormat="1">
      <c r="B4" s="2" t="s">
        <v>3</v>
      </c>
      <c r="C4" s="88">
        <v>1161</v>
      </c>
    </row>
    <row r="6" spans="2:63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  <c r="BK6" s="19"/>
    </row>
    <row r="7" spans="2:63" ht="26.25" customHeight="1">
      <c r="B7" s="110" t="s">
        <v>194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1048508.28</v>
      </c>
      <c r="I11" s="7"/>
      <c r="J11" s="75">
        <v>0</v>
      </c>
      <c r="K11" s="75">
        <v>10127.555503155025</v>
      </c>
      <c r="L11" s="7"/>
      <c r="M11" s="76">
        <v>1</v>
      </c>
      <c r="N11" s="76">
        <v>0.2069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992920.67</v>
      </c>
      <c r="J12" s="81">
        <v>0</v>
      </c>
      <c r="K12" s="81">
        <v>5384.9525204239999</v>
      </c>
      <c r="M12" s="80">
        <v>0.53169999999999995</v>
      </c>
      <c r="N12" s="80">
        <v>0.11</v>
      </c>
    </row>
    <row r="13" spans="2:63">
      <c r="B13" s="79" t="s">
        <v>1921</v>
      </c>
      <c r="D13" s="16"/>
      <c r="E13" s="16"/>
      <c r="F13" s="16"/>
      <c r="G13" s="16"/>
      <c r="H13" s="81">
        <v>48318.74</v>
      </c>
      <c r="J13" s="81">
        <v>0</v>
      </c>
      <c r="K13" s="81">
        <v>1526.3209801</v>
      </c>
      <c r="M13" s="80">
        <v>0.1507</v>
      </c>
      <c r="N13" s="80">
        <v>3.1199999999999999E-2</v>
      </c>
    </row>
    <row r="14" spans="2:63">
      <c r="B14" t="s">
        <v>1922</v>
      </c>
      <c r="C14" t="s">
        <v>1923</v>
      </c>
      <c r="D14" t="s">
        <v>100</v>
      </c>
      <c r="E14" t="s">
        <v>1924</v>
      </c>
      <c r="F14" t="s">
        <v>1925</v>
      </c>
      <c r="G14" t="s">
        <v>102</v>
      </c>
      <c r="H14" s="77">
        <v>13053</v>
      </c>
      <c r="I14" s="77">
        <v>1775</v>
      </c>
      <c r="J14" s="77">
        <v>0</v>
      </c>
      <c r="K14" s="77">
        <v>231.69075000000001</v>
      </c>
      <c r="L14" s="78">
        <v>4.0000000000000002E-4</v>
      </c>
      <c r="M14" s="78">
        <v>2.29E-2</v>
      </c>
      <c r="N14" s="78">
        <v>4.7000000000000002E-3</v>
      </c>
    </row>
    <row r="15" spans="2:63">
      <c r="B15" t="s">
        <v>1926</v>
      </c>
      <c r="C15" t="s">
        <v>1927</v>
      </c>
      <c r="D15" t="s">
        <v>100</v>
      </c>
      <c r="E15" t="s">
        <v>1924</v>
      </c>
      <c r="F15" t="s">
        <v>1925</v>
      </c>
      <c r="G15" t="s">
        <v>102</v>
      </c>
      <c r="H15" s="77">
        <v>3149.68</v>
      </c>
      <c r="I15" s="77">
        <v>3159</v>
      </c>
      <c r="J15" s="77">
        <v>0</v>
      </c>
      <c r="K15" s="77">
        <v>99.4983912</v>
      </c>
      <c r="L15" s="78">
        <v>0</v>
      </c>
      <c r="M15" s="78">
        <v>9.7999999999999997E-3</v>
      </c>
      <c r="N15" s="78">
        <v>2E-3</v>
      </c>
    </row>
    <row r="16" spans="2:63">
      <c r="B16" t="s">
        <v>1928</v>
      </c>
      <c r="C16" t="s">
        <v>1929</v>
      </c>
      <c r="D16" t="s">
        <v>100</v>
      </c>
      <c r="E16" t="s">
        <v>1924</v>
      </c>
      <c r="F16" t="s">
        <v>1925</v>
      </c>
      <c r="G16" t="s">
        <v>102</v>
      </c>
      <c r="H16" s="77">
        <v>6155.07</v>
      </c>
      <c r="I16" s="77">
        <v>1753</v>
      </c>
      <c r="J16" s="77">
        <v>0</v>
      </c>
      <c r="K16" s="77">
        <v>107.8983771</v>
      </c>
      <c r="L16" s="78">
        <v>1E-4</v>
      </c>
      <c r="M16" s="78">
        <v>1.0699999999999999E-2</v>
      </c>
      <c r="N16" s="78">
        <v>2.2000000000000001E-3</v>
      </c>
    </row>
    <row r="17" spans="2:14">
      <c r="B17" t="s">
        <v>1930</v>
      </c>
      <c r="C17" t="s">
        <v>1931</v>
      </c>
      <c r="D17" t="s">
        <v>100</v>
      </c>
      <c r="E17" t="s">
        <v>1932</v>
      </c>
      <c r="F17" t="s">
        <v>1925</v>
      </c>
      <c r="G17" t="s">
        <v>102</v>
      </c>
      <c r="H17" s="77">
        <v>7817</v>
      </c>
      <c r="I17" s="77">
        <v>1763</v>
      </c>
      <c r="J17" s="77">
        <v>0</v>
      </c>
      <c r="K17" s="77">
        <v>137.81370999999999</v>
      </c>
      <c r="L17" s="78">
        <v>1E-4</v>
      </c>
      <c r="M17" s="78">
        <v>1.3599999999999999E-2</v>
      </c>
      <c r="N17" s="78">
        <v>2.8E-3</v>
      </c>
    </row>
    <row r="18" spans="2:14">
      <c r="B18" t="s">
        <v>1933</v>
      </c>
      <c r="C18" t="s">
        <v>1934</v>
      </c>
      <c r="D18" t="s">
        <v>100</v>
      </c>
      <c r="E18" t="s">
        <v>1932</v>
      </c>
      <c r="F18" t="s">
        <v>1925</v>
      </c>
      <c r="G18" t="s">
        <v>102</v>
      </c>
      <c r="H18" s="77">
        <v>5967.4</v>
      </c>
      <c r="I18" s="77">
        <v>3100</v>
      </c>
      <c r="J18" s="77">
        <v>0</v>
      </c>
      <c r="K18" s="77">
        <v>184.98939999999999</v>
      </c>
      <c r="L18" s="78">
        <v>0</v>
      </c>
      <c r="M18" s="78">
        <v>1.83E-2</v>
      </c>
      <c r="N18" s="78">
        <v>3.8E-3</v>
      </c>
    </row>
    <row r="19" spans="2:14">
      <c r="B19" t="s">
        <v>1935</v>
      </c>
      <c r="C19" t="s">
        <v>1936</v>
      </c>
      <c r="D19" t="s">
        <v>100</v>
      </c>
      <c r="E19" t="s">
        <v>1932</v>
      </c>
      <c r="F19" t="s">
        <v>1925</v>
      </c>
      <c r="G19" t="s">
        <v>102</v>
      </c>
      <c r="H19" s="77">
        <v>6017.84</v>
      </c>
      <c r="I19" s="77">
        <v>1757</v>
      </c>
      <c r="J19" s="77">
        <v>0</v>
      </c>
      <c r="K19" s="77">
        <v>105.73344880000001</v>
      </c>
      <c r="L19" s="78">
        <v>0</v>
      </c>
      <c r="M19" s="78">
        <v>1.04E-2</v>
      </c>
      <c r="N19" s="78">
        <v>2.2000000000000001E-3</v>
      </c>
    </row>
    <row r="20" spans="2:14">
      <c r="B20" t="s">
        <v>1937</v>
      </c>
      <c r="C20" t="s">
        <v>1938</v>
      </c>
      <c r="D20" t="s">
        <v>100</v>
      </c>
      <c r="E20" t="s">
        <v>1932</v>
      </c>
      <c r="F20" t="s">
        <v>1925</v>
      </c>
      <c r="G20" t="s">
        <v>102</v>
      </c>
      <c r="H20" s="77">
        <v>1437.97</v>
      </c>
      <c r="I20" s="77">
        <v>1732</v>
      </c>
      <c r="J20" s="77">
        <v>0</v>
      </c>
      <c r="K20" s="77">
        <v>24.905640399999999</v>
      </c>
      <c r="L20" s="78">
        <v>0</v>
      </c>
      <c r="M20" s="78">
        <v>2.5000000000000001E-3</v>
      </c>
      <c r="N20" s="78">
        <v>5.0000000000000001E-4</v>
      </c>
    </row>
    <row r="21" spans="2:14">
      <c r="B21" t="s">
        <v>1939</v>
      </c>
      <c r="C21" t="s">
        <v>1940</v>
      </c>
      <c r="D21" t="s">
        <v>100</v>
      </c>
      <c r="E21" t="s">
        <v>1941</v>
      </c>
      <c r="F21" t="s">
        <v>1925</v>
      </c>
      <c r="G21" t="s">
        <v>102</v>
      </c>
      <c r="H21" s="77">
        <v>1435.74</v>
      </c>
      <c r="I21" s="77">
        <v>3114</v>
      </c>
      <c r="J21" s="77">
        <v>0</v>
      </c>
      <c r="K21" s="77">
        <v>44.708943599999998</v>
      </c>
      <c r="L21" s="78">
        <v>0</v>
      </c>
      <c r="M21" s="78">
        <v>4.4000000000000003E-3</v>
      </c>
      <c r="N21" s="78">
        <v>8.9999999999999998E-4</v>
      </c>
    </row>
    <row r="22" spans="2:14">
      <c r="B22" t="s">
        <v>1942</v>
      </c>
      <c r="C22" t="s">
        <v>1943</v>
      </c>
      <c r="D22" t="s">
        <v>100</v>
      </c>
      <c r="E22" t="s">
        <v>1944</v>
      </c>
      <c r="F22" t="s">
        <v>1925</v>
      </c>
      <c r="G22" t="s">
        <v>102</v>
      </c>
      <c r="H22" s="77">
        <v>208.08</v>
      </c>
      <c r="I22" s="77">
        <v>30560</v>
      </c>
      <c r="J22" s="77">
        <v>0</v>
      </c>
      <c r="K22" s="77">
        <v>63.589247999999998</v>
      </c>
      <c r="L22" s="78">
        <v>0</v>
      </c>
      <c r="M22" s="78">
        <v>6.3E-3</v>
      </c>
      <c r="N22" s="78">
        <v>1.2999999999999999E-3</v>
      </c>
    </row>
    <row r="23" spans="2:14">
      <c r="B23" t="s">
        <v>1945</v>
      </c>
      <c r="C23" t="s">
        <v>1946</v>
      </c>
      <c r="D23" t="s">
        <v>100</v>
      </c>
      <c r="E23" t="s">
        <v>1944</v>
      </c>
      <c r="F23" t="s">
        <v>1925</v>
      </c>
      <c r="G23" t="s">
        <v>102</v>
      </c>
      <c r="H23" s="77">
        <v>619.63</v>
      </c>
      <c r="I23" s="77">
        <v>17510</v>
      </c>
      <c r="J23" s="77">
        <v>0</v>
      </c>
      <c r="K23" s="77">
        <v>108.497213</v>
      </c>
      <c r="L23" s="78">
        <v>0</v>
      </c>
      <c r="M23" s="78">
        <v>1.0699999999999999E-2</v>
      </c>
      <c r="N23" s="78">
        <v>2.2000000000000001E-3</v>
      </c>
    </row>
    <row r="24" spans="2:14">
      <c r="B24" t="s">
        <v>1947</v>
      </c>
      <c r="C24" t="s">
        <v>1948</v>
      </c>
      <c r="D24" t="s">
        <v>100</v>
      </c>
      <c r="E24" t="s">
        <v>1944</v>
      </c>
      <c r="F24" t="s">
        <v>1925</v>
      </c>
      <c r="G24" t="s">
        <v>102</v>
      </c>
      <c r="H24" s="77">
        <v>154.33000000000001</v>
      </c>
      <c r="I24" s="77">
        <v>17260</v>
      </c>
      <c r="J24" s="77">
        <v>0</v>
      </c>
      <c r="K24" s="77">
        <v>26.637357999999999</v>
      </c>
      <c r="L24" s="78">
        <v>0</v>
      </c>
      <c r="M24" s="78">
        <v>2.5999999999999999E-3</v>
      </c>
      <c r="N24" s="78">
        <v>5.0000000000000001E-4</v>
      </c>
    </row>
    <row r="25" spans="2:14">
      <c r="B25" t="s">
        <v>1949</v>
      </c>
      <c r="C25" t="s">
        <v>1950</v>
      </c>
      <c r="D25" t="s">
        <v>100</v>
      </c>
      <c r="E25" t="s">
        <v>1944</v>
      </c>
      <c r="F25" t="s">
        <v>1925</v>
      </c>
      <c r="G25" t="s">
        <v>102</v>
      </c>
      <c r="H25" s="77">
        <v>2303</v>
      </c>
      <c r="I25" s="77">
        <v>16950</v>
      </c>
      <c r="J25" s="77">
        <v>0</v>
      </c>
      <c r="K25" s="77">
        <v>390.35849999999999</v>
      </c>
      <c r="L25" s="78">
        <v>2.0000000000000001E-4</v>
      </c>
      <c r="M25" s="78">
        <v>3.85E-2</v>
      </c>
      <c r="N25" s="78">
        <v>8.0000000000000002E-3</v>
      </c>
    </row>
    <row r="26" spans="2:14">
      <c r="B26" s="79" t="s">
        <v>1951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210</v>
      </c>
      <c r="C27" t="s">
        <v>210</v>
      </c>
      <c r="D27" s="16"/>
      <c r="E27" s="16"/>
      <c r="F27" t="s">
        <v>210</v>
      </c>
      <c r="G27" t="s">
        <v>210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1952</v>
      </c>
      <c r="D28" s="16"/>
      <c r="E28" s="16"/>
      <c r="F28" s="16"/>
      <c r="G28" s="16"/>
      <c r="H28" s="81">
        <v>944601.93</v>
      </c>
      <c r="J28" s="81">
        <v>0</v>
      </c>
      <c r="K28" s="81">
        <v>3858.6315403240001</v>
      </c>
      <c r="M28" s="80">
        <v>0.38100000000000001</v>
      </c>
      <c r="N28" s="80">
        <v>7.8799999999999995E-2</v>
      </c>
    </row>
    <row r="29" spans="2:14">
      <c r="B29" t="s">
        <v>1953</v>
      </c>
      <c r="C29" t="s">
        <v>1954</v>
      </c>
      <c r="D29" t="s">
        <v>100</v>
      </c>
      <c r="E29" t="s">
        <v>1924</v>
      </c>
      <c r="F29" t="s">
        <v>1955</v>
      </c>
      <c r="G29" t="s">
        <v>102</v>
      </c>
      <c r="H29" s="77">
        <v>5053.04</v>
      </c>
      <c r="I29" s="77">
        <v>359.86</v>
      </c>
      <c r="J29" s="77">
        <v>0</v>
      </c>
      <c r="K29" s="77">
        <v>18.183869743999999</v>
      </c>
      <c r="L29" s="78">
        <v>1E-4</v>
      </c>
      <c r="M29" s="78">
        <v>1.8E-3</v>
      </c>
      <c r="N29" s="78">
        <v>4.0000000000000002E-4</v>
      </c>
    </row>
    <row r="30" spans="2:14">
      <c r="B30" t="s">
        <v>1956</v>
      </c>
      <c r="C30" t="s">
        <v>1957</v>
      </c>
      <c r="D30" t="s">
        <v>100</v>
      </c>
      <c r="E30" t="s">
        <v>1924</v>
      </c>
      <c r="F30" t="s">
        <v>1955</v>
      </c>
      <c r="G30" t="s">
        <v>102</v>
      </c>
      <c r="H30" s="77">
        <v>604756.64</v>
      </c>
      <c r="I30" s="77">
        <v>345.2</v>
      </c>
      <c r="J30" s="77">
        <v>0</v>
      </c>
      <c r="K30" s="77">
        <v>2087.6199212800002</v>
      </c>
      <c r="L30" s="78">
        <v>3.5999999999999999E-3</v>
      </c>
      <c r="M30" s="78">
        <v>0.20610000000000001</v>
      </c>
      <c r="N30" s="78">
        <v>4.2599999999999999E-2</v>
      </c>
    </row>
    <row r="31" spans="2:14">
      <c r="B31" t="s">
        <v>1958</v>
      </c>
      <c r="C31" t="s">
        <v>1959</v>
      </c>
      <c r="D31" t="s">
        <v>100</v>
      </c>
      <c r="E31" t="s">
        <v>1932</v>
      </c>
      <c r="F31" t="s">
        <v>1955</v>
      </c>
      <c r="G31" t="s">
        <v>102</v>
      </c>
      <c r="H31" s="77">
        <v>13677.57</v>
      </c>
      <c r="I31" s="77">
        <v>3613</v>
      </c>
      <c r="J31" s="77">
        <v>0</v>
      </c>
      <c r="K31" s="77">
        <v>494.17060409999999</v>
      </c>
      <c r="L31" s="78">
        <v>1.4E-3</v>
      </c>
      <c r="M31" s="78">
        <v>4.8800000000000003E-2</v>
      </c>
      <c r="N31" s="78">
        <v>1.01E-2</v>
      </c>
    </row>
    <row r="32" spans="2:14">
      <c r="B32" t="s">
        <v>1960</v>
      </c>
      <c r="C32" t="s">
        <v>1961</v>
      </c>
      <c r="D32" t="s">
        <v>100</v>
      </c>
      <c r="E32" t="s">
        <v>1932</v>
      </c>
      <c r="F32" t="s">
        <v>1955</v>
      </c>
      <c r="G32" t="s">
        <v>102</v>
      </c>
      <c r="H32" s="77">
        <v>78084</v>
      </c>
      <c r="I32" s="77">
        <v>368.07</v>
      </c>
      <c r="J32" s="77">
        <v>0</v>
      </c>
      <c r="K32" s="77">
        <v>287.4037788</v>
      </c>
      <c r="L32" s="78">
        <v>2.9999999999999997E-4</v>
      </c>
      <c r="M32" s="78">
        <v>2.8400000000000002E-2</v>
      </c>
      <c r="N32" s="78">
        <v>5.8999999999999999E-3</v>
      </c>
    </row>
    <row r="33" spans="2:14">
      <c r="B33" t="s">
        <v>1962</v>
      </c>
      <c r="C33" t="s">
        <v>1963</v>
      </c>
      <c r="D33" t="s">
        <v>100</v>
      </c>
      <c r="E33" t="s">
        <v>1941</v>
      </c>
      <c r="F33" t="s">
        <v>1955</v>
      </c>
      <c r="G33" t="s">
        <v>102</v>
      </c>
      <c r="H33" s="77">
        <v>239040</v>
      </c>
      <c r="I33" s="77">
        <v>346.08</v>
      </c>
      <c r="J33" s="77">
        <v>0</v>
      </c>
      <c r="K33" s="77">
        <v>827.269632</v>
      </c>
      <c r="L33" s="78">
        <v>8.0000000000000004E-4</v>
      </c>
      <c r="M33" s="78">
        <v>8.1699999999999995E-2</v>
      </c>
      <c r="N33" s="78">
        <v>1.6899999999999998E-2</v>
      </c>
    </row>
    <row r="34" spans="2:14">
      <c r="B34" t="s">
        <v>1964</v>
      </c>
      <c r="C34" t="s">
        <v>1965</v>
      </c>
      <c r="D34" t="s">
        <v>100</v>
      </c>
      <c r="E34" t="s">
        <v>1944</v>
      </c>
      <c r="F34" t="s">
        <v>1955</v>
      </c>
      <c r="G34" t="s">
        <v>102</v>
      </c>
      <c r="H34" s="77">
        <v>3990.68</v>
      </c>
      <c r="I34" s="77">
        <v>3608</v>
      </c>
      <c r="J34" s="77">
        <v>0</v>
      </c>
      <c r="K34" s="77">
        <v>143.9837344</v>
      </c>
      <c r="L34" s="78">
        <v>5.9999999999999995E-4</v>
      </c>
      <c r="M34" s="78">
        <v>1.4200000000000001E-2</v>
      </c>
      <c r="N34" s="78">
        <v>2.8999999999999998E-3</v>
      </c>
    </row>
    <row r="35" spans="2:14">
      <c r="B35" s="79" t="s">
        <v>1966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867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1967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210</v>
      </c>
      <c r="C40" t="s">
        <v>210</v>
      </c>
      <c r="D40" s="16"/>
      <c r="E40" s="16"/>
      <c r="F40" t="s">
        <v>210</v>
      </c>
      <c r="G40" t="s">
        <v>210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224</v>
      </c>
      <c r="D41" s="16"/>
      <c r="E41" s="16"/>
      <c r="F41" s="16"/>
      <c r="G41" s="16"/>
      <c r="H41" s="81">
        <v>55587.61</v>
      </c>
      <c r="J41" s="81">
        <v>0</v>
      </c>
      <c r="K41" s="81">
        <v>4742.6029827310249</v>
      </c>
      <c r="M41" s="80">
        <v>0.46829999999999999</v>
      </c>
      <c r="N41" s="80">
        <v>9.69E-2</v>
      </c>
    </row>
    <row r="42" spans="2:14">
      <c r="B42" s="79" t="s">
        <v>1968</v>
      </c>
      <c r="D42" s="16"/>
      <c r="E42" s="16"/>
      <c r="F42" s="16"/>
      <c r="G42" s="16"/>
      <c r="H42" s="81">
        <v>55289.27</v>
      </c>
      <c r="J42" s="81">
        <v>0</v>
      </c>
      <c r="K42" s="81">
        <v>4644.0653620222247</v>
      </c>
      <c r="M42" s="80">
        <v>0.45860000000000001</v>
      </c>
      <c r="N42" s="80">
        <v>9.4899999999999998E-2</v>
      </c>
    </row>
    <row r="43" spans="2:14">
      <c r="B43" t="s">
        <v>1969</v>
      </c>
      <c r="C43" t="s">
        <v>1970</v>
      </c>
      <c r="D43" t="s">
        <v>1834</v>
      </c>
      <c r="E43" t="s">
        <v>1971</v>
      </c>
      <c r="F43" t="s">
        <v>1925</v>
      </c>
      <c r="G43" t="s">
        <v>106</v>
      </c>
      <c r="H43" s="77">
        <v>1808.06</v>
      </c>
      <c r="I43" s="77">
        <v>995</v>
      </c>
      <c r="J43" s="77">
        <v>0</v>
      </c>
      <c r="K43" s="77">
        <v>66.419807324000004</v>
      </c>
      <c r="L43" s="78">
        <v>0</v>
      </c>
      <c r="M43" s="78">
        <v>6.6E-3</v>
      </c>
      <c r="N43" s="78">
        <v>1.4E-3</v>
      </c>
    </row>
    <row r="44" spans="2:14">
      <c r="B44" t="s">
        <v>1972</v>
      </c>
      <c r="C44" t="s">
        <v>1973</v>
      </c>
      <c r="D44" t="s">
        <v>123</v>
      </c>
      <c r="E44" t="s">
        <v>1974</v>
      </c>
      <c r="F44" t="s">
        <v>1925</v>
      </c>
      <c r="G44" t="s">
        <v>106</v>
      </c>
      <c r="H44" s="77">
        <v>1316.47</v>
      </c>
      <c r="I44" s="77">
        <v>6301</v>
      </c>
      <c r="J44" s="77">
        <v>0</v>
      </c>
      <c r="K44" s="77">
        <v>306.25426019240001</v>
      </c>
      <c r="L44" s="78">
        <v>0</v>
      </c>
      <c r="M44" s="78">
        <v>3.0200000000000001E-2</v>
      </c>
      <c r="N44" s="78">
        <v>6.3E-3</v>
      </c>
    </row>
    <row r="45" spans="2:14">
      <c r="B45" t="s">
        <v>1975</v>
      </c>
      <c r="C45" t="s">
        <v>1976</v>
      </c>
      <c r="D45" t="s">
        <v>1704</v>
      </c>
      <c r="E45" t="s">
        <v>1977</v>
      </c>
      <c r="F45" t="s">
        <v>1925</v>
      </c>
      <c r="G45" t="s">
        <v>106</v>
      </c>
      <c r="H45" s="77">
        <v>139.22999999999999</v>
      </c>
      <c r="I45" s="77">
        <v>6472</v>
      </c>
      <c r="J45" s="77">
        <v>0</v>
      </c>
      <c r="K45" s="77">
        <v>33.268484995199998</v>
      </c>
      <c r="L45" s="78">
        <v>0</v>
      </c>
      <c r="M45" s="78">
        <v>3.3E-3</v>
      </c>
      <c r="N45" s="78">
        <v>6.9999999999999999E-4</v>
      </c>
    </row>
    <row r="46" spans="2:14">
      <c r="B46" t="s">
        <v>1978</v>
      </c>
      <c r="C46" t="s">
        <v>1979</v>
      </c>
      <c r="D46" t="s">
        <v>1834</v>
      </c>
      <c r="E46" t="s">
        <v>1825</v>
      </c>
      <c r="F46" t="s">
        <v>1925</v>
      </c>
      <c r="G46" t="s">
        <v>106</v>
      </c>
      <c r="H46" s="77">
        <v>2053.64</v>
      </c>
      <c r="I46" s="77">
        <v>442.7</v>
      </c>
      <c r="J46" s="77">
        <v>0</v>
      </c>
      <c r="K46" s="77">
        <v>33.565686121760002</v>
      </c>
      <c r="L46" s="78">
        <v>0</v>
      </c>
      <c r="M46" s="78">
        <v>3.3E-3</v>
      </c>
      <c r="N46" s="78">
        <v>6.9999999999999999E-4</v>
      </c>
    </row>
    <row r="47" spans="2:14">
      <c r="B47" t="s">
        <v>1980</v>
      </c>
      <c r="C47" t="s">
        <v>1981</v>
      </c>
      <c r="D47" t="s">
        <v>1834</v>
      </c>
      <c r="E47" t="s">
        <v>1825</v>
      </c>
      <c r="F47" t="s">
        <v>1925</v>
      </c>
      <c r="G47" t="s">
        <v>106</v>
      </c>
      <c r="H47" s="77">
        <v>9907.73</v>
      </c>
      <c r="I47" s="77">
        <v>782.8</v>
      </c>
      <c r="J47" s="77">
        <v>0</v>
      </c>
      <c r="K47" s="77">
        <v>286.34306694447997</v>
      </c>
      <c r="L47" s="78">
        <v>0</v>
      </c>
      <c r="M47" s="78">
        <v>2.8299999999999999E-2</v>
      </c>
      <c r="N47" s="78">
        <v>5.7999999999999996E-3</v>
      </c>
    </row>
    <row r="48" spans="2:14">
      <c r="B48" t="s">
        <v>1982</v>
      </c>
      <c r="C48" t="s">
        <v>1983</v>
      </c>
      <c r="D48" t="s">
        <v>1984</v>
      </c>
      <c r="E48" t="s">
        <v>1825</v>
      </c>
      <c r="F48" t="s">
        <v>1925</v>
      </c>
      <c r="G48" t="s">
        <v>201</v>
      </c>
      <c r="H48" s="77">
        <v>2404.2800000000002</v>
      </c>
      <c r="I48" s="77">
        <v>1925.6517999999996</v>
      </c>
      <c r="J48" s="77">
        <v>0</v>
      </c>
      <c r="K48" s="77">
        <v>21.7647185217185</v>
      </c>
      <c r="L48" s="78">
        <v>0</v>
      </c>
      <c r="M48" s="78">
        <v>2.0999999999999999E-3</v>
      </c>
      <c r="N48" s="78">
        <v>4.0000000000000002E-4</v>
      </c>
    </row>
    <row r="49" spans="2:14">
      <c r="B49" t="s">
        <v>1985</v>
      </c>
      <c r="C49" t="s">
        <v>1986</v>
      </c>
      <c r="D49" t="s">
        <v>123</v>
      </c>
      <c r="E49" t="s">
        <v>1825</v>
      </c>
      <c r="F49" t="s">
        <v>1925</v>
      </c>
      <c r="G49" t="s">
        <v>110</v>
      </c>
      <c r="H49" s="77">
        <v>3509.65</v>
      </c>
      <c r="I49" s="77">
        <v>2866.5</v>
      </c>
      <c r="J49" s="77">
        <v>0</v>
      </c>
      <c r="K49" s="77">
        <v>405.77664651614998</v>
      </c>
      <c r="L49" s="78">
        <v>0</v>
      </c>
      <c r="M49" s="78">
        <v>4.0099999999999997E-2</v>
      </c>
      <c r="N49" s="78">
        <v>8.3000000000000001E-3</v>
      </c>
    </row>
    <row r="50" spans="2:14">
      <c r="B50" t="s">
        <v>1987</v>
      </c>
      <c r="C50" t="s">
        <v>1988</v>
      </c>
      <c r="D50" t="s">
        <v>123</v>
      </c>
      <c r="E50" t="s">
        <v>1825</v>
      </c>
      <c r="F50" t="s">
        <v>1925</v>
      </c>
      <c r="G50" t="s">
        <v>106</v>
      </c>
      <c r="H50" s="77">
        <v>331.02</v>
      </c>
      <c r="I50" s="77">
        <v>3758</v>
      </c>
      <c r="J50" s="77">
        <v>0</v>
      </c>
      <c r="K50" s="77">
        <v>45.9274890672</v>
      </c>
      <c r="L50" s="78">
        <v>0</v>
      </c>
      <c r="M50" s="78">
        <v>4.4999999999999997E-3</v>
      </c>
      <c r="N50" s="78">
        <v>8.9999999999999998E-4</v>
      </c>
    </row>
    <row r="51" spans="2:14">
      <c r="B51" t="s">
        <v>1989</v>
      </c>
      <c r="C51" t="s">
        <v>1990</v>
      </c>
      <c r="D51" t="s">
        <v>1834</v>
      </c>
      <c r="E51" t="s">
        <v>1825</v>
      </c>
      <c r="F51" t="s">
        <v>1925</v>
      </c>
      <c r="G51" t="s">
        <v>106</v>
      </c>
      <c r="H51" s="77">
        <v>3154.97</v>
      </c>
      <c r="I51" s="77">
        <v>481.2</v>
      </c>
      <c r="J51" s="77">
        <v>0</v>
      </c>
      <c r="K51" s="77">
        <v>56.050894142879997</v>
      </c>
      <c r="L51" s="78">
        <v>0</v>
      </c>
      <c r="M51" s="78">
        <v>5.4999999999999997E-3</v>
      </c>
      <c r="N51" s="78">
        <v>1.1000000000000001E-3</v>
      </c>
    </row>
    <row r="52" spans="2:14">
      <c r="B52" t="s">
        <v>1991</v>
      </c>
      <c r="C52" t="s">
        <v>1992</v>
      </c>
      <c r="D52" t="s">
        <v>1834</v>
      </c>
      <c r="E52" t="s">
        <v>1825</v>
      </c>
      <c r="F52" t="s">
        <v>1925</v>
      </c>
      <c r="G52" t="s">
        <v>106</v>
      </c>
      <c r="H52" s="77">
        <v>368.57</v>
      </c>
      <c r="I52" s="77">
        <v>3849.75</v>
      </c>
      <c r="J52" s="77">
        <v>0</v>
      </c>
      <c r="K52" s="77">
        <v>52.385875038899997</v>
      </c>
      <c r="L52" s="78">
        <v>0</v>
      </c>
      <c r="M52" s="78">
        <v>5.1999999999999998E-3</v>
      </c>
      <c r="N52" s="78">
        <v>1.1000000000000001E-3</v>
      </c>
    </row>
    <row r="53" spans="2:14">
      <c r="B53" t="s">
        <v>1993</v>
      </c>
      <c r="C53" t="s">
        <v>1994</v>
      </c>
      <c r="D53" t="s">
        <v>123</v>
      </c>
      <c r="E53" t="s">
        <v>1825</v>
      </c>
      <c r="F53" t="s">
        <v>1925</v>
      </c>
      <c r="G53" t="s">
        <v>110</v>
      </c>
      <c r="H53" s="77">
        <v>2803.94</v>
      </c>
      <c r="I53" s="77">
        <v>650.5</v>
      </c>
      <c r="J53" s="77">
        <v>0</v>
      </c>
      <c r="K53" s="77">
        <v>73.567722431980002</v>
      </c>
      <c r="L53" s="78">
        <v>0</v>
      </c>
      <c r="M53" s="78">
        <v>7.3000000000000001E-3</v>
      </c>
      <c r="N53" s="78">
        <v>1.5E-3</v>
      </c>
    </row>
    <row r="54" spans="2:14">
      <c r="B54" t="s">
        <v>1995</v>
      </c>
      <c r="C54" t="s">
        <v>1996</v>
      </c>
      <c r="D54" t="s">
        <v>1834</v>
      </c>
      <c r="E54" t="s">
        <v>1825</v>
      </c>
      <c r="F54" t="s">
        <v>1925</v>
      </c>
      <c r="G54" t="s">
        <v>106</v>
      </c>
      <c r="H54" s="77">
        <v>4531.74</v>
      </c>
      <c r="I54" s="77">
        <v>1016</v>
      </c>
      <c r="J54" s="77">
        <v>0</v>
      </c>
      <c r="K54" s="77">
        <v>169.9888302528</v>
      </c>
      <c r="L54" s="78">
        <v>0</v>
      </c>
      <c r="M54" s="78">
        <v>1.6799999999999999E-2</v>
      </c>
      <c r="N54" s="78">
        <v>3.5000000000000001E-3</v>
      </c>
    </row>
    <row r="55" spans="2:14">
      <c r="B55" t="s">
        <v>1997</v>
      </c>
      <c r="C55" t="s">
        <v>1998</v>
      </c>
      <c r="D55" t="s">
        <v>1704</v>
      </c>
      <c r="E55" t="s">
        <v>1825</v>
      </c>
      <c r="F55" t="s">
        <v>1925</v>
      </c>
      <c r="G55" t="s">
        <v>106</v>
      </c>
      <c r="H55" s="77">
        <v>148.94999999999999</v>
      </c>
      <c r="I55" s="77">
        <v>34200</v>
      </c>
      <c r="J55" s="77">
        <v>0</v>
      </c>
      <c r="K55" s="77">
        <v>188.07380280000001</v>
      </c>
      <c r="L55" s="78">
        <v>0</v>
      </c>
      <c r="M55" s="78">
        <v>1.8599999999999998E-2</v>
      </c>
      <c r="N55" s="78">
        <v>3.8E-3</v>
      </c>
    </row>
    <row r="56" spans="2:14">
      <c r="B56" t="s">
        <v>1999</v>
      </c>
      <c r="C56" t="s">
        <v>2000</v>
      </c>
      <c r="D56" t="s">
        <v>123</v>
      </c>
      <c r="E56" t="s">
        <v>1825</v>
      </c>
      <c r="F56" t="s">
        <v>1925</v>
      </c>
      <c r="G56" t="s">
        <v>106</v>
      </c>
      <c r="H56" s="77">
        <v>977.08</v>
      </c>
      <c r="I56" s="77">
        <v>707.75</v>
      </c>
      <c r="J56" s="77">
        <v>0</v>
      </c>
      <c r="K56" s="77">
        <v>25.5312274204</v>
      </c>
      <c r="L56" s="78">
        <v>0</v>
      </c>
      <c r="M56" s="78">
        <v>2.5000000000000001E-3</v>
      </c>
      <c r="N56" s="78">
        <v>5.0000000000000001E-4</v>
      </c>
    </row>
    <row r="57" spans="2:14">
      <c r="B57" t="s">
        <v>2001</v>
      </c>
      <c r="C57" t="s">
        <v>2002</v>
      </c>
      <c r="D57" t="s">
        <v>123</v>
      </c>
      <c r="E57" t="s">
        <v>1825</v>
      </c>
      <c r="F57" t="s">
        <v>1925</v>
      </c>
      <c r="G57" t="s">
        <v>110</v>
      </c>
      <c r="H57" s="77">
        <v>75.61</v>
      </c>
      <c r="I57" s="77">
        <v>7368</v>
      </c>
      <c r="J57" s="77">
        <v>0</v>
      </c>
      <c r="K57" s="77">
        <v>22.469848756320001</v>
      </c>
      <c r="L57" s="78">
        <v>0</v>
      </c>
      <c r="M57" s="78">
        <v>2.2000000000000001E-3</v>
      </c>
      <c r="N57" s="78">
        <v>5.0000000000000001E-4</v>
      </c>
    </row>
    <row r="58" spans="2:14">
      <c r="B58" t="s">
        <v>2003</v>
      </c>
      <c r="C58" t="s">
        <v>2004</v>
      </c>
      <c r="D58" t="s">
        <v>1704</v>
      </c>
      <c r="E58" t="s">
        <v>2005</v>
      </c>
      <c r="F58" t="s">
        <v>1925</v>
      </c>
      <c r="G58" t="s">
        <v>106</v>
      </c>
      <c r="H58" s="77">
        <v>921.83</v>
      </c>
      <c r="I58" s="77">
        <v>6443</v>
      </c>
      <c r="J58" s="77">
        <v>0</v>
      </c>
      <c r="K58" s="77">
        <v>219.28082747479999</v>
      </c>
      <c r="L58" s="78">
        <v>0</v>
      </c>
      <c r="M58" s="78">
        <v>2.1700000000000001E-2</v>
      </c>
      <c r="N58" s="78">
        <v>4.4999999999999997E-3</v>
      </c>
    </row>
    <row r="59" spans="2:14">
      <c r="B59" t="s">
        <v>2006</v>
      </c>
      <c r="C59" t="s">
        <v>2007</v>
      </c>
      <c r="D59" t="s">
        <v>1704</v>
      </c>
      <c r="E59" t="s">
        <v>2008</v>
      </c>
      <c r="F59" t="s">
        <v>1925</v>
      </c>
      <c r="G59" t="s">
        <v>106</v>
      </c>
      <c r="H59" s="77">
        <v>327.3</v>
      </c>
      <c r="I59" s="77">
        <v>7353</v>
      </c>
      <c r="J59" s="77">
        <v>0</v>
      </c>
      <c r="K59" s="77">
        <v>88.853034347999994</v>
      </c>
      <c r="L59" s="78">
        <v>0</v>
      </c>
      <c r="M59" s="78">
        <v>8.8000000000000005E-3</v>
      </c>
      <c r="N59" s="78">
        <v>1.8E-3</v>
      </c>
    </row>
    <row r="60" spans="2:14">
      <c r="B60" t="s">
        <v>2009</v>
      </c>
      <c r="C60" t="s">
        <v>2010</v>
      </c>
      <c r="D60" t="s">
        <v>123</v>
      </c>
      <c r="E60" t="s">
        <v>2011</v>
      </c>
      <c r="F60" t="s">
        <v>1925</v>
      </c>
      <c r="G60" t="s">
        <v>116</v>
      </c>
      <c r="H60" s="77">
        <v>1220.8699999999999</v>
      </c>
      <c r="I60" s="77">
        <v>4966.409999999988</v>
      </c>
      <c r="J60" s="77">
        <v>0</v>
      </c>
      <c r="K60" s="77">
        <v>168.81553947328101</v>
      </c>
      <c r="L60" s="78">
        <v>0</v>
      </c>
      <c r="M60" s="78">
        <v>1.67E-2</v>
      </c>
      <c r="N60" s="78">
        <v>3.3999999999999998E-3</v>
      </c>
    </row>
    <row r="61" spans="2:14">
      <c r="B61" t="s">
        <v>2012</v>
      </c>
      <c r="C61" t="s">
        <v>2013</v>
      </c>
      <c r="D61" t="s">
        <v>1708</v>
      </c>
      <c r="E61" t="s">
        <v>2014</v>
      </c>
      <c r="F61" t="s">
        <v>1925</v>
      </c>
      <c r="G61" t="s">
        <v>106</v>
      </c>
      <c r="H61" s="77">
        <v>341.11</v>
      </c>
      <c r="I61" s="77">
        <v>2414</v>
      </c>
      <c r="J61" s="77">
        <v>0</v>
      </c>
      <c r="K61" s="77">
        <v>30.4013878168</v>
      </c>
      <c r="L61" s="78">
        <v>0</v>
      </c>
      <c r="M61" s="78">
        <v>3.0000000000000001E-3</v>
      </c>
      <c r="N61" s="78">
        <v>5.9999999999999995E-4</v>
      </c>
    </row>
    <row r="62" spans="2:14">
      <c r="B62" t="s">
        <v>2015</v>
      </c>
      <c r="C62" t="s">
        <v>2016</v>
      </c>
      <c r="D62" t="s">
        <v>123</v>
      </c>
      <c r="E62" t="s">
        <v>2017</v>
      </c>
      <c r="F62" t="s">
        <v>1925</v>
      </c>
      <c r="G62" t="s">
        <v>106</v>
      </c>
      <c r="H62" s="77">
        <v>256.22000000000003</v>
      </c>
      <c r="I62" s="77">
        <v>4608.5</v>
      </c>
      <c r="J62" s="77">
        <v>0</v>
      </c>
      <c r="K62" s="77">
        <v>43.594762000400003</v>
      </c>
      <c r="L62" s="78">
        <v>0</v>
      </c>
      <c r="M62" s="78">
        <v>4.3E-3</v>
      </c>
      <c r="N62" s="78">
        <v>8.9999999999999998E-4</v>
      </c>
    </row>
    <row r="63" spans="2:14">
      <c r="B63" t="s">
        <v>2018</v>
      </c>
      <c r="C63" t="s">
        <v>2019</v>
      </c>
      <c r="D63" t="s">
        <v>1704</v>
      </c>
      <c r="E63" t="s">
        <v>2017</v>
      </c>
      <c r="F63" t="s">
        <v>1925</v>
      </c>
      <c r="G63" t="s">
        <v>106</v>
      </c>
      <c r="H63" s="77">
        <v>724</v>
      </c>
      <c r="I63" s="77">
        <v>5945.5</v>
      </c>
      <c r="J63" s="77">
        <v>0</v>
      </c>
      <c r="K63" s="77">
        <v>158.92369063999999</v>
      </c>
      <c r="L63" s="78">
        <v>0</v>
      </c>
      <c r="M63" s="78">
        <v>1.5699999999999999E-2</v>
      </c>
      <c r="N63" s="78">
        <v>3.2000000000000002E-3</v>
      </c>
    </row>
    <row r="64" spans="2:14">
      <c r="B64" t="s">
        <v>2020</v>
      </c>
      <c r="C64" t="s">
        <v>2021</v>
      </c>
      <c r="D64" t="s">
        <v>123</v>
      </c>
      <c r="E64" t="s">
        <v>2022</v>
      </c>
      <c r="F64" t="s">
        <v>1925</v>
      </c>
      <c r="G64" t="s">
        <v>110</v>
      </c>
      <c r="H64" s="77">
        <v>763.14</v>
      </c>
      <c r="I64" s="77">
        <v>20573</v>
      </c>
      <c r="J64" s="77">
        <v>0</v>
      </c>
      <c r="K64" s="77">
        <v>633.24699525947995</v>
      </c>
      <c r="L64" s="78">
        <v>0</v>
      </c>
      <c r="M64" s="78">
        <v>6.25E-2</v>
      </c>
      <c r="N64" s="78">
        <v>1.29E-2</v>
      </c>
    </row>
    <row r="65" spans="2:14">
      <c r="B65" t="s">
        <v>2023</v>
      </c>
      <c r="C65" t="s">
        <v>2024</v>
      </c>
      <c r="D65" t="s">
        <v>123</v>
      </c>
      <c r="E65" t="s">
        <v>2022</v>
      </c>
      <c r="F65" t="s">
        <v>1925</v>
      </c>
      <c r="G65" t="s">
        <v>110</v>
      </c>
      <c r="H65" s="77">
        <v>88.26</v>
      </c>
      <c r="I65" s="77">
        <v>5294</v>
      </c>
      <c r="J65" s="77">
        <v>0</v>
      </c>
      <c r="K65" s="77">
        <v>18.84599857896</v>
      </c>
      <c r="L65" s="78">
        <v>0</v>
      </c>
      <c r="M65" s="78">
        <v>1.9E-3</v>
      </c>
      <c r="N65" s="78">
        <v>4.0000000000000002E-4</v>
      </c>
    </row>
    <row r="66" spans="2:14">
      <c r="B66" t="s">
        <v>2025</v>
      </c>
      <c r="C66" t="s">
        <v>2026</v>
      </c>
      <c r="D66" t="s">
        <v>123</v>
      </c>
      <c r="E66" t="s">
        <v>2022</v>
      </c>
      <c r="F66" t="s">
        <v>1925</v>
      </c>
      <c r="G66" t="s">
        <v>110</v>
      </c>
      <c r="H66" s="77">
        <v>385.78</v>
      </c>
      <c r="I66" s="77">
        <v>8213.2999999999993</v>
      </c>
      <c r="J66" s="77">
        <v>0</v>
      </c>
      <c r="K66" s="77">
        <v>127.79936293591599</v>
      </c>
      <c r="L66" s="78">
        <v>1E-4</v>
      </c>
      <c r="M66" s="78">
        <v>1.26E-2</v>
      </c>
      <c r="N66" s="78">
        <v>2.5999999999999999E-3</v>
      </c>
    </row>
    <row r="67" spans="2:14">
      <c r="B67" t="s">
        <v>2027</v>
      </c>
      <c r="C67" t="s">
        <v>2028</v>
      </c>
      <c r="D67" t="s">
        <v>123</v>
      </c>
      <c r="E67" t="s">
        <v>2022</v>
      </c>
      <c r="F67" t="s">
        <v>1925</v>
      </c>
      <c r="G67" t="s">
        <v>110</v>
      </c>
      <c r="H67" s="77">
        <v>602.66999999999996</v>
      </c>
      <c r="I67" s="77">
        <v>2296.8000000000002</v>
      </c>
      <c r="J67" s="77">
        <v>0</v>
      </c>
      <c r="K67" s="77">
        <v>55.830825200303998</v>
      </c>
      <c r="L67" s="78">
        <v>0</v>
      </c>
      <c r="M67" s="78">
        <v>5.4999999999999997E-3</v>
      </c>
      <c r="N67" s="78">
        <v>1.1000000000000001E-3</v>
      </c>
    </row>
    <row r="68" spans="2:14">
      <c r="B68" t="s">
        <v>2029</v>
      </c>
      <c r="C68" t="s">
        <v>2030</v>
      </c>
      <c r="D68" t="s">
        <v>2031</v>
      </c>
      <c r="E68" t="s">
        <v>2032</v>
      </c>
      <c r="F68" t="s">
        <v>1925</v>
      </c>
      <c r="G68" t="s">
        <v>199</v>
      </c>
      <c r="H68" s="77">
        <v>3255.44</v>
      </c>
      <c r="I68" s="77">
        <v>242800</v>
      </c>
      <c r="J68" s="77">
        <v>0</v>
      </c>
      <c r="K68" s="77">
        <v>202.35563720031999</v>
      </c>
      <c r="L68" s="78">
        <v>0</v>
      </c>
      <c r="M68" s="78">
        <v>0.02</v>
      </c>
      <c r="N68" s="78">
        <v>4.1000000000000003E-3</v>
      </c>
    </row>
    <row r="69" spans="2:14">
      <c r="B69" t="s">
        <v>2033</v>
      </c>
      <c r="C69" t="s">
        <v>2034</v>
      </c>
      <c r="D69" t="s">
        <v>2031</v>
      </c>
      <c r="E69" t="s">
        <v>2032</v>
      </c>
      <c r="F69" t="s">
        <v>1925</v>
      </c>
      <c r="G69" t="s">
        <v>199</v>
      </c>
      <c r="H69" s="77">
        <v>8895.25</v>
      </c>
      <c r="I69" s="77">
        <v>23310</v>
      </c>
      <c r="J69" s="77">
        <v>0</v>
      </c>
      <c r="K69" s="77">
        <v>53.083232522774999</v>
      </c>
      <c r="L69" s="78">
        <v>0</v>
      </c>
      <c r="M69" s="78">
        <v>5.1999999999999998E-3</v>
      </c>
      <c r="N69" s="78">
        <v>1.1000000000000001E-3</v>
      </c>
    </row>
    <row r="70" spans="2:14">
      <c r="B70" t="s">
        <v>2035</v>
      </c>
      <c r="C70" t="s">
        <v>2036</v>
      </c>
      <c r="D70" t="s">
        <v>123</v>
      </c>
      <c r="E70" t="s">
        <v>2037</v>
      </c>
      <c r="F70" t="s">
        <v>1925</v>
      </c>
      <c r="G70" t="s">
        <v>110</v>
      </c>
      <c r="H70" s="77">
        <v>45.68</v>
      </c>
      <c r="I70" s="77">
        <v>17464</v>
      </c>
      <c r="J70" s="77">
        <v>0</v>
      </c>
      <c r="K70" s="77">
        <v>32.176671143679997</v>
      </c>
      <c r="L70" s="78">
        <v>0</v>
      </c>
      <c r="M70" s="78">
        <v>3.2000000000000002E-3</v>
      </c>
      <c r="N70" s="78">
        <v>6.9999999999999999E-4</v>
      </c>
    </row>
    <row r="71" spans="2:14">
      <c r="B71" t="s">
        <v>2038</v>
      </c>
      <c r="C71" t="s">
        <v>2039</v>
      </c>
      <c r="D71" t="s">
        <v>1704</v>
      </c>
      <c r="E71" t="s">
        <v>2040</v>
      </c>
      <c r="F71" t="s">
        <v>1925</v>
      </c>
      <c r="G71" t="s">
        <v>106</v>
      </c>
      <c r="H71" s="77">
        <v>60.9</v>
      </c>
      <c r="I71" s="77">
        <v>16768</v>
      </c>
      <c r="J71" s="77">
        <v>0</v>
      </c>
      <c r="K71" s="77">
        <v>37.701640703999999</v>
      </c>
      <c r="L71" s="78">
        <v>0</v>
      </c>
      <c r="M71" s="78">
        <v>3.7000000000000002E-3</v>
      </c>
      <c r="N71" s="78">
        <v>8.0000000000000004E-4</v>
      </c>
    </row>
    <row r="72" spans="2:14">
      <c r="B72" t="s">
        <v>2041</v>
      </c>
      <c r="C72" t="s">
        <v>2042</v>
      </c>
      <c r="D72" t="s">
        <v>1704</v>
      </c>
      <c r="E72" t="s">
        <v>2040</v>
      </c>
      <c r="F72" t="s">
        <v>1925</v>
      </c>
      <c r="G72" t="s">
        <v>106</v>
      </c>
      <c r="H72" s="77">
        <v>101.78</v>
      </c>
      <c r="I72" s="77">
        <v>8065</v>
      </c>
      <c r="J72" s="77">
        <v>0</v>
      </c>
      <c r="K72" s="77">
        <v>30.305992444000001</v>
      </c>
      <c r="L72" s="78">
        <v>0</v>
      </c>
      <c r="M72" s="78">
        <v>3.0000000000000001E-3</v>
      </c>
      <c r="N72" s="78">
        <v>5.9999999999999995E-4</v>
      </c>
    </row>
    <row r="73" spans="2:14">
      <c r="B73" t="s">
        <v>2043</v>
      </c>
      <c r="C73" t="s">
        <v>2044</v>
      </c>
      <c r="D73" t="s">
        <v>1704</v>
      </c>
      <c r="E73" t="s">
        <v>2040</v>
      </c>
      <c r="F73" t="s">
        <v>1925</v>
      </c>
      <c r="G73" t="s">
        <v>106</v>
      </c>
      <c r="H73" s="77">
        <v>869.71</v>
      </c>
      <c r="I73" s="77">
        <v>3342</v>
      </c>
      <c r="J73" s="77">
        <v>0</v>
      </c>
      <c r="K73" s="77">
        <v>107.31059467439999</v>
      </c>
      <c r="L73" s="78">
        <v>0</v>
      </c>
      <c r="M73" s="78">
        <v>1.06E-2</v>
      </c>
      <c r="N73" s="78">
        <v>2.2000000000000001E-3</v>
      </c>
    </row>
    <row r="74" spans="2:14">
      <c r="B74" t="s">
        <v>2045</v>
      </c>
      <c r="C74" t="s">
        <v>2046</v>
      </c>
      <c r="D74" t="s">
        <v>1704</v>
      </c>
      <c r="E74" t="s">
        <v>2040</v>
      </c>
      <c r="F74" t="s">
        <v>1925</v>
      </c>
      <c r="G74" t="s">
        <v>106</v>
      </c>
      <c r="H74" s="77">
        <v>483.63</v>
      </c>
      <c r="I74" s="77">
        <v>10641</v>
      </c>
      <c r="J74" s="77">
        <v>0</v>
      </c>
      <c r="K74" s="77">
        <v>190.00164816360001</v>
      </c>
      <c r="L74" s="78">
        <v>0</v>
      </c>
      <c r="M74" s="78">
        <v>1.8800000000000001E-2</v>
      </c>
      <c r="N74" s="78">
        <v>3.8999999999999998E-3</v>
      </c>
    </row>
    <row r="75" spans="2:14">
      <c r="B75" t="s">
        <v>2047</v>
      </c>
      <c r="C75" t="s">
        <v>2048</v>
      </c>
      <c r="D75" t="s">
        <v>1704</v>
      </c>
      <c r="E75" t="s">
        <v>2040</v>
      </c>
      <c r="F75" t="s">
        <v>1925</v>
      </c>
      <c r="G75" t="s">
        <v>106</v>
      </c>
      <c r="H75" s="77">
        <v>467.97</v>
      </c>
      <c r="I75" s="77">
        <v>3620</v>
      </c>
      <c r="J75" s="77">
        <v>0</v>
      </c>
      <c r="K75" s="77">
        <v>62.544377687999997</v>
      </c>
      <c r="L75" s="78">
        <v>0</v>
      </c>
      <c r="M75" s="78">
        <v>6.1999999999999998E-3</v>
      </c>
      <c r="N75" s="78">
        <v>1.2999999999999999E-3</v>
      </c>
    </row>
    <row r="76" spans="2:14">
      <c r="B76" t="s">
        <v>2049</v>
      </c>
      <c r="C76" t="s">
        <v>2050</v>
      </c>
      <c r="D76" t="s">
        <v>123</v>
      </c>
      <c r="E76" t="s">
        <v>2040</v>
      </c>
      <c r="F76" t="s">
        <v>1925</v>
      </c>
      <c r="G76" t="s">
        <v>110</v>
      </c>
      <c r="H76" s="77">
        <v>60.35</v>
      </c>
      <c r="I76" s="77">
        <v>22410</v>
      </c>
      <c r="J76" s="77">
        <v>0</v>
      </c>
      <c r="K76" s="77">
        <v>54.549456128999999</v>
      </c>
      <c r="L76" s="78">
        <v>1E-4</v>
      </c>
      <c r="M76" s="78">
        <v>5.4000000000000003E-3</v>
      </c>
      <c r="N76" s="78">
        <v>1.1000000000000001E-3</v>
      </c>
    </row>
    <row r="77" spans="2:14">
      <c r="B77" t="s">
        <v>2051</v>
      </c>
      <c r="C77" t="s">
        <v>2052</v>
      </c>
      <c r="D77" t="s">
        <v>123</v>
      </c>
      <c r="E77" t="s">
        <v>2040</v>
      </c>
      <c r="F77" t="s">
        <v>1925</v>
      </c>
      <c r="G77" t="s">
        <v>110</v>
      </c>
      <c r="H77" s="77">
        <v>171.91</v>
      </c>
      <c r="I77" s="77">
        <v>19662</v>
      </c>
      <c r="J77" s="77">
        <v>0</v>
      </c>
      <c r="K77" s="77">
        <v>136.33272833628001</v>
      </c>
      <c r="L77" s="78">
        <v>1E-4</v>
      </c>
      <c r="M77" s="78">
        <v>1.35E-2</v>
      </c>
      <c r="N77" s="78">
        <v>2.8E-3</v>
      </c>
    </row>
    <row r="78" spans="2:14">
      <c r="B78" t="s">
        <v>2053</v>
      </c>
      <c r="C78" t="s">
        <v>2054</v>
      </c>
      <c r="D78" t="s">
        <v>1834</v>
      </c>
      <c r="E78" t="s">
        <v>2040</v>
      </c>
      <c r="F78" t="s">
        <v>1925</v>
      </c>
      <c r="G78" t="s">
        <v>106</v>
      </c>
      <c r="H78" s="77">
        <v>889.53</v>
      </c>
      <c r="I78" s="77">
        <v>2960</v>
      </c>
      <c r="J78" s="77">
        <v>0</v>
      </c>
      <c r="K78" s="77">
        <v>97.210684896000004</v>
      </c>
      <c r="L78" s="78">
        <v>0</v>
      </c>
      <c r="M78" s="78">
        <v>9.5999999999999992E-3</v>
      </c>
      <c r="N78" s="78">
        <v>2E-3</v>
      </c>
    </row>
    <row r="79" spans="2:14">
      <c r="B79" t="s">
        <v>2055</v>
      </c>
      <c r="C79" t="s">
        <v>2056</v>
      </c>
      <c r="D79" t="s">
        <v>1704</v>
      </c>
      <c r="E79" t="s">
        <v>2040</v>
      </c>
      <c r="F79" t="s">
        <v>1925</v>
      </c>
      <c r="G79" t="s">
        <v>106</v>
      </c>
      <c r="H79" s="77">
        <v>238.42</v>
      </c>
      <c r="I79" s="77">
        <v>17114</v>
      </c>
      <c r="J79" s="77">
        <v>0</v>
      </c>
      <c r="K79" s="77">
        <v>150.6454099696</v>
      </c>
      <c r="L79" s="78">
        <v>0</v>
      </c>
      <c r="M79" s="78">
        <v>1.49E-2</v>
      </c>
      <c r="N79" s="78">
        <v>3.0999999999999999E-3</v>
      </c>
    </row>
    <row r="80" spans="2:14">
      <c r="B80" t="s">
        <v>2057</v>
      </c>
      <c r="C80" t="s">
        <v>2058</v>
      </c>
      <c r="D80" t="s">
        <v>1704</v>
      </c>
      <c r="E80" t="s">
        <v>2059</v>
      </c>
      <c r="F80" t="s">
        <v>1925</v>
      </c>
      <c r="G80" t="s">
        <v>106</v>
      </c>
      <c r="H80" s="77">
        <v>82.96</v>
      </c>
      <c r="I80" s="77">
        <v>14992</v>
      </c>
      <c r="J80" s="77">
        <v>0</v>
      </c>
      <c r="K80" s="77">
        <v>45.918744934400003</v>
      </c>
      <c r="L80" s="78">
        <v>0</v>
      </c>
      <c r="M80" s="78">
        <v>4.4999999999999997E-3</v>
      </c>
      <c r="N80" s="78">
        <v>8.9999999999999998E-4</v>
      </c>
    </row>
    <row r="81" spans="2:14">
      <c r="B81" t="s">
        <v>2060</v>
      </c>
      <c r="C81" t="s">
        <v>2061</v>
      </c>
      <c r="D81" t="s">
        <v>107</v>
      </c>
      <c r="E81" t="s">
        <v>2062</v>
      </c>
      <c r="F81" t="s">
        <v>1925</v>
      </c>
      <c r="G81" t="s">
        <v>120</v>
      </c>
      <c r="H81" s="77">
        <v>503.62</v>
      </c>
      <c r="I81" s="77">
        <v>8997</v>
      </c>
      <c r="J81" s="77">
        <v>0</v>
      </c>
      <c r="K81" s="77">
        <v>110.94775896204</v>
      </c>
      <c r="L81" s="78">
        <v>0</v>
      </c>
      <c r="M81" s="78">
        <v>1.0999999999999999E-2</v>
      </c>
      <c r="N81" s="78">
        <v>2.3E-3</v>
      </c>
    </row>
    <row r="82" spans="2:14">
      <c r="B82" s="79" t="s">
        <v>2063</v>
      </c>
      <c r="D82" s="16"/>
      <c r="E82" s="16"/>
      <c r="F82" s="16"/>
      <c r="G82" s="16"/>
      <c r="H82" s="81">
        <v>298.33999999999997</v>
      </c>
      <c r="J82" s="81">
        <v>0</v>
      </c>
      <c r="K82" s="81">
        <v>98.537620708800006</v>
      </c>
      <c r="M82" s="80">
        <v>9.7000000000000003E-3</v>
      </c>
      <c r="N82" s="80">
        <v>2E-3</v>
      </c>
    </row>
    <row r="83" spans="2:14">
      <c r="B83" t="s">
        <v>2064</v>
      </c>
      <c r="C83" t="s">
        <v>2065</v>
      </c>
      <c r="D83" t="s">
        <v>1834</v>
      </c>
      <c r="E83" t="s">
        <v>1825</v>
      </c>
      <c r="F83" t="s">
        <v>1955</v>
      </c>
      <c r="G83" t="s">
        <v>106</v>
      </c>
      <c r="H83" s="77">
        <v>298.33999999999997</v>
      </c>
      <c r="I83" s="77">
        <v>8946</v>
      </c>
      <c r="J83" s="77">
        <v>0</v>
      </c>
      <c r="K83" s="77">
        <v>98.537620708800006</v>
      </c>
      <c r="L83" s="78">
        <v>0</v>
      </c>
      <c r="M83" s="78">
        <v>9.7000000000000003E-3</v>
      </c>
      <c r="N83" s="78">
        <v>2E-3</v>
      </c>
    </row>
    <row r="84" spans="2:14">
      <c r="B84" s="79" t="s">
        <v>867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210</v>
      </c>
      <c r="C85" t="s">
        <v>210</v>
      </c>
      <c r="D85" s="16"/>
      <c r="E85" s="16"/>
      <c r="F85" t="s">
        <v>210</v>
      </c>
      <c r="G85" t="s">
        <v>210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s="79" t="s">
        <v>1967</v>
      </c>
      <c r="D86" s="16"/>
      <c r="E86" s="16"/>
      <c r="F86" s="16"/>
      <c r="G86" s="16"/>
      <c r="H86" s="81">
        <v>0</v>
      </c>
      <c r="J86" s="81">
        <v>0</v>
      </c>
      <c r="K86" s="81">
        <v>0</v>
      </c>
      <c r="M86" s="80">
        <v>0</v>
      </c>
      <c r="N86" s="80">
        <v>0</v>
      </c>
    </row>
    <row r="87" spans="2:14">
      <c r="B87" t="s">
        <v>210</v>
      </c>
      <c r="C87" t="s">
        <v>210</v>
      </c>
      <c r="D87" s="16"/>
      <c r="E87" s="16"/>
      <c r="F87" t="s">
        <v>210</v>
      </c>
      <c r="G87" t="s">
        <v>210</v>
      </c>
      <c r="H87" s="77">
        <v>0</v>
      </c>
      <c r="I87" s="77">
        <v>0</v>
      </c>
      <c r="K87" s="77">
        <v>0</v>
      </c>
      <c r="L87" s="78">
        <v>0</v>
      </c>
      <c r="M87" s="78">
        <v>0</v>
      </c>
      <c r="N87" s="78">
        <v>0</v>
      </c>
    </row>
    <row r="88" spans="2:14">
      <c r="B88" t="s">
        <v>226</v>
      </c>
      <c r="D88" s="16"/>
      <c r="E88" s="16"/>
      <c r="F88" s="16"/>
      <c r="G88" s="16"/>
    </row>
    <row r="89" spans="2:14">
      <c r="B89" t="s">
        <v>324</v>
      </c>
      <c r="D89" s="16"/>
      <c r="E89" s="16"/>
      <c r="F89" s="16"/>
      <c r="G89" s="16"/>
    </row>
    <row r="90" spans="2:14">
      <c r="B90" t="s">
        <v>325</v>
      </c>
      <c r="D90" s="16"/>
      <c r="E90" s="16"/>
      <c r="F90" s="16"/>
      <c r="G90" s="16"/>
    </row>
    <row r="91" spans="2:14">
      <c r="B91" t="s">
        <v>326</v>
      </c>
      <c r="D91" s="16"/>
      <c r="E91" s="16"/>
      <c r="F91" s="16"/>
      <c r="G91" s="16"/>
    </row>
    <row r="92" spans="2:14">
      <c r="B92" t="s">
        <v>327</v>
      </c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3164</v>
      </c>
    </row>
    <row r="3" spans="2:65" s="1" customFormat="1">
      <c r="B3" s="2" t="s">
        <v>2</v>
      </c>
      <c r="C3" s="26" t="s">
        <v>3165</v>
      </c>
    </row>
    <row r="4" spans="2:65" s="1" customFormat="1">
      <c r="B4" s="2" t="s">
        <v>3</v>
      </c>
      <c r="C4" s="88">
        <v>1161</v>
      </c>
    </row>
    <row r="6" spans="2:65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2:65" ht="26.25" customHeight="1">
      <c r="B7" s="110" t="s">
        <v>93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9100.1200000000008</v>
      </c>
      <c r="K11" s="7"/>
      <c r="L11" s="75">
        <v>988.72095460486753</v>
      </c>
      <c r="M11" s="7"/>
      <c r="N11" s="76">
        <v>1</v>
      </c>
      <c r="O11" s="76">
        <v>2.0199999999999999E-2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2066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2067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867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C21" s="16"/>
      <c r="D21" s="16"/>
      <c r="E21" s="16"/>
      <c r="J21" s="81">
        <v>9100.1200000000008</v>
      </c>
      <c r="L21" s="81">
        <v>988.72095460486753</v>
      </c>
      <c r="N21" s="80">
        <v>1</v>
      </c>
      <c r="O21" s="80">
        <v>2.0199999999999999E-2</v>
      </c>
    </row>
    <row r="22" spans="2:15">
      <c r="B22" s="79" t="s">
        <v>2066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2067</v>
      </c>
      <c r="C24" s="16"/>
      <c r="D24" s="16"/>
      <c r="E24" s="16"/>
      <c r="J24" s="81">
        <v>5506.55</v>
      </c>
      <c r="L24" s="81">
        <v>405.03589885476151</v>
      </c>
      <c r="N24" s="80">
        <v>0.40970000000000001</v>
      </c>
      <c r="O24" s="80">
        <v>8.3000000000000001E-3</v>
      </c>
    </row>
    <row r="25" spans="2:15">
      <c r="B25" t="s">
        <v>2068</v>
      </c>
      <c r="C25" t="s">
        <v>2069</v>
      </c>
      <c r="D25" t="s">
        <v>123</v>
      </c>
      <c r="E25" t="s">
        <v>2070</v>
      </c>
      <c r="F25" t="s">
        <v>1955</v>
      </c>
      <c r="G25" t="s">
        <v>876</v>
      </c>
      <c r="H25" t="s">
        <v>212</v>
      </c>
      <c r="I25" t="s">
        <v>110</v>
      </c>
      <c r="J25" s="77">
        <v>9.98</v>
      </c>
      <c r="K25" s="77">
        <v>102865.88780000001</v>
      </c>
      <c r="L25" s="77">
        <v>41.406947330881501</v>
      </c>
      <c r="M25" s="78">
        <v>2.7000000000000001E-3</v>
      </c>
      <c r="N25" s="78">
        <v>4.19E-2</v>
      </c>
      <c r="O25" s="78">
        <v>8.0000000000000004E-4</v>
      </c>
    </row>
    <row r="26" spans="2:15">
      <c r="B26" t="s">
        <v>2071</v>
      </c>
      <c r="C26" t="s">
        <v>2072</v>
      </c>
      <c r="D26" t="s">
        <v>123</v>
      </c>
      <c r="E26" t="s">
        <v>1974</v>
      </c>
      <c r="F26" t="s">
        <v>1955</v>
      </c>
      <c r="G26" t="s">
        <v>1084</v>
      </c>
      <c r="H26" t="s">
        <v>212</v>
      </c>
      <c r="I26" t="s">
        <v>106</v>
      </c>
      <c r="J26" s="77">
        <v>1.69</v>
      </c>
      <c r="K26" s="77">
        <v>1026095</v>
      </c>
      <c r="L26" s="77">
        <v>64.022992306000006</v>
      </c>
      <c r="M26" s="78">
        <v>0</v>
      </c>
      <c r="N26" s="78">
        <v>6.4799999999999996E-2</v>
      </c>
      <c r="O26" s="78">
        <v>1.2999999999999999E-3</v>
      </c>
    </row>
    <row r="27" spans="2:15">
      <c r="B27" t="s">
        <v>2073</v>
      </c>
      <c r="C27" t="s">
        <v>2074</v>
      </c>
      <c r="D27" t="s">
        <v>123</v>
      </c>
      <c r="E27" t="s">
        <v>2032</v>
      </c>
      <c r="F27" t="s">
        <v>1955</v>
      </c>
      <c r="G27" t="s">
        <v>1212</v>
      </c>
      <c r="H27" t="s">
        <v>212</v>
      </c>
      <c r="I27" t="s">
        <v>106</v>
      </c>
      <c r="J27" s="77">
        <v>61.85</v>
      </c>
      <c r="K27" s="77">
        <v>34601.82</v>
      </c>
      <c r="L27" s="77">
        <v>79.013325173639998</v>
      </c>
      <c r="M27" s="78">
        <v>0</v>
      </c>
      <c r="N27" s="78">
        <v>7.9899999999999999E-2</v>
      </c>
      <c r="O27" s="78">
        <v>1.6000000000000001E-3</v>
      </c>
    </row>
    <row r="28" spans="2:15">
      <c r="B28" t="s">
        <v>2075</v>
      </c>
      <c r="C28" t="s">
        <v>2076</v>
      </c>
      <c r="D28" t="s">
        <v>123</v>
      </c>
      <c r="E28" t="s">
        <v>2070</v>
      </c>
      <c r="F28" t="s">
        <v>1955</v>
      </c>
      <c r="G28" t="s">
        <v>2077</v>
      </c>
      <c r="H28" t="s">
        <v>212</v>
      </c>
      <c r="I28" t="s">
        <v>110</v>
      </c>
      <c r="J28" s="77">
        <v>9.59</v>
      </c>
      <c r="K28" s="77">
        <v>226145</v>
      </c>
      <c r="L28" s="77">
        <v>87.473578003699998</v>
      </c>
      <c r="M28" s="78">
        <v>0</v>
      </c>
      <c r="N28" s="78">
        <v>8.8499999999999995E-2</v>
      </c>
      <c r="O28" s="78">
        <v>1.8E-3</v>
      </c>
    </row>
    <row r="29" spans="2:15">
      <c r="B29" t="s">
        <v>2078</v>
      </c>
      <c r="C29" t="s">
        <v>2079</v>
      </c>
      <c r="D29" t="s">
        <v>123</v>
      </c>
      <c r="E29" t="s">
        <v>2080</v>
      </c>
      <c r="F29" t="s">
        <v>1955</v>
      </c>
      <c r="G29" t="s">
        <v>2077</v>
      </c>
      <c r="H29" t="s">
        <v>212</v>
      </c>
      <c r="I29" t="s">
        <v>106</v>
      </c>
      <c r="J29" s="77">
        <v>23.53</v>
      </c>
      <c r="K29" s="77">
        <v>116645.7</v>
      </c>
      <c r="L29" s="77">
        <v>101.33333901132001</v>
      </c>
      <c r="M29" s="78">
        <v>0</v>
      </c>
      <c r="N29" s="78">
        <v>0.10249999999999999</v>
      </c>
      <c r="O29" s="78">
        <v>2.0999999999999999E-3</v>
      </c>
    </row>
    <row r="30" spans="2:15">
      <c r="B30" t="s">
        <v>2081</v>
      </c>
      <c r="C30" t="s">
        <v>2082</v>
      </c>
      <c r="D30" t="s">
        <v>123</v>
      </c>
      <c r="E30" t="s">
        <v>2083</v>
      </c>
      <c r="F30" t="s">
        <v>1955</v>
      </c>
      <c r="G30" t="s">
        <v>2084</v>
      </c>
      <c r="H30" t="s">
        <v>212</v>
      </c>
      <c r="I30" t="s">
        <v>113</v>
      </c>
      <c r="J30" s="77">
        <v>5399.91</v>
      </c>
      <c r="K30" s="77">
        <v>126</v>
      </c>
      <c r="L30" s="77">
        <v>31.785717029219999</v>
      </c>
      <c r="M30" s="78">
        <v>0</v>
      </c>
      <c r="N30" s="78">
        <v>3.2099999999999997E-2</v>
      </c>
      <c r="O30" s="78">
        <v>5.9999999999999995E-4</v>
      </c>
    </row>
    <row r="31" spans="2:15">
      <c r="B31" s="79" t="s">
        <v>92</v>
      </c>
      <c r="C31" s="16"/>
      <c r="D31" s="16"/>
      <c r="E31" s="16"/>
      <c r="J31" s="81">
        <v>3593.57</v>
      </c>
      <c r="L31" s="81">
        <v>583.68505575010602</v>
      </c>
      <c r="N31" s="80">
        <v>0.59030000000000005</v>
      </c>
      <c r="O31" s="80">
        <v>1.1900000000000001E-2</v>
      </c>
    </row>
    <row r="32" spans="2:15">
      <c r="B32" t="s">
        <v>2085</v>
      </c>
      <c r="C32" t="s">
        <v>2086</v>
      </c>
      <c r="D32" t="s">
        <v>123</v>
      </c>
      <c r="E32" t="s">
        <v>2087</v>
      </c>
      <c r="F32" t="s">
        <v>1925</v>
      </c>
      <c r="G32" t="s">
        <v>210</v>
      </c>
      <c r="H32" t="s">
        <v>211</v>
      </c>
      <c r="I32" t="s">
        <v>106</v>
      </c>
      <c r="J32" s="77">
        <v>35.26</v>
      </c>
      <c r="K32" s="77">
        <v>19790</v>
      </c>
      <c r="L32" s="77">
        <v>25.762606168000001</v>
      </c>
      <c r="M32" s="78">
        <v>0</v>
      </c>
      <c r="N32" s="78">
        <v>2.6100000000000002E-2</v>
      </c>
      <c r="O32" s="78">
        <v>5.0000000000000001E-4</v>
      </c>
    </row>
    <row r="33" spans="2:15">
      <c r="B33" t="s">
        <v>2088</v>
      </c>
      <c r="C33" t="s">
        <v>2089</v>
      </c>
      <c r="D33" t="s">
        <v>123</v>
      </c>
      <c r="E33" t="s">
        <v>2090</v>
      </c>
      <c r="F33" t="s">
        <v>1955</v>
      </c>
      <c r="G33" t="s">
        <v>210</v>
      </c>
      <c r="H33" t="s">
        <v>211</v>
      </c>
      <c r="I33" t="s">
        <v>113</v>
      </c>
      <c r="J33" s="77">
        <v>196.31</v>
      </c>
      <c r="K33" s="77">
        <v>16070.319999999956</v>
      </c>
      <c r="L33" s="77">
        <v>147.38113404346601</v>
      </c>
      <c r="M33" s="78">
        <v>0</v>
      </c>
      <c r="N33" s="78">
        <v>0.14910000000000001</v>
      </c>
      <c r="O33" s="78">
        <v>3.0000000000000001E-3</v>
      </c>
    </row>
    <row r="34" spans="2:15">
      <c r="B34" t="s">
        <v>2091</v>
      </c>
      <c r="C34" t="s">
        <v>2092</v>
      </c>
      <c r="D34" t="s">
        <v>123</v>
      </c>
      <c r="E34" t="s">
        <v>2093</v>
      </c>
      <c r="F34" t="s">
        <v>1925</v>
      </c>
      <c r="G34" t="s">
        <v>210</v>
      </c>
      <c r="H34" t="s">
        <v>211</v>
      </c>
      <c r="I34" t="s">
        <v>106</v>
      </c>
      <c r="J34" s="77">
        <v>198.26</v>
      </c>
      <c r="K34" s="77">
        <v>3505</v>
      </c>
      <c r="L34" s="77">
        <v>25.655755996</v>
      </c>
      <c r="M34" s="78">
        <v>0</v>
      </c>
      <c r="N34" s="78">
        <v>2.5899999999999999E-2</v>
      </c>
      <c r="O34" s="78">
        <v>5.0000000000000001E-4</v>
      </c>
    </row>
    <row r="35" spans="2:15">
      <c r="B35" t="s">
        <v>2094</v>
      </c>
      <c r="C35" t="s">
        <v>2095</v>
      </c>
      <c r="D35" t="s">
        <v>2096</v>
      </c>
      <c r="E35" t="s">
        <v>1825</v>
      </c>
      <c r="F35" t="s">
        <v>1925</v>
      </c>
      <c r="G35" t="s">
        <v>210</v>
      </c>
      <c r="H35" t="s">
        <v>211</v>
      </c>
      <c r="I35" t="s">
        <v>106</v>
      </c>
      <c r="J35" s="77">
        <v>2627.14</v>
      </c>
      <c r="K35" s="77">
        <v>1479.4</v>
      </c>
      <c r="L35" s="77">
        <v>143.49293661871999</v>
      </c>
      <c r="M35" s="78">
        <v>0</v>
      </c>
      <c r="N35" s="78">
        <v>0.14510000000000001</v>
      </c>
      <c r="O35" s="78">
        <v>2.8999999999999998E-3</v>
      </c>
    </row>
    <row r="36" spans="2:15">
      <c r="B36" t="s">
        <v>2097</v>
      </c>
      <c r="C36" t="s">
        <v>2098</v>
      </c>
      <c r="D36" t="s">
        <v>2096</v>
      </c>
      <c r="E36" t="s">
        <v>2062</v>
      </c>
      <c r="F36" t="s">
        <v>1925</v>
      </c>
      <c r="G36" t="s">
        <v>210</v>
      </c>
      <c r="H36" t="s">
        <v>211</v>
      </c>
      <c r="I36" t="s">
        <v>106</v>
      </c>
      <c r="J36" s="77">
        <v>536.6</v>
      </c>
      <c r="K36" s="77">
        <v>12184.61</v>
      </c>
      <c r="L36" s="77">
        <v>241.39262292391999</v>
      </c>
      <c r="M36" s="78">
        <v>0</v>
      </c>
      <c r="N36" s="78">
        <v>0.24410000000000001</v>
      </c>
      <c r="O36" s="78">
        <v>4.8999999999999998E-3</v>
      </c>
    </row>
    <row r="37" spans="2:15">
      <c r="B37" s="79" t="s">
        <v>867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I38" t="s">
        <v>210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226</v>
      </c>
      <c r="C39" s="16"/>
      <c r="D39" s="16"/>
      <c r="E39" s="16"/>
    </row>
    <row r="40" spans="2:15">
      <c r="B40" t="s">
        <v>324</v>
      </c>
      <c r="C40" s="16"/>
      <c r="D40" s="16"/>
      <c r="E40" s="16"/>
    </row>
    <row r="41" spans="2:15">
      <c r="B41" t="s">
        <v>325</v>
      </c>
      <c r="C41" s="16"/>
      <c r="D41" s="16"/>
      <c r="E41" s="16"/>
    </row>
    <row r="42" spans="2:15">
      <c r="B42" t="s">
        <v>326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3164</v>
      </c>
    </row>
    <row r="3" spans="2:60" s="1" customFormat="1">
      <c r="B3" s="2" t="s">
        <v>2</v>
      </c>
      <c r="C3" s="26" t="s">
        <v>3165</v>
      </c>
    </row>
    <row r="4" spans="2:60" s="1" customFormat="1">
      <c r="B4" s="2" t="s">
        <v>3</v>
      </c>
      <c r="C4" s="88">
        <v>1161</v>
      </c>
    </row>
    <row r="6" spans="2:60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60" ht="26.25" customHeight="1">
      <c r="B7" s="110" t="s">
        <v>95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878.1</v>
      </c>
      <c r="H11" s="7"/>
      <c r="I11" s="75">
        <v>0.94799793958400003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746.17</v>
      </c>
      <c r="I12" s="81">
        <v>0.87301211999999995</v>
      </c>
      <c r="K12" s="80">
        <v>0.92090000000000005</v>
      </c>
      <c r="L12" s="80">
        <v>0</v>
      </c>
    </row>
    <row r="13" spans="2:60">
      <c r="B13" s="79" t="s">
        <v>2099</v>
      </c>
      <c r="D13" s="16"/>
      <c r="E13" s="16"/>
      <c r="G13" s="81">
        <v>746.17</v>
      </c>
      <c r="I13" s="81">
        <v>0.87301211999999995</v>
      </c>
      <c r="K13" s="80">
        <v>0.92090000000000005</v>
      </c>
      <c r="L13" s="80">
        <v>0</v>
      </c>
    </row>
    <row r="14" spans="2:60">
      <c r="B14" t="s">
        <v>2100</v>
      </c>
      <c r="C14" t="s">
        <v>2101</v>
      </c>
      <c r="D14" t="s">
        <v>100</v>
      </c>
      <c r="E14" t="s">
        <v>112</v>
      </c>
      <c r="F14" t="s">
        <v>102</v>
      </c>
      <c r="G14" s="77">
        <v>54.79</v>
      </c>
      <c r="H14" s="77">
        <v>1500</v>
      </c>
      <c r="I14" s="77">
        <v>0.82184999999999997</v>
      </c>
      <c r="J14" s="78">
        <v>0</v>
      </c>
      <c r="K14" s="78">
        <v>0.8669</v>
      </c>
      <c r="L14" s="78">
        <v>0</v>
      </c>
    </row>
    <row r="15" spans="2:60">
      <c r="B15" t="s">
        <v>2102</v>
      </c>
      <c r="C15" t="s">
        <v>2103</v>
      </c>
      <c r="D15" t="s">
        <v>100</v>
      </c>
      <c r="E15" t="s">
        <v>129</v>
      </c>
      <c r="F15" t="s">
        <v>102</v>
      </c>
      <c r="G15" s="77">
        <v>691.38</v>
      </c>
      <c r="H15" s="77">
        <v>7.4</v>
      </c>
      <c r="I15" s="77">
        <v>5.1162119999999998E-2</v>
      </c>
      <c r="J15" s="78">
        <v>0</v>
      </c>
      <c r="K15" s="78">
        <v>5.3999999999999999E-2</v>
      </c>
      <c r="L15" s="78">
        <v>0</v>
      </c>
    </row>
    <row r="16" spans="2:60">
      <c r="B16" s="79" t="s">
        <v>224</v>
      </c>
      <c r="D16" s="16"/>
      <c r="E16" s="16"/>
      <c r="G16" s="81">
        <v>131.93</v>
      </c>
      <c r="I16" s="81">
        <v>7.4985819583999996E-2</v>
      </c>
      <c r="K16" s="80">
        <v>7.9100000000000004E-2</v>
      </c>
      <c r="L16" s="80">
        <v>0</v>
      </c>
    </row>
    <row r="17" spans="2:12">
      <c r="B17" s="79" t="s">
        <v>2104</v>
      </c>
      <c r="D17" s="16"/>
      <c r="E17" s="16"/>
      <c r="G17" s="81">
        <v>131.93</v>
      </c>
      <c r="I17" s="81">
        <v>7.4985819583999996E-2</v>
      </c>
      <c r="K17" s="80">
        <v>7.9100000000000004E-2</v>
      </c>
      <c r="L17" s="80">
        <v>0</v>
      </c>
    </row>
    <row r="18" spans="2:12">
      <c r="B18" t="s">
        <v>2105</v>
      </c>
      <c r="C18" t="s">
        <v>2106</v>
      </c>
      <c r="D18" t="s">
        <v>1708</v>
      </c>
      <c r="E18" t="s">
        <v>974</v>
      </c>
      <c r="F18" t="s">
        <v>106</v>
      </c>
      <c r="G18" s="77">
        <v>104.36</v>
      </c>
      <c r="H18" s="77">
        <v>16.82</v>
      </c>
      <c r="I18" s="77">
        <v>6.4806975584000004E-2</v>
      </c>
      <c r="J18" s="78">
        <v>0</v>
      </c>
      <c r="K18" s="78">
        <v>6.8400000000000002E-2</v>
      </c>
      <c r="L18" s="78">
        <v>0</v>
      </c>
    </row>
    <row r="19" spans="2:12">
      <c r="B19" t="s">
        <v>2107</v>
      </c>
      <c r="C19" t="s">
        <v>2108</v>
      </c>
      <c r="D19" t="s">
        <v>1704</v>
      </c>
      <c r="E19" t="s">
        <v>1080</v>
      </c>
      <c r="F19" t="s">
        <v>106</v>
      </c>
      <c r="G19" s="77">
        <v>27.57</v>
      </c>
      <c r="H19" s="77">
        <v>10</v>
      </c>
      <c r="I19" s="77">
        <v>1.0178843999999999E-2</v>
      </c>
      <c r="J19" s="78">
        <v>0</v>
      </c>
      <c r="K19" s="78">
        <v>1.0699999999999999E-2</v>
      </c>
      <c r="L19" s="78">
        <v>0</v>
      </c>
    </row>
    <row r="20" spans="2:12">
      <c r="B20" t="s">
        <v>226</v>
      </c>
      <c r="D20" s="16"/>
      <c r="E20" s="16"/>
    </row>
    <row r="21" spans="2:12">
      <c r="B21" t="s">
        <v>324</v>
      </c>
      <c r="D21" s="16"/>
      <c r="E21" s="16"/>
    </row>
    <row r="22" spans="2:12">
      <c r="B22" t="s">
        <v>325</v>
      </c>
      <c r="D22" s="16"/>
      <c r="E22" s="16"/>
    </row>
    <row r="23" spans="2:12">
      <c r="B23" t="s">
        <v>326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7">
        <v>45106</v>
      </c>
    </row>
    <row r="2" spans="2:61" s="1" customFormat="1">
      <c r="B2" s="2" t="s">
        <v>1</v>
      </c>
      <c r="C2" s="12" t="s">
        <v>3164</v>
      </c>
    </row>
    <row r="3" spans="2:61" s="1" customFormat="1">
      <c r="B3" s="2" t="s">
        <v>2</v>
      </c>
      <c r="C3" s="26" t="s">
        <v>3165</v>
      </c>
    </row>
    <row r="4" spans="2:61" s="1" customFormat="1">
      <c r="B4" s="2" t="s">
        <v>3</v>
      </c>
      <c r="C4" s="88">
        <v>1161</v>
      </c>
    </row>
    <row r="6" spans="2:61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61" ht="26.25" customHeight="1">
      <c r="B7" s="110" t="s">
        <v>98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8.0585900000000006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8.0493600000000001</v>
      </c>
      <c r="K12" s="80">
        <v>0.99890000000000001</v>
      </c>
      <c r="L12" s="80">
        <v>2.0000000000000001E-4</v>
      </c>
    </row>
    <row r="13" spans="2:61">
      <c r="B13" s="79" t="s">
        <v>2109</v>
      </c>
      <c r="C13" s="16"/>
      <c r="D13" s="16"/>
      <c r="E13" s="16"/>
      <c r="G13" s="81">
        <v>0</v>
      </c>
      <c r="I13" s="81">
        <v>8.0493600000000001</v>
      </c>
      <c r="K13" s="80">
        <v>0.99890000000000001</v>
      </c>
      <c r="L13" s="80">
        <v>2.0000000000000001E-4</v>
      </c>
    </row>
    <row r="14" spans="2:61">
      <c r="B14" t="s">
        <v>2110</v>
      </c>
      <c r="C14" t="s">
        <v>2111</v>
      </c>
      <c r="D14" t="s">
        <v>100</v>
      </c>
      <c r="E14" t="s">
        <v>123</v>
      </c>
      <c r="F14" t="s">
        <v>102</v>
      </c>
      <c r="G14" s="77">
        <v>0.38</v>
      </c>
      <c r="H14" s="77">
        <v>1110200</v>
      </c>
      <c r="I14" s="77">
        <v>4.2187599999999996</v>
      </c>
      <c r="J14" s="78">
        <v>0</v>
      </c>
      <c r="K14" s="78">
        <v>0.52349999999999997</v>
      </c>
      <c r="L14" s="78">
        <v>1E-4</v>
      </c>
    </row>
    <row r="15" spans="2:61">
      <c r="B15" t="s">
        <v>2112</v>
      </c>
      <c r="C15" t="s">
        <v>2113</v>
      </c>
      <c r="D15" t="s">
        <v>100</v>
      </c>
      <c r="E15" t="s">
        <v>123</v>
      </c>
      <c r="F15" t="s">
        <v>102</v>
      </c>
      <c r="G15" s="77">
        <v>-0.38</v>
      </c>
      <c r="H15" s="77">
        <v>764000</v>
      </c>
      <c r="I15" s="77">
        <v>-2.9032</v>
      </c>
      <c r="J15" s="78">
        <v>0</v>
      </c>
      <c r="K15" s="78">
        <v>-0.36030000000000001</v>
      </c>
      <c r="L15" s="78">
        <v>-1E-4</v>
      </c>
    </row>
    <row r="16" spans="2:61">
      <c r="B16" t="s">
        <v>2114</v>
      </c>
      <c r="C16" t="s">
        <v>2115</v>
      </c>
      <c r="D16" t="s">
        <v>100</v>
      </c>
      <c r="E16" t="s">
        <v>123</v>
      </c>
      <c r="F16" t="s">
        <v>102</v>
      </c>
      <c r="G16" s="77">
        <v>3.48</v>
      </c>
      <c r="H16" s="77">
        <v>193500</v>
      </c>
      <c r="I16" s="77">
        <v>6.7337999999999996</v>
      </c>
      <c r="J16" s="78">
        <v>0</v>
      </c>
      <c r="K16" s="78">
        <v>0.83560000000000001</v>
      </c>
      <c r="L16" s="78">
        <v>1E-4</v>
      </c>
    </row>
    <row r="17" spans="2:12">
      <c r="B17" t="s">
        <v>2116</v>
      </c>
      <c r="C17" t="s">
        <v>2117</v>
      </c>
      <c r="D17" t="s">
        <v>100</v>
      </c>
      <c r="E17" t="s">
        <v>123</v>
      </c>
      <c r="F17" t="s">
        <v>102</v>
      </c>
      <c r="G17" s="77">
        <v>-3.48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2118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2119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210</v>
      </c>
      <c r="C21" t="s">
        <v>210</v>
      </c>
      <c r="D21" s="16"/>
      <c r="E21" t="s">
        <v>210</v>
      </c>
      <c r="F21" t="s">
        <v>210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867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224</v>
      </c>
      <c r="C24" s="16"/>
      <c r="D24" s="16"/>
      <c r="E24" s="16"/>
      <c r="G24" s="81">
        <v>0</v>
      </c>
      <c r="I24" s="81">
        <v>9.2300000000000004E-3</v>
      </c>
      <c r="K24" s="80">
        <v>1.1000000000000001E-3</v>
      </c>
      <c r="L24" s="80">
        <v>0</v>
      </c>
    </row>
    <row r="25" spans="2:12">
      <c r="B25" s="79" t="s">
        <v>2109</v>
      </c>
      <c r="C25" s="16"/>
      <c r="D25" s="16"/>
      <c r="E25" s="16"/>
      <c r="G25" s="81">
        <v>0</v>
      </c>
      <c r="I25" s="81">
        <v>9.2300000000000004E-3</v>
      </c>
      <c r="K25" s="80">
        <v>1.1000000000000001E-3</v>
      </c>
      <c r="L25" s="80">
        <v>0</v>
      </c>
    </row>
    <row r="26" spans="2:12">
      <c r="B26" t="s">
        <v>2120</v>
      </c>
      <c r="C26" t="s">
        <v>2121</v>
      </c>
      <c r="D26" t="s">
        <v>123</v>
      </c>
      <c r="E26" t="s">
        <v>123</v>
      </c>
      <c r="F26" t="s">
        <v>106</v>
      </c>
      <c r="G26" s="77">
        <v>-0.5</v>
      </c>
      <c r="H26" s="77">
        <v>500</v>
      </c>
      <c r="I26" s="77">
        <v>-9.2300000000000004E-3</v>
      </c>
      <c r="J26" s="78">
        <v>0</v>
      </c>
      <c r="K26" s="78">
        <v>-1.1000000000000001E-3</v>
      </c>
      <c r="L26" s="78">
        <v>0</v>
      </c>
    </row>
    <row r="27" spans="2:12">
      <c r="B27" t="s">
        <v>2122</v>
      </c>
      <c r="C27" t="s">
        <v>2123</v>
      </c>
      <c r="D27" t="s">
        <v>123</v>
      </c>
      <c r="E27" t="s">
        <v>123</v>
      </c>
      <c r="F27" t="s">
        <v>106</v>
      </c>
      <c r="G27" s="77">
        <v>0.5</v>
      </c>
      <c r="H27" s="77">
        <v>1000</v>
      </c>
      <c r="I27" s="77">
        <v>1.8460000000000001E-2</v>
      </c>
      <c r="J27" s="78">
        <v>0</v>
      </c>
      <c r="K27" s="78">
        <v>2.3E-3</v>
      </c>
      <c r="L27" s="78">
        <v>0</v>
      </c>
    </row>
    <row r="28" spans="2:12">
      <c r="B28" s="79" t="s">
        <v>2124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2119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2125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F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867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210</v>
      </c>
      <c r="C35" t="s">
        <v>210</v>
      </c>
      <c r="D35" s="16"/>
      <c r="E35" t="s">
        <v>210</v>
      </c>
      <c r="F35" t="s">
        <v>210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226</v>
      </c>
      <c r="C36" s="16"/>
      <c r="D36" s="16"/>
      <c r="E36" s="16"/>
    </row>
    <row r="37" spans="2:12">
      <c r="B37" t="s">
        <v>324</v>
      </c>
      <c r="C37" s="16"/>
      <c r="D37" s="16"/>
      <c r="E37" s="16"/>
    </row>
    <row r="38" spans="2:12">
      <c r="B38" t="s">
        <v>325</v>
      </c>
      <c r="C38" s="16"/>
      <c r="D38" s="16"/>
      <c r="E38" s="16"/>
    </row>
    <row r="39" spans="2:12">
      <c r="B39" t="s">
        <v>326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7">
        <v>45106</v>
      </c>
    </row>
    <row r="2" spans="1:60" s="1" customFormat="1">
      <c r="B2" s="2" t="s">
        <v>1</v>
      </c>
      <c r="C2" s="12" t="s">
        <v>3164</v>
      </c>
    </row>
    <row r="3" spans="1:60" s="1" customFormat="1">
      <c r="B3" s="2" t="s">
        <v>2</v>
      </c>
      <c r="C3" s="26" t="s">
        <v>3165</v>
      </c>
    </row>
    <row r="4" spans="1:60" s="1" customFormat="1">
      <c r="B4" s="2" t="s">
        <v>3</v>
      </c>
      <c r="C4" s="88">
        <v>1161</v>
      </c>
    </row>
    <row r="6" spans="1:60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2"/>
      <c r="BD6" s="16" t="s">
        <v>100</v>
      </c>
      <c r="BF6" s="16" t="s">
        <v>101</v>
      </c>
      <c r="BH6" s="19" t="s">
        <v>102</v>
      </c>
    </row>
    <row r="7" spans="1:60" ht="26.25" customHeight="1">
      <c r="B7" s="110" t="s">
        <v>103</v>
      </c>
      <c r="C7" s="111"/>
      <c r="D7" s="111"/>
      <c r="E7" s="111"/>
      <c r="F7" s="111"/>
      <c r="G7" s="111"/>
      <c r="H7" s="111"/>
      <c r="I7" s="111"/>
      <c r="J7" s="111"/>
      <c r="K7" s="11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7.5</v>
      </c>
      <c r="H11" s="25"/>
      <c r="I11" s="75">
        <v>66.578481849122198</v>
      </c>
      <c r="J11" s="76">
        <v>1</v>
      </c>
      <c r="K11" s="76">
        <v>1.4E-3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224</v>
      </c>
      <c r="C14" s="19"/>
      <c r="D14" s="19"/>
      <c r="E14" s="19"/>
      <c r="F14" s="19"/>
      <c r="G14" s="81">
        <v>7.5</v>
      </c>
      <c r="H14" s="19"/>
      <c r="I14" s="81">
        <v>66.578481849122198</v>
      </c>
      <c r="J14" s="80">
        <v>1</v>
      </c>
      <c r="K14" s="80">
        <v>1.4E-3</v>
      </c>
      <c r="BF14" s="16" t="s">
        <v>126</v>
      </c>
    </row>
    <row r="15" spans="1:60">
      <c r="B15" t="s">
        <v>2126</v>
      </c>
      <c r="C15" t="s">
        <v>2127</v>
      </c>
      <c r="D15" t="s">
        <v>123</v>
      </c>
      <c r="E15" t="s">
        <v>123</v>
      </c>
      <c r="F15" t="s">
        <v>106</v>
      </c>
      <c r="G15" s="77">
        <v>0.37</v>
      </c>
      <c r="H15" s="77">
        <v>11814.06</v>
      </c>
      <c r="I15" s="77">
        <v>-2.327561405</v>
      </c>
      <c r="J15" s="78">
        <v>-3.5000000000000003E-2</v>
      </c>
      <c r="K15" s="78">
        <v>0</v>
      </c>
      <c r="BF15" s="16" t="s">
        <v>127</v>
      </c>
    </row>
    <row r="16" spans="1:60">
      <c r="B16" t="s">
        <v>2128</v>
      </c>
      <c r="C16" t="s">
        <v>2129</v>
      </c>
      <c r="D16" t="s">
        <v>123</v>
      </c>
      <c r="E16" t="s">
        <v>123</v>
      </c>
      <c r="F16" t="s">
        <v>106</v>
      </c>
      <c r="G16" s="77">
        <v>1.06</v>
      </c>
      <c r="H16" s="77">
        <v>99030</v>
      </c>
      <c r="I16" s="77">
        <v>-4.7161731682000001</v>
      </c>
      <c r="J16" s="78">
        <v>-7.0800000000000002E-2</v>
      </c>
      <c r="K16" s="78">
        <v>-1E-4</v>
      </c>
      <c r="BF16" s="16" t="s">
        <v>128</v>
      </c>
    </row>
    <row r="17" spans="2:58">
      <c r="B17" t="s">
        <v>2130</v>
      </c>
      <c r="C17" t="s">
        <v>2131</v>
      </c>
      <c r="D17" t="s">
        <v>123</v>
      </c>
      <c r="E17" t="s">
        <v>123</v>
      </c>
      <c r="F17" t="s">
        <v>106</v>
      </c>
      <c r="G17" s="77">
        <v>0.18</v>
      </c>
      <c r="H17" s="77">
        <v>1510025</v>
      </c>
      <c r="I17" s="77">
        <v>2.6526184736688001</v>
      </c>
      <c r="J17" s="78">
        <v>3.9800000000000002E-2</v>
      </c>
      <c r="K17" s="78">
        <v>1E-4</v>
      </c>
      <c r="BF17" s="16" t="s">
        <v>129</v>
      </c>
    </row>
    <row r="18" spans="2:58">
      <c r="B18" t="s">
        <v>2132</v>
      </c>
      <c r="C18" t="s">
        <v>2133</v>
      </c>
      <c r="D18" t="s">
        <v>123</v>
      </c>
      <c r="E18" t="s">
        <v>123</v>
      </c>
      <c r="F18" t="s">
        <v>116</v>
      </c>
      <c r="G18" s="77">
        <v>0.1</v>
      </c>
      <c r="H18" s="77">
        <v>120330</v>
      </c>
      <c r="I18" s="77">
        <v>0.143066562472</v>
      </c>
      <c r="J18" s="78">
        <v>2.0999999999999999E-3</v>
      </c>
      <c r="K18" s="78">
        <v>0</v>
      </c>
      <c r="BF18" s="16" t="s">
        <v>130</v>
      </c>
    </row>
    <row r="19" spans="2:58">
      <c r="B19" t="s">
        <v>2134</v>
      </c>
      <c r="C19" t="s">
        <v>2135</v>
      </c>
      <c r="D19" t="s">
        <v>123</v>
      </c>
      <c r="E19" t="s">
        <v>123</v>
      </c>
      <c r="F19" t="s">
        <v>106</v>
      </c>
      <c r="G19" s="77">
        <v>4.96</v>
      </c>
      <c r="H19" s="77">
        <v>443575</v>
      </c>
      <c r="I19" s="77">
        <v>69.385754966944006</v>
      </c>
      <c r="J19" s="78">
        <v>1.0422</v>
      </c>
      <c r="K19" s="78">
        <v>1.4E-3</v>
      </c>
      <c r="BF19" s="16" t="s">
        <v>131</v>
      </c>
    </row>
    <row r="20" spans="2:58">
      <c r="B20" t="s">
        <v>2136</v>
      </c>
      <c r="C20" t="s">
        <v>2137</v>
      </c>
      <c r="D20" t="s">
        <v>123</v>
      </c>
      <c r="E20" t="s">
        <v>123</v>
      </c>
      <c r="F20" t="s">
        <v>110</v>
      </c>
      <c r="G20" s="77">
        <v>0.64</v>
      </c>
      <c r="H20" s="77">
        <v>45830</v>
      </c>
      <c r="I20" s="77">
        <v>-0.64475622068479999</v>
      </c>
      <c r="J20" s="78">
        <v>-9.7000000000000003E-3</v>
      </c>
      <c r="K20" s="78">
        <v>0</v>
      </c>
      <c r="BF20" s="16" t="s">
        <v>132</v>
      </c>
    </row>
    <row r="21" spans="2:58">
      <c r="B21" t="s">
        <v>2138</v>
      </c>
      <c r="C21" t="s">
        <v>2139</v>
      </c>
      <c r="D21" t="s">
        <v>123</v>
      </c>
      <c r="E21" t="s">
        <v>123</v>
      </c>
      <c r="F21" t="s">
        <v>199</v>
      </c>
      <c r="G21" s="77">
        <v>0.19</v>
      </c>
      <c r="H21" s="77">
        <v>229100</v>
      </c>
      <c r="I21" s="77">
        <v>2.0855326399221998</v>
      </c>
      <c r="J21" s="78">
        <v>3.1300000000000001E-2</v>
      </c>
      <c r="K21" s="78">
        <v>0</v>
      </c>
      <c r="BF21" s="16" t="s">
        <v>123</v>
      </c>
    </row>
    <row r="22" spans="2:58">
      <c r="B22" t="s">
        <v>226</v>
      </c>
      <c r="C22" s="19"/>
      <c r="D22" s="19"/>
      <c r="E22" s="19"/>
      <c r="F22" s="19"/>
      <c r="G22" s="19"/>
      <c r="H22" s="19"/>
    </row>
    <row r="23" spans="2:58">
      <c r="B23" t="s">
        <v>324</v>
      </c>
      <c r="C23" s="19"/>
      <c r="D23" s="19"/>
      <c r="E23" s="19"/>
      <c r="F23" s="19"/>
      <c r="G23" s="19"/>
      <c r="H23" s="19"/>
    </row>
    <row r="24" spans="2:58">
      <c r="B24" t="s">
        <v>325</v>
      </c>
      <c r="C24" s="19"/>
      <c r="D24" s="19"/>
      <c r="E24" s="19"/>
      <c r="F24" s="19"/>
      <c r="G24" s="19"/>
      <c r="H24" s="19"/>
    </row>
    <row r="25" spans="2:58">
      <c r="B25" t="s">
        <v>326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3164</v>
      </c>
    </row>
    <row r="3" spans="2:81" s="1" customFormat="1">
      <c r="B3" s="2" t="s">
        <v>2</v>
      </c>
      <c r="C3" s="26" t="s">
        <v>3165</v>
      </c>
    </row>
    <row r="4" spans="2:81" s="1" customFormat="1">
      <c r="B4" s="2" t="s">
        <v>3</v>
      </c>
      <c r="C4" s="88">
        <v>1161</v>
      </c>
    </row>
    <row r="6" spans="2:81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81" ht="26.25" customHeight="1">
      <c r="B7" s="110" t="s">
        <v>133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2140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2141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210</v>
      </c>
      <c r="C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2142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2143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2144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2145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2146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2140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2141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2142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2143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2144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2145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2146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</row>
    <row r="41" spans="2:17">
      <c r="B41" t="s">
        <v>324</v>
      </c>
    </row>
    <row r="42" spans="2:17">
      <c r="B42" t="s">
        <v>325</v>
      </c>
    </row>
    <row r="43" spans="2:17">
      <c r="B43" t="s">
        <v>326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7">
        <v>45106</v>
      </c>
    </row>
    <row r="2" spans="2:72" s="1" customFormat="1">
      <c r="B2" s="2" t="s">
        <v>1</v>
      </c>
      <c r="C2" s="12" t="s">
        <v>3164</v>
      </c>
    </row>
    <row r="3" spans="2:72" s="1" customFormat="1">
      <c r="B3" s="2" t="s">
        <v>2</v>
      </c>
      <c r="C3" s="26" t="s">
        <v>3165</v>
      </c>
    </row>
    <row r="4" spans="2:72" s="1" customFormat="1">
      <c r="B4" s="2" t="s">
        <v>3</v>
      </c>
      <c r="C4" s="88">
        <v>1161</v>
      </c>
    </row>
    <row r="6" spans="2:72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2:72" ht="26.2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2147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2148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2149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2150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867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2151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324</v>
      </c>
    </row>
    <row r="29" spans="2:16">
      <c r="B29" t="s">
        <v>325</v>
      </c>
    </row>
    <row r="30" spans="2:16">
      <c r="B30" t="s">
        <v>326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3164</v>
      </c>
    </row>
    <row r="3" spans="2:65" s="1" customFormat="1">
      <c r="B3" s="2" t="s">
        <v>2</v>
      </c>
      <c r="C3" s="26" t="s">
        <v>3165</v>
      </c>
    </row>
    <row r="4" spans="2:65" s="1" customFormat="1">
      <c r="B4" s="2" t="s">
        <v>3</v>
      </c>
      <c r="C4" s="88">
        <v>1161</v>
      </c>
    </row>
    <row r="6" spans="2:65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65" ht="26.25" customHeight="1">
      <c r="B7" s="110" t="s">
        <v>82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2152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2153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867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2154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2155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324</v>
      </c>
      <c r="D27" s="16"/>
      <c r="E27" s="16"/>
      <c r="F27" s="16"/>
    </row>
    <row r="28" spans="2:19">
      <c r="B28" t="s">
        <v>325</v>
      </c>
      <c r="D28" s="16"/>
      <c r="E28" s="16"/>
      <c r="F28" s="16"/>
    </row>
    <row r="29" spans="2:19">
      <c r="B29" t="s">
        <v>326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B15" workbookViewId="0">
      <selection activeCell="E43" sqref="E4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3164</v>
      </c>
    </row>
    <row r="3" spans="2:81" s="1" customFormat="1">
      <c r="B3" s="2" t="s">
        <v>2</v>
      </c>
      <c r="C3" s="26" t="s">
        <v>3165</v>
      </c>
    </row>
    <row r="4" spans="2:81" s="1" customFormat="1">
      <c r="B4" s="2" t="s">
        <v>3</v>
      </c>
      <c r="C4" s="88">
        <v>1161</v>
      </c>
    </row>
    <row r="6" spans="2:81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81" ht="26.25" customHeight="1">
      <c r="B7" s="110" t="s">
        <v>89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5.65</v>
      </c>
      <c r="K11" s="7"/>
      <c r="L11" s="7"/>
      <c r="M11" s="76">
        <v>2.2200000000000001E-2</v>
      </c>
      <c r="N11" s="75">
        <v>67627.33</v>
      </c>
      <c r="O11" s="7"/>
      <c r="P11" s="75">
        <v>67.835168129956401</v>
      </c>
      <c r="Q11" s="7"/>
      <c r="R11" s="76">
        <v>1</v>
      </c>
      <c r="S11" s="76">
        <v>1.4E-3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5.07</v>
      </c>
      <c r="M12" s="80">
        <v>1.9E-2</v>
      </c>
      <c r="N12" s="81">
        <v>65272.47</v>
      </c>
      <c r="P12" s="81">
        <v>62.395332401584</v>
      </c>
      <c r="R12" s="80">
        <v>0.91979999999999995</v>
      </c>
      <c r="S12" s="80">
        <v>1.2999999999999999E-3</v>
      </c>
    </row>
    <row r="13" spans="2:81">
      <c r="B13" s="79" t="s">
        <v>2152</v>
      </c>
      <c r="C13" s="16"/>
      <c r="D13" s="16"/>
      <c r="E13" s="16"/>
      <c r="J13" s="81">
        <v>7.21</v>
      </c>
      <c r="M13" s="80">
        <v>2.5700000000000001E-2</v>
      </c>
      <c r="N13" s="81">
        <v>34016.83</v>
      </c>
      <c r="P13" s="81">
        <v>43.416728077823997</v>
      </c>
      <c r="R13" s="80">
        <v>0.64</v>
      </c>
      <c r="S13" s="80">
        <v>8.9999999999999998E-4</v>
      </c>
    </row>
    <row r="14" spans="2:81">
      <c r="B14" t="s">
        <v>2156</v>
      </c>
      <c r="C14" t="s">
        <v>2157</v>
      </c>
      <c r="D14" t="s">
        <v>123</v>
      </c>
      <c r="E14" t="s">
        <v>342</v>
      </c>
      <c r="F14" t="s">
        <v>127</v>
      </c>
      <c r="G14" t="s">
        <v>206</v>
      </c>
      <c r="H14" t="s">
        <v>207</v>
      </c>
      <c r="I14" s="95">
        <v>39076</v>
      </c>
      <c r="J14" s="77">
        <v>6.03</v>
      </c>
      <c r="K14" t="s">
        <v>102</v>
      </c>
      <c r="L14" s="78">
        <v>4.9000000000000002E-2</v>
      </c>
      <c r="M14" s="78">
        <v>2.4799999999999999E-2</v>
      </c>
      <c r="N14" s="77">
        <v>7244.5</v>
      </c>
      <c r="O14" s="77">
        <v>156.69999999999999</v>
      </c>
      <c r="P14" s="77">
        <v>11.3521315</v>
      </c>
      <c r="Q14" s="78">
        <v>0</v>
      </c>
      <c r="R14" s="78">
        <v>0.1673</v>
      </c>
      <c r="S14" s="78">
        <v>2.0000000000000001E-4</v>
      </c>
      <c r="W14" s="96"/>
    </row>
    <row r="15" spans="2:81">
      <c r="B15" t="s">
        <v>2158</v>
      </c>
      <c r="C15" t="s">
        <v>2159</v>
      </c>
      <c r="D15" t="s">
        <v>123</v>
      </c>
      <c r="E15" t="s">
        <v>342</v>
      </c>
      <c r="F15" t="s">
        <v>127</v>
      </c>
      <c r="G15" t="s">
        <v>206</v>
      </c>
      <c r="H15" t="s">
        <v>207</v>
      </c>
      <c r="I15" s="95">
        <v>40738</v>
      </c>
      <c r="J15" s="77">
        <v>9.7799999999999994</v>
      </c>
      <c r="K15" t="s">
        <v>102</v>
      </c>
      <c r="L15" s="78">
        <v>4.1000000000000002E-2</v>
      </c>
      <c r="M15" s="78">
        <v>2.4799999999999999E-2</v>
      </c>
      <c r="N15" s="77">
        <v>14786.32</v>
      </c>
      <c r="O15" s="77">
        <v>137.79</v>
      </c>
      <c r="P15" s="77">
        <v>20.374070327999998</v>
      </c>
      <c r="Q15" s="78">
        <v>0</v>
      </c>
      <c r="R15" s="78">
        <v>0.30030000000000001</v>
      </c>
      <c r="S15" s="78">
        <v>4.0000000000000002E-4</v>
      </c>
      <c r="W15" s="96"/>
    </row>
    <row r="16" spans="2:81">
      <c r="B16" t="s">
        <v>2160</v>
      </c>
      <c r="C16" t="s">
        <v>2161</v>
      </c>
      <c r="D16" t="s">
        <v>123</v>
      </c>
      <c r="E16" t="s">
        <v>2162</v>
      </c>
      <c r="F16" t="s">
        <v>859</v>
      </c>
      <c r="G16" t="s">
        <v>206</v>
      </c>
      <c r="H16" t="s">
        <v>207</v>
      </c>
      <c r="I16" s="95">
        <v>42795</v>
      </c>
      <c r="J16" s="77">
        <v>5.3</v>
      </c>
      <c r="K16" t="s">
        <v>102</v>
      </c>
      <c r="L16" s="78">
        <v>2.1399999999999999E-2</v>
      </c>
      <c r="M16" s="78">
        <v>1.9599999999999999E-2</v>
      </c>
      <c r="N16" s="77">
        <v>4864.41</v>
      </c>
      <c r="O16" s="77">
        <v>113.83</v>
      </c>
      <c r="P16" s="77">
        <v>5.5371579029999998</v>
      </c>
      <c r="Q16" s="78">
        <v>0</v>
      </c>
      <c r="R16" s="78">
        <v>8.1600000000000006E-2</v>
      </c>
      <c r="S16" s="78">
        <v>1E-4</v>
      </c>
      <c r="W16" s="96"/>
    </row>
    <row r="17" spans="2:23">
      <c r="B17" t="s">
        <v>2163</v>
      </c>
      <c r="C17" t="s">
        <v>2164</v>
      </c>
      <c r="D17" t="s">
        <v>123</v>
      </c>
      <c r="E17" t="s">
        <v>466</v>
      </c>
      <c r="F17" t="s">
        <v>335</v>
      </c>
      <c r="G17" t="s">
        <v>369</v>
      </c>
      <c r="H17" t="s">
        <v>207</v>
      </c>
      <c r="I17" s="95">
        <v>36489</v>
      </c>
      <c r="J17" s="77">
        <v>3.09</v>
      </c>
      <c r="K17" t="s">
        <v>102</v>
      </c>
      <c r="L17" s="78">
        <v>6.0499999999999998E-2</v>
      </c>
      <c r="M17" s="78">
        <v>1.6799999999999999E-2</v>
      </c>
      <c r="N17" s="77">
        <v>2.79</v>
      </c>
      <c r="O17" s="77">
        <v>173.84</v>
      </c>
      <c r="P17" s="77">
        <v>4.8501359999999997E-3</v>
      </c>
      <c r="Q17" s="78">
        <v>0</v>
      </c>
      <c r="R17" s="78">
        <v>1E-4</v>
      </c>
      <c r="S17" s="78">
        <v>0</v>
      </c>
      <c r="W17" s="96"/>
    </row>
    <row r="18" spans="2:23">
      <c r="B18" t="s">
        <v>2165</v>
      </c>
      <c r="C18" t="s">
        <v>2166</v>
      </c>
      <c r="D18" t="s">
        <v>123</v>
      </c>
      <c r="E18" t="s">
        <v>368</v>
      </c>
      <c r="F18" t="s">
        <v>127</v>
      </c>
      <c r="G18" t="s">
        <v>369</v>
      </c>
      <c r="H18" t="s">
        <v>207</v>
      </c>
      <c r="I18" s="95">
        <v>39084</v>
      </c>
      <c r="J18" s="77">
        <v>1.93</v>
      </c>
      <c r="K18" t="s">
        <v>102</v>
      </c>
      <c r="L18" s="78">
        <v>5.6000000000000001E-2</v>
      </c>
      <c r="M18" s="78">
        <v>2.47E-2</v>
      </c>
      <c r="N18" s="77">
        <v>1343.61</v>
      </c>
      <c r="O18" s="77">
        <v>141.53</v>
      </c>
      <c r="P18" s="77">
        <v>1.9016112329999999</v>
      </c>
      <c r="Q18" s="78">
        <v>0</v>
      </c>
      <c r="R18" s="78">
        <v>2.8000000000000001E-2</v>
      </c>
      <c r="S18" s="78">
        <v>0</v>
      </c>
      <c r="W18" s="96"/>
    </row>
    <row r="19" spans="2:23">
      <c r="B19" t="s">
        <v>2167</v>
      </c>
      <c r="C19" t="s">
        <v>2168</v>
      </c>
      <c r="D19" t="s">
        <v>123</v>
      </c>
      <c r="E19" t="s">
        <v>2169</v>
      </c>
      <c r="F19" t="s">
        <v>335</v>
      </c>
      <c r="G19" t="s">
        <v>499</v>
      </c>
      <c r="H19" t="s">
        <v>150</v>
      </c>
      <c r="I19" s="95">
        <v>44381</v>
      </c>
      <c r="J19" s="77">
        <v>2.97</v>
      </c>
      <c r="K19" t="s">
        <v>102</v>
      </c>
      <c r="L19" s="78">
        <v>8.5000000000000006E-3</v>
      </c>
      <c r="M19" s="78">
        <v>4.2799999999999998E-2</v>
      </c>
      <c r="N19" s="77">
        <v>4056.5</v>
      </c>
      <c r="O19" s="77">
        <v>99.04</v>
      </c>
      <c r="P19" s="77">
        <v>4.0175576</v>
      </c>
      <c r="Q19" s="78">
        <v>0</v>
      </c>
      <c r="R19" s="78">
        <v>5.9200000000000003E-2</v>
      </c>
      <c r="S19" s="78">
        <v>1E-4</v>
      </c>
      <c r="W19" s="96"/>
    </row>
    <row r="20" spans="2:23">
      <c r="B20" t="s">
        <v>2170</v>
      </c>
      <c r="C20" t="s">
        <v>2171</v>
      </c>
      <c r="D20" t="s">
        <v>123</v>
      </c>
      <c r="E20" t="s">
        <v>2172</v>
      </c>
      <c r="F20" t="s">
        <v>112</v>
      </c>
      <c r="G20" t="s">
        <v>210</v>
      </c>
      <c r="H20" t="s">
        <v>211</v>
      </c>
      <c r="I20" s="95">
        <v>39104</v>
      </c>
      <c r="J20" s="77">
        <v>1.5</v>
      </c>
      <c r="K20" t="s">
        <v>102</v>
      </c>
      <c r="L20" s="78">
        <v>5.6000000000000001E-2</v>
      </c>
      <c r="M20" s="78">
        <v>1E-4</v>
      </c>
      <c r="N20" s="77">
        <v>1718.7</v>
      </c>
      <c r="O20" s="77">
        <v>13.344352000000001</v>
      </c>
      <c r="P20" s="77">
        <v>0.229349377824</v>
      </c>
      <c r="Q20" s="78">
        <v>0</v>
      </c>
      <c r="R20" s="78">
        <v>3.3999999999999998E-3</v>
      </c>
      <c r="S20" s="78">
        <v>0</v>
      </c>
      <c r="W20" s="96"/>
    </row>
    <row r="21" spans="2:23">
      <c r="B21" s="79" t="s">
        <v>2153</v>
      </c>
      <c r="C21" s="16"/>
      <c r="D21" s="16"/>
      <c r="E21" s="16"/>
      <c r="I21" s="96"/>
      <c r="J21" s="81">
        <v>0.15</v>
      </c>
      <c r="M21" s="80">
        <v>3.3E-3</v>
      </c>
      <c r="N21" s="81">
        <v>31217.94</v>
      </c>
      <c r="P21" s="81">
        <v>18.827738017000001</v>
      </c>
      <c r="R21" s="80">
        <v>0.27760000000000001</v>
      </c>
      <c r="S21" s="80">
        <v>4.0000000000000002E-4</v>
      </c>
    </row>
    <row r="22" spans="2:23">
      <c r="B22" t="s">
        <v>2173</v>
      </c>
      <c r="C22" t="s">
        <v>2174</v>
      </c>
      <c r="D22" t="s">
        <v>123</v>
      </c>
      <c r="E22" t="s">
        <v>2162</v>
      </c>
      <c r="F22" t="s">
        <v>859</v>
      </c>
      <c r="G22" t="s">
        <v>206</v>
      </c>
      <c r="H22" t="s">
        <v>207</v>
      </c>
      <c r="I22" s="95">
        <v>42795</v>
      </c>
      <c r="J22" s="77">
        <v>1.65</v>
      </c>
      <c r="K22" t="s">
        <v>102</v>
      </c>
      <c r="L22" s="78">
        <v>2.5000000000000001E-2</v>
      </c>
      <c r="M22" s="78">
        <v>4.9599999999999998E-2</v>
      </c>
      <c r="N22" s="77">
        <v>268.94</v>
      </c>
      <c r="O22" s="77">
        <v>96.86</v>
      </c>
      <c r="P22" s="77">
        <v>0.26049528399999999</v>
      </c>
      <c r="Q22" s="78">
        <v>0</v>
      </c>
      <c r="R22" s="78">
        <v>3.8E-3</v>
      </c>
      <c r="S22" s="78">
        <v>0</v>
      </c>
      <c r="W22" s="96"/>
    </row>
    <row r="23" spans="2:23">
      <c r="B23" t="s">
        <v>2175</v>
      </c>
      <c r="C23" t="s">
        <v>2176</v>
      </c>
      <c r="D23" t="s">
        <v>123</v>
      </c>
      <c r="E23" t="s">
        <v>2162</v>
      </c>
      <c r="F23" t="s">
        <v>859</v>
      </c>
      <c r="G23" t="s">
        <v>206</v>
      </c>
      <c r="H23" t="s">
        <v>207</v>
      </c>
      <c r="I23" s="95">
        <v>42795</v>
      </c>
      <c r="J23" s="77">
        <v>4.84</v>
      </c>
      <c r="K23" t="s">
        <v>102</v>
      </c>
      <c r="L23" s="78">
        <v>3.7400000000000003E-2</v>
      </c>
      <c r="M23" s="78">
        <v>5.04E-2</v>
      </c>
      <c r="N23" s="77">
        <v>117.99</v>
      </c>
      <c r="O23" s="77">
        <v>95.21</v>
      </c>
      <c r="P23" s="77">
        <v>0.112338279</v>
      </c>
      <c r="Q23" s="78">
        <v>0</v>
      </c>
      <c r="R23" s="78">
        <v>1.6999999999999999E-3</v>
      </c>
      <c r="S23" s="78">
        <v>0</v>
      </c>
      <c r="W23" s="96"/>
    </row>
    <row r="24" spans="2:23">
      <c r="B24" t="s">
        <v>2177</v>
      </c>
      <c r="C24" t="s">
        <v>2178</v>
      </c>
      <c r="D24" t="s">
        <v>123</v>
      </c>
      <c r="E24" t="s">
        <v>2179</v>
      </c>
      <c r="F24" t="s">
        <v>346</v>
      </c>
      <c r="G24" t="s">
        <v>458</v>
      </c>
      <c r="H24" t="s">
        <v>150</v>
      </c>
      <c r="I24" s="95">
        <v>42598</v>
      </c>
      <c r="J24" s="77">
        <v>2.48</v>
      </c>
      <c r="K24" t="s">
        <v>102</v>
      </c>
      <c r="L24" s="78">
        <v>3.1E-2</v>
      </c>
      <c r="M24" s="78">
        <v>5.2400000000000002E-2</v>
      </c>
      <c r="N24" s="77">
        <v>327.99</v>
      </c>
      <c r="O24" s="77">
        <v>95.79</v>
      </c>
      <c r="P24" s="77">
        <v>0.31418162100000002</v>
      </c>
      <c r="Q24" s="78">
        <v>0</v>
      </c>
      <c r="R24" s="78">
        <v>4.5999999999999999E-3</v>
      </c>
      <c r="S24" s="78">
        <v>0</v>
      </c>
      <c r="W24" s="96"/>
    </row>
    <row r="25" spans="2:23">
      <c r="B25" t="s">
        <v>2180</v>
      </c>
      <c r="C25" t="s">
        <v>2181</v>
      </c>
      <c r="D25" t="s">
        <v>123</v>
      </c>
      <c r="E25" t="s">
        <v>1231</v>
      </c>
      <c r="F25" t="s">
        <v>690</v>
      </c>
      <c r="G25" t="s">
        <v>496</v>
      </c>
      <c r="H25" t="s">
        <v>207</v>
      </c>
      <c r="I25" s="95">
        <v>44007</v>
      </c>
      <c r="J25" s="77">
        <v>3.94</v>
      </c>
      <c r="K25" t="s">
        <v>102</v>
      </c>
      <c r="L25" s="78">
        <v>3.3500000000000002E-2</v>
      </c>
      <c r="M25" s="78">
        <v>6.6500000000000004E-2</v>
      </c>
      <c r="N25" s="77">
        <v>195.13</v>
      </c>
      <c r="O25" s="77">
        <v>88.33</v>
      </c>
      <c r="P25" s="77">
        <v>0.172358329</v>
      </c>
      <c r="Q25" s="78">
        <v>0</v>
      </c>
      <c r="R25" s="78">
        <v>2.5000000000000001E-3</v>
      </c>
      <c r="S25" s="78">
        <v>0</v>
      </c>
      <c r="W25" s="96"/>
    </row>
    <row r="26" spans="2:23">
      <c r="B26" t="s">
        <v>2182</v>
      </c>
      <c r="C26" t="s">
        <v>2183</v>
      </c>
      <c r="D26" t="s">
        <v>123</v>
      </c>
      <c r="E26" t="s">
        <v>2184</v>
      </c>
      <c r="F26" t="s">
        <v>346</v>
      </c>
      <c r="G26" t="s">
        <v>581</v>
      </c>
      <c r="H26" t="s">
        <v>207</v>
      </c>
      <c r="I26" s="95">
        <v>43310</v>
      </c>
      <c r="J26" s="77">
        <v>1.41</v>
      </c>
      <c r="K26" t="s">
        <v>102</v>
      </c>
      <c r="L26" s="78">
        <v>3.5499999999999997E-2</v>
      </c>
      <c r="M26" s="78">
        <v>6.0199999999999997E-2</v>
      </c>
      <c r="N26" s="77">
        <v>219.74</v>
      </c>
      <c r="O26" s="77">
        <v>98.46</v>
      </c>
      <c r="P26" s="77">
        <v>0.21635600399999999</v>
      </c>
      <c r="Q26" s="78">
        <v>0</v>
      </c>
      <c r="R26" s="78">
        <v>3.2000000000000002E-3</v>
      </c>
      <c r="S26" s="78">
        <v>0</v>
      </c>
      <c r="W26" s="96"/>
    </row>
    <row r="27" spans="2:23">
      <c r="B27" t="s">
        <v>2185</v>
      </c>
      <c r="C27" t="s">
        <v>2186</v>
      </c>
      <c r="D27" t="s">
        <v>123</v>
      </c>
      <c r="E27" t="s">
        <v>696</v>
      </c>
      <c r="F27" t="s">
        <v>638</v>
      </c>
      <c r="G27" t="s">
        <v>210</v>
      </c>
      <c r="H27" t="s">
        <v>211</v>
      </c>
      <c r="I27" s="95">
        <v>44074</v>
      </c>
      <c r="J27" s="77">
        <v>0.01</v>
      </c>
      <c r="K27" t="s">
        <v>102</v>
      </c>
      <c r="L27" s="78">
        <v>0</v>
      </c>
      <c r="M27" s="78">
        <v>1E-4</v>
      </c>
      <c r="N27" s="77">
        <v>30088.15</v>
      </c>
      <c r="O27" s="77">
        <v>59</v>
      </c>
      <c r="P27" s="77">
        <v>17.752008499999999</v>
      </c>
      <c r="Q27" s="78">
        <v>1E-4</v>
      </c>
      <c r="R27" s="78">
        <v>0.26169999999999999</v>
      </c>
      <c r="S27" s="78">
        <v>4.0000000000000002E-4</v>
      </c>
      <c r="W27" s="96"/>
    </row>
    <row r="28" spans="2:23">
      <c r="B28" s="79" t="s">
        <v>329</v>
      </c>
      <c r="C28" s="16"/>
      <c r="D28" s="16"/>
      <c r="E28" s="16"/>
      <c r="I28" s="96"/>
      <c r="J28" s="81">
        <v>1.92</v>
      </c>
      <c r="M28" s="80">
        <v>5.7299999999999997E-2</v>
      </c>
      <c r="N28" s="81">
        <v>37.700000000000003</v>
      </c>
      <c r="P28" s="81">
        <v>0.15086630676000001</v>
      </c>
      <c r="R28" s="80">
        <v>2.2000000000000001E-3</v>
      </c>
      <c r="S28" s="80">
        <v>0</v>
      </c>
    </row>
    <row r="29" spans="2:23">
      <c r="B29" t="s">
        <v>2187</v>
      </c>
      <c r="C29" t="s">
        <v>2188</v>
      </c>
      <c r="D29" t="s">
        <v>123</v>
      </c>
      <c r="E29" t="s">
        <v>2189</v>
      </c>
      <c r="F29" t="s">
        <v>112</v>
      </c>
      <c r="G29" t="s">
        <v>354</v>
      </c>
      <c r="H29" t="s">
        <v>150</v>
      </c>
      <c r="I29" s="95">
        <v>38118</v>
      </c>
      <c r="J29" s="77">
        <v>1.92</v>
      </c>
      <c r="K29" t="s">
        <v>106</v>
      </c>
      <c r="L29" s="78">
        <v>7.9699999999999993E-2</v>
      </c>
      <c r="M29" s="78">
        <v>5.7299999999999997E-2</v>
      </c>
      <c r="N29" s="77">
        <v>37.700000000000003</v>
      </c>
      <c r="O29" s="77">
        <v>108.39</v>
      </c>
      <c r="P29" s="77">
        <v>0.15086630676000001</v>
      </c>
      <c r="Q29" s="78">
        <v>0</v>
      </c>
      <c r="R29" s="78">
        <v>2.2000000000000001E-3</v>
      </c>
      <c r="S29" s="78">
        <v>0</v>
      </c>
      <c r="W29" s="96"/>
    </row>
    <row r="30" spans="2:23">
      <c r="B30" s="79" t="s">
        <v>867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23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J31" s="77">
        <v>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23">
      <c r="B32" s="79" t="s">
        <v>224</v>
      </c>
      <c r="C32" s="16"/>
      <c r="D32" s="16"/>
      <c r="E32" s="16"/>
      <c r="J32" s="81">
        <v>12.31</v>
      </c>
      <c r="M32" s="80">
        <v>5.96E-2</v>
      </c>
      <c r="N32" s="81">
        <v>2354.86</v>
      </c>
      <c r="P32" s="81">
        <v>5.4398357283724001</v>
      </c>
      <c r="R32" s="80">
        <v>8.0199999999999994E-2</v>
      </c>
      <c r="S32" s="80">
        <v>1E-4</v>
      </c>
    </row>
    <row r="33" spans="2:19">
      <c r="B33" s="79" t="s">
        <v>330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J34" s="77">
        <v>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331</v>
      </c>
      <c r="C35" s="16"/>
      <c r="D35" s="16"/>
      <c r="E35" s="16"/>
      <c r="J35" s="81">
        <v>12.31</v>
      </c>
      <c r="M35" s="80">
        <v>5.96E-2</v>
      </c>
      <c r="N35" s="81">
        <v>2354.86</v>
      </c>
      <c r="P35" s="81">
        <v>5.4398357283724001</v>
      </c>
      <c r="R35" s="80">
        <v>8.0199999999999994E-2</v>
      </c>
      <c r="S35" s="80">
        <v>1E-4</v>
      </c>
    </row>
    <row r="36" spans="2:19">
      <c r="B36" t="s">
        <v>2190</v>
      </c>
      <c r="C36" t="s">
        <v>2191</v>
      </c>
      <c r="D36" t="s">
        <v>870</v>
      </c>
      <c r="E36" t="s">
        <v>2192</v>
      </c>
      <c r="F36" t="s">
        <v>934</v>
      </c>
      <c r="G36" t="s">
        <v>1052</v>
      </c>
      <c r="H36" t="s">
        <v>873</v>
      </c>
      <c r="I36" s="95">
        <v>42206</v>
      </c>
      <c r="J36" s="77">
        <v>14.34</v>
      </c>
      <c r="K36" t="s">
        <v>116</v>
      </c>
      <c r="L36" s="78">
        <v>4.5600000000000002E-2</v>
      </c>
      <c r="M36" s="78">
        <v>6.25E-2</v>
      </c>
      <c r="N36" s="77">
        <v>1259.8699999999999</v>
      </c>
      <c r="O36" s="77">
        <v>79.78</v>
      </c>
      <c r="P36" s="77">
        <v>2.7984670370811999</v>
      </c>
      <c r="Q36" s="78">
        <v>0</v>
      </c>
      <c r="R36" s="78">
        <v>4.1300000000000003E-2</v>
      </c>
      <c r="S36" s="78">
        <v>1E-4</v>
      </c>
    </row>
    <row r="37" spans="2:19">
      <c r="B37" t="s">
        <v>2193</v>
      </c>
      <c r="C37" t="s">
        <v>2194</v>
      </c>
      <c r="D37" t="s">
        <v>123</v>
      </c>
      <c r="E37" t="s">
        <v>2195</v>
      </c>
      <c r="F37" t="s">
        <v>934</v>
      </c>
      <c r="G37" t="s">
        <v>1155</v>
      </c>
      <c r="H37" s="91" t="s">
        <v>3201</v>
      </c>
      <c r="I37" s="95">
        <v>42408</v>
      </c>
      <c r="J37" s="77">
        <v>10.15</v>
      </c>
      <c r="K37" t="s">
        <v>116</v>
      </c>
      <c r="L37" s="78">
        <v>3.95E-2</v>
      </c>
      <c r="M37" s="78">
        <v>5.6500000000000002E-2</v>
      </c>
      <c r="N37" s="77">
        <v>1094.99</v>
      </c>
      <c r="O37" s="77">
        <v>86.64</v>
      </c>
      <c r="P37" s="77">
        <v>2.6413686912912002</v>
      </c>
      <c r="Q37" s="78">
        <v>0</v>
      </c>
      <c r="R37" s="78">
        <v>3.8899999999999997E-2</v>
      </c>
      <c r="S37" s="78">
        <v>1E-4</v>
      </c>
    </row>
    <row r="38" spans="2:19">
      <c r="B38" t="s">
        <v>226</v>
      </c>
      <c r="C38" s="16"/>
      <c r="D38" s="16"/>
      <c r="E38" s="16"/>
    </row>
    <row r="39" spans="2:19">
      <c r="B39" t="s">
        <v>324</v>
      </c>
      <c r="C39" s="16"/>
      <c r="D39" s="16"/>
      <c r="E39" s="16"/>
    </row>
    <row r="40" spans="2:19">
      <c r="B40" t="s">
        <v>325</v>
      </c>
      <c r="C40" s="16"/>
      <c r="D40" s="16"/>
      <c r="E40" s="16"/>
    </row>
    <row r="41" spans="2:19">
      <c r="B41" t="s">
        <v>326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7">
        <v>45106</v>
      </c>
    </row>
    <row r="2" spans="2:98" s="1" customFormat="1">
      <c r="B2" s="2" t="s">
        <v>1</v>
      </c>
      <c r="C2" s="12" t="s">
        <v>3164</v>
      </c>
    </row>
    <row r="3" spans="2:98" s="1" customFormat="1">
      <c r="B3" s="2" t="s">
        <v>2</v>
      </c>
      <c r="C3" s="26" t="s">
        <v>3165</v>
      </c>
    </row>
    <row r="4" spans="2:98" s="1" customFormat="1">
      <c r="B4" s="2" t="s">
        <v>3</v>
      </c>
      <c r="C4" s="88">
        <v>1161</v>
      </c>
    </row>
    <row r="6" spans="2:98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2"/>
    </row>
    <row r="7" spans="2:98" ht="26.25" customHeight="1">
      <c r="B7" s="110" t="s">
        <v>91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210</v>
      </c>
      <c r="C13" t="s">
        <v>210</v>
      </c>
      <c r="D13" s="16"/>
      <c r="E13" s="16"/>
      <c r="F13" t="s">
        <v>210</v>
      </c>
      <c r="G13" t="s">
        <v>210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330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331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226</v>
      </c>
      <c r="C19" s="16"/>
      <c r="D19" s="16"/>
      <c r="E19" s="16"/>
    </row>
    <row r="20" spans="2:13">
      <c r="B20" t="s">
        <v>324</v>
      </c>
      <c r="C20" s="16"/>
      <c r="D20" s="16"/>
      <c r="E20" s="16"/>
    </row>
    <row r="21" spans="2:13">
      <c r="B21" t="s">
        <v>325</v>
      </c>
      <c r="C21" s="16"/>
      <c r="D21" s="16"/>
      <c r="E21" s="16"/>
    </row>
    <row r="22" spans="2:13">
      <c r="B22" t="s">
        <v>326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E25" sqref="E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3164</v>
      </c>
    </row>
    <row r="3" spans="2:55" s="1" customFormat="1">
      <c r="B3" s="2" t="s">
        <v>2</v>
      </c>
      <c r="C3" s="26" t="s">
        <v>3165</v>
      </c>
    </row>
    <row r="4" spans="2:55" s="1" customFormat="1">
      <c r="B4" s="2" t="s">
        <v>3</v>
      </c>
      <c r="C4" s="88">
        <v>1161</v>
      </c>
    </row>
    <row r="6" spans="2:55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55" ht="26.25" customHeight="1">
      <c r="B7" s="110" t="s">
        <v>139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2.09</v>
      </c>
      <c r="G11" s="7"/>
      <c r="H11" s="75">
        <v>7.824631232132</v>
      </c>
      <c r="I11" s="7"/>
      <c r="J11" s="76">
        <v>1</v>
      </c>
      <c r="K11" s="76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2197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2198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210</v>
      </c>
      <c r="C16" t="s">
        <v>210</v>
      </c>
      <c r="D16" t="s">
        <v>210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23">
      <c r="B17" s="79" t="s">
        <v>2199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23">
      <c r="B18" t="s">
        <v>210</v>
      </c>
      <c r="C18" t="s">
        <v>210</v>
      </c>
      <c r="D18" t="s">
        <v>210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23">
      <c r="B19" s="79" t="s">
        <v>2200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23">
      <c r="B20" t="s">
        <v>210</v>
      </c>
      <c r="C20" t="s">
        <v>210</v>
      </c>
      <c r="D20" t="s">
        <v>210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23">
      <c r="B21" s="79" t="s">
        <v>224</v>
      </c>
      <c r="C21" s="16"/>
      <c r="F21" s="81">
        <v>2.09</v>
      </c>
      <c r="H21" s="81">
        <v>7.824631232132</v>
      </c>
      <c r="J21" s="80">
        <v>1</v>
      </c>
      <c r="K21" s="80">
        <v>2.0000000000000001E-4</v>
      </c>
    </row>
    <row r="22" spans="2:23">
      <c r="B22" s="79" t="s">
        <v>2201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23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23">
      <c r="B24" s="79" t="s">
        <v>2202</v>
      </c>
      <c r="C24" s="16"/>
      <c r="F24" s="81">
        <v>2.09</v>
      </c>
      <c r="H24" s="81">
        <v>7.824631232132</v>
      </c>
      <c r="J24" s="80">
        <v>1</v>
      </c>
      <c r="K24" s="80">
        <v>2.0000000000000001E-4</v>
      </c>
    </row>
    <row r="25" spans="2:23">
      <c r="B25" t="s">
        <v>2203</v>
      </c>
      <c r="C25" t="s">
        <v>2204</v>
      </c>
      <c r="D25" t="s">
        <v>106</v>
      </c>
      <c r="E25" s="95">
        <v>44616</v>
      </c>
      <c r="F25" s="77">
        <v>2.09</v>
      </c>
      <c r="G25" s="77">
        <v>101404.19</v>
      </c>
      <c r="H25" s="77">
        <v>7.824631232132</v>
      </c>
      <c r="I25" s="78">
        <v>0</v>
      </c>
      <c r="J25" s="78">
        <v>1</v>
      </c>
      <c r="K25" s="78">
        <v>2.0000000000000001E-4</v>
      </c>
      <c r="W25" s="96"/>
    </row>
    <row r="26" spans="2:23">
      <c r="B26" s="79" t="s">
        <v>2205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23">
      <c r="B27" t="s">
        <v>210</v>
      </c>
      <c r="C27" t="s">
        <v>210</v>
      </c>
      <c r="D27" t="s">
        <v>210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23">
      <c r="B28" s="79" t="s">
        <v>2206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23">
      <c r="B29" t="s">
        <v>210</v>
      </c>
      <c r="C29" t="s">
        <v>210</v>
      </c>
      <c r="D29" t="s">
        <v>210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23">
      <c r="B30" t="s">
        <v>226</v>
      </c>
      <c r="C30" s="16"/>
    </row>
    <row r="31" spans="2:23">
      <c r="B31" t="s">
        <v>324</v>
      </c>
      <c r="C31" s="16"/>
    </row>
    <row r="32" spans="2:23">
      <c r="B32" t="s">
        <v>325</v>
      </c>
      <c r="C32" s="16"/>
    </row>
    <row r="33" spans="2:3">
      <c r="B33" t="s">
        <v>326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F13" sqref="F13:F1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3164</v>
      </c>
    </row>
    <row r="3" spans="2:59" s="1" customFormat="1">
      <c r="B3" s="2" t="s">
        <v>2</v>
      </c>
      <c r="C3" s="26" t="s">
        <v>3165</v>
      </c>
    </row>
    <row r="4" spans="2:59" s="1" customFormat="1">
      <c r="B4" s="2" t="s">
        <v>3</v>
      </c>
      <c r="C4" s="88">
        <v>1161</v>
      </c>
    </row>
    <row r="6" spans="2:5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59" ht="26.25" customHeight="1">
      <c r="B7" s="110" t="s">
        <v>141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805.3</v>
      </c>
      <c r="H11" s="7"/>
      <c r="I11" s="75">
        <v>1.6607982649999999E-2</v>
      </c>
      <c r="J11" s="7"/>
      <c r="K11" s="76">
        <v>0.99970000000000003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2207</v>
      </c>
      <c r="C12" s="16"/>
      <c r="D12" s="16"/>
      <c r="G12" s="81">
        <v>805.3</v>
      </c>
      <c r="I12" s="81">
        <v>1.6607982649999999E-2</v>
      </c>
      <c r="K12" s="80">
        <v>0.99970000000000003</v>
      </c>
      <c r="L12" s="80">
        <v>0</v>
      </c>
    </row>
    <row r="13" spans="2:59">
      <c r="B13" t="s">
        <v>2208</v>
      </c>
      <c r="C13" t="s">
        <v>2209</v>
      </c>
      <c r="D13" t="s">
        <v>638</v>
      </c>
      <c r="E13" t="s">
        <v>102</v>
      </c>
      <c r="F13" s="95">
        <v>44607</v>
      </c>
      <c r="G13" s="77">
        <v>269.58999999999997</v>
      </c>
      <c r="H13" s="77">
        <v>6.1585999999999999</v>
      </c>
      <c r="I13" s="77">
        <v>1.6602969740000001E-2</v>
      </c>
      <c r="J13" s="78">
        <v>0</v>
      </c>
      <c r="K13" s="78">
        <v>0.99970000000000003</v>
      </c>
      <c r="L13" s="78">
        <v>0</v>
      </c>
    </row>
    <row r="14" spans="2:59">
      <c r="B14" t="s">
        <v>2210</v>
      </c>
      <c r="C14" t="s">
        <v>2211</v>
      </c>
      <c r="D14" t="s">
        <v>125</v>
      </c>
      <c r="E14" t="s">
        <v>102</v>
      </c>
      <c r="F14" s="95">
        <v>44537</v>
      </c>
      <c r="G14" s="77">
        <v>57.4</v>
      </c>
      <c r="H14" s="77">
        <v>7.9000000000000008E-3</v>
      </c>
      <c r="I14" s="77">
        <v>4.5345999999999997E-6</v>
      </c>
      <c r="J14" s="78">
        <v>0</v>
      </c>
      <c r="K14" s="78">
        <v>0</v>
      </c>
      <c r="L14" s="78">
        <v>0</v>
      </c>
      <c r="W14" s="96"/>
    </row>
    <row r="15" spans="2:59">
      <c r="B15" t="s">
        <v>2212</v>
      </c>
      <c r="C15" t="s">
        <v>2213</v>
      </c>
      <c r="D15" t="s">
        <v>1428</v>
      </c>
      <c r="E15" t="s">
        <v>102</v>
      </c>
      <c r="F15" s="95">
        <v>44628</v>
      </c>
      <c r="G15" s="77">
        <v>478.31</v>
      </c>
      <c r="H15" s="77">
        <v>1E-4</v>
      </c>
      <c r="I15" s="77">
        <v>4.7831E-7</v>
      </c>
      <c r="J15" s="78">
        <v>0</v>
      </c>
      <c r="K15" s="78">
        <v>0</v>
      </c>
      <c r="L15" s="78">
        <v>0</v>
      </c>
      <c r="W15" s="96"/>
    </row>
    <row r="16" spans="2:59">
      <c r="B16" s="79" t="s">
        <v>2104</v>
      </c>
      <c r="C16" s="16"/>
      <c r="D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210</v>
      </c>
      <c r="C17" t="s">
        <v>210</v>
      </c>
      <c r="D17" t="s">
        <v>210</v>
      </c>
      <c r="E17" t="s">
        <v>210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226</v>
      </c>
      <c r="C18" s="16"/>
      <c r="D18" s="16"/>
    </row>
    <row r="19" spans="2:12">
      <c r="B19" t="s">
        <v>324</v>
      </c>
      <c r="C19" s="16"/>
      <c r="D19" s="16"/>
    </row>
    <row r="20" spans="2:12">
      <c r="B20" t="s">
        <v>325</v>
      </c>
      <c r="C20" s="16"/>
      <c r="D20" s="16"/>
    </row>
    <row r="21" spans="2:12">
      <c r="B21" t="s">
        <v>326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12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7">
        <v>45106</v>
      </c>
    </row>
    <row r="2" spans="2:52" s="1" customFormat="1">
      <c r="B2" s="2" t="s">
        <v>1</v>
      </c>
      <c r="C2" s="12" t="s">
        <v>3164</v>
      </c>
    </row>
    <row r="3" spans="2:52" s="1" customFormat="1">
      <c r="B3" s="2" t="s">
        <v>2</v>
      </c>
      <c r="C3" s="26" t="s">
        <v>3165</v>
      </c>
    </row>
    <row r="4" spans="2:52" s="1" customFormat="1">
      <c r="B4" s="2" t="s">
        <v>3</v>
      </c>
      <c r="C4" s="88">
        <v>1161</v>
      </c>
    </row>
    <row r="6" spans="2:52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52" ht="26.25" customHeight="1">
      <c r="B7" s="110" t="s">
        <v>142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2109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2118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2214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2119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867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2109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2124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2119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2125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867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226</v>
      </c>
      <c r="C34" s="16"/>
      <c r="D34" s="16"/>
    </row>
    <row r="35" spans="2:12">
      <c r="B35" t="s">
        <v>324</v>
      </c>
      <c r="C35" s="16"/>
      <c r="D35" s="16"/>
    </row>
    <row r="36" spans="2:12">
      <c r="B36" t="s">
        <v>325</v>
      </c>
      <c r="C36" s="16"/>
      <c r="D36" s="16"/>
    </row>
    <row r="37" spans="2:12">
      <c r="B37" t="s">
        <v>326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7">
        <v>45106</v>
      </c>
    </row>
    <row r="2" spans="2:49" s="1" customFormat="1">
      <c r="B2" s="2" t="s">
        <v>1</v>
      </c>
      <c r="C2" s="12" t="s">
        <v>3164</v>
      </c>
    </row>
    <row r="3" spans="2:49" s="1" customFormat="1">
      <c r="B3" s="2" t="s">
        <v>2</v>
      </c>
      <c r="C3" s="26" t="s">
        <v>3165</v>
      </c>
    </row>
    <row r="4" spans="2:49" s="1" customFormat="1">
      <c r="B4" s="2" t="s">
        <v>3</v>
      </c>
      <c r="C4" s="88">
        <v>1161</v>
      </c>
    </row>
    <row r="6" spans="2:4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49" ht="26.25" customHeight="1">
      <c r="B7" s="110" t="s">
        <v>143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10227292.6</v>
      </c>
      <c r="H11" s="7"/>
      <c r="I11" s="75">
        <v>-76.285441669464092</v>
      </c>
      <c r="J11" s="76">
        <v>1</v>
      </c>
      <c r="K11" s="76">
        <v>-1.6000000000000001E-3</v>
      </c>
      <c r="AW11" s="16"/>
    </row>
    <row r="12" spans="2:49">
      <c r="B12" s="79" t="s">
        <v>204</v>
      </c>
      <c r="C12" s="16"/>
      <c r="D12" s="16"/>
      <c r="G12" s="81">
        <v>9757198.75</v>
      </c>
      <c r="I12" s="81">
        <v>-181.25863754293124</v>
      </c>
      <c r="J12" s="80">
        <v>2.3761000000000001</v>
      </c>
      <c r="K12" s="80">
        <v>-3.7000000000000002E-3</v>
      </c>
    </row>
    <row r="13" spans="2:49">
      <c r="B13" s="79" t="s">
        <v>2109</v>
      </c>
      <c r="C13" s="16"/>
      <c r="D13" s="16"/>
      <c r="G13" s="81">
        <v>151628.47</v>
      </c>
      <c r="I13" s="81">
        <v>-6.2621914510699996</v>
      </c>
      <c r="J13" s="80">
        <v>8.2100000000000006E-2</v>
      </c>
      <c r="K13" s="80">
        <v>-1E-4</v>
      </c>
    </row>
    <row r="14" spans="2:49">
      <c r="B14" t="s">
        <v>2215</v>
      </c>
      <c r="C14" t="s">
        <v>2216</v>
      </c>
      <c r="D14" t="s">
        <v>123</v>
      </c>
      <c r="E14" t="s">
        <v>102</v>
      </c>
      <c r="F14" t="s">
        <v>488</v>
      </c>
      <c r="G14" s="77">
        <v>7576.78</v>
      </c>
      <c r="H14" s="77">
        <v>-3.7968000000000002</v>
      </c>
      <c r="I14" s="77">
        <v>-0.28767518304</v>
      </c>
      <c r="J14" s="78">
        <v>3.8E-3</v>
      </c>
      <c r="K14" s="78">
        <v>0</v>
      </c>
    </row>
    <row r="15" spans="2:49">
      <c r="B15" t="s">
        <v>2215</v>
      </c>
      <c r="C15" t="s">
        <v>2217</v>
      </c>
      <c r="D15" t="s">
        <v>123</v>
      </c>
      <c r="E15" t="s">
        <v>102</v>
      </c>
      <c r="F15" t="s">
        <v>266</v>
      </c>
      <c r="G15" s="77">
        <v>7876.99</v>
      </c>
      <c r="H15" s="77">
        <v>-3.0135000000000001</v>
      </c>
      <c r="I15" s="77">
        <v>-0.23737309365000001</v>
      </c>
      <c r="J15" s="78">
        <v>3.0999999999999999E-3</v>
      </c>
      <c r="K15" s="78">
        <v>0</v>
      </c>
    </row>
    <row r="16" spans="2:49">
      <c r="B16" t="s">
        <v>2218</v>
      </c>
      <c r="C16" t="s">
        <v>2219</v>
      </c>
      <c r="D16" t="s">
        <v>123</v>
      </c>
      <c r="E16" t="s">
        <v>102</v>
      </c>
      <c r="F16" t="s">
        <v>272</v>
      </c>
      <c r="G16" s="77">
        <v>26680.68</v>
      </c>
      <c r="H16" s="77">
        <v>-5.9061000000000003</v>
      </c>
      <c r="I16" s="77">
        <v>-1.5757876414800001</v>
      </c>
      <c r="J16" s="78">
        <v>2.07E-2</v>
      </c>
      <c r="K16" s="78">
        <v>0</v>
      </c>
    </row>
    <row r="17" spans="2:11">
      <c r="B17" t="s">
        <v>2218</v>
      </c>
      <c r="C17" t="s">
        <v>2220</v>
      </c>
      <c r="D17" t="s">
        <v>123</v>
      </c>
      <c r="E17" t="s">
        <v>102</v>
      </c>
      <c r="F17" t="s">
        <v>263</v>
      </c>
      <c r="G17" s="77">
        <v>28030.13</v>
      </c>
      <c r="H17" s="77">
        <v>-20.2544</v>
      </c>
      <c r="I17" s="77">
        <v>-5.6773346507199998</v>
      </c>
      <c r="J17" s="78">
        <v>7.4399999999999994E-2</v>
      </c>
      <c r="K17" s="78">
        <v>-1E-4</v>
      </c>
    </row>
    <row r="18" spans="2:11">
      <c r="B18" t="s">
        <v>2218</v>
      </c>
      <c r="C18" t="s">
        <v>2221</v>
      </c>
      <c r="D18" t="s">
        <v>123</v>
      </c>
      <c r="E18" t="s">
        <v>102</v>
      </c>
      <c r="F18" t="s">
        <v>266</v>
      </c>
      <c r="G18" s="77">
        <v>6736.35</v>
      </c>
      <c r="H18" s="77">
        <v>18.036999999999999</v>
      </c>
      <c r="I18" s="77">
        <v>1.2150354495</v>
      </c>
      <c r="J18" s="78">
        <v>-1.5900000000000001E-2</v>
      </c>
      <c r="K18" s="78">
        <v>0</v>
      </c>
    </row>
    <row r="19" spans="2:11">
      <c r="B19" t="s">
        <v>2222</v>
      </c>
      <c r="C19" t="s">
        <v>2223</v>
      </c>
      <c r="D19" t="s">
        <v>123</v>
      </c>
      <c r="E19" t="s">
        <v>102</v>
      </c>
      <c r="F19" t="s">
        <v>263</v>
      </c>
      <c r="G19" s="77">
        <v>19394.54</v>
      </c>
      <c r="H19" s="77">
        <v>30.247</v>
      </c>
      <c r="I19" s="77">
        <v>5.8662665138000003</v>
      </c>
      <c r="J19" s="78">
        <v>-7.6899999999999996E-2</v>
      </c>
      <c r="K19" s="78">
        <v>1E-4</v>
      </c>
    </row>
    <row r="20" spans="2:11">
      <c r="B20" t="s">
        <v>2222</v>
      </c>
      <c r="C20" t="s">
        <v>2224</v>
      </c>
      <c r="D20" t="s">
        <v>123</v>
      </c>
      <c r="E20" t="s">
        <v>102</v>
      </c>
      <c r="F20" t="s">
        <v>263</v>
      </c>
      <c r="G20" s="77">
        <v>16841.2</v>
      </c>
      <c r="H20" s="77">
        <v>-34.604799999999997</v>
      </c>
      <c r="I20" s="77">
        <v>-5.8278635775999996</v>
      </c>
      <c r="J20" s="78">
        <v>7.6399999999999996E-2</v>
      </c>
      <c r="K20" s="78">
        <v>-1E-4</v>
      </c>
    </row>
    <row r="21" spans="2:11">
      <c r="B21" t="s">
        <v>2225</v>
      </c>
      <c r="C21" t="s">
        <v>2226</v>
      </c>
      <c r="D21" t="s">
        <v>123</v>
      </c>
      <c r="E21" t="s">
        <v>102</v>
      </c>
      <c r="F21" t="s">
        <v>278</v>
      </c>
      <c r="G21" s="77">
        <v>16503.439999999999</v>
      </c>
      <c r="H21" s="77">
        <v>1.5334000000000001</v>
      </c>
      <c r="I21" s="77">
        <v>0.25306374896</v>
      </c>
      <c r="J21" s="78">
        <v>-3.3E-3</v>
      </c>
      <c r="K21" s="78">
        <v>0</v>
      </c>
    </row>
    <row r="22" spans="2:11">
      <c r="B22" t="s">
        <v>2227</v>
      </c>
      <c r="C22" t="s">
        <v>2228</v>
      </c>
      <c r="D22" t="s">
        <v>123</v>
      </c>
      <c r="E22" t="s">
        <v>102</v>
      </c>
      <c r="F22" t="s">
        <v>256</v>
      </c>
      <c r="G22" s="77">
        <v>21988.36</v>
      </c>
      <c r="H22" s="77">
        <v>4.3099999999999999E-2</v>
      </c>
      <c r="I22" s="77">
        <v>9.4769831600000007E-3</v>
      </c>
      <c r="J22" s="78">
        <v>-1E-4</v>
      </c>
      <c r="K22" s="78">
        <v>0</v>
      </c>
    </row>
    <row r="23" spans="2:11">
      <c r="B23" s="79" t="s">
        <v>2118</v>
      </c>
      <c r="C23" s="16"/>
      <c r="D23" s="16"/>
      <c r="G23" s="81">
        <v>8513457.2300000004</v>
      </c>
      <c r="I23" s="81">
        <v>-155.20549977566205</v>
      </c>
      <c r="J23" s="80">
        <v>2.0345</v>
      </c>
      <c r="K23" s="80">
        <v>-3.2000000000000002E-3</v>
      </c>
    </row>
    <row r="24" spans="2:11">
      <c r="B24" t="s">
        <v>2229</v>
      </c>
      <c r="C24" t="s">
        <v>2230</v>
      </c>
      <c r="D24" t="s">
        <v>123</v>
      </c>
      <c r="E24" t="s">
        <v>106</v>
      </c>
      <c r="F24" t="s">
        <v>275</v>
      </c>
      <c r="G24" s="77">
        <v>5801.25</v>
      </c>
      <c r="H24" s="77">
        <v>0.1666</v>
      </c>
      <c r="I24" s="77">
        <v>3.5682746190000003E-2</v>
      </c>
      <c r="J24" s="78">
        <v>-5.0000000000000001E-4</v>
      </c>
      <c r="K24" s="78">
        <v>0</v>
      </c>
    </row>
    <row r="25" spans="2:11">
      <c r="B25" t="s">
        <v>2229</v>
      </c>
      <c r="C25" t="s">
        <v>2231</v>
      </c>
      <c r="D25" t="s">
        <v>123</v>
      </c>
      <c r="E25" t="s">
        <v>106</v>
      </c>
      <c r="F25" t="s">
        <v>275</v>
      </c>
      <c r="G25" s="77">
        <v>6768.13</v>
      </c>
      <c r="H25" s="77">
        <v>2.8400000000000002E-2</v>
      </c>
      <c r="I25" s="77">
        <v>7.0965738126399997E-3</v>
      </c>
      <c r="J25" s="78">
        <v>-1E-4</v>
      </c>
      <c r="K25" s="78">
        <v>0</v>
      </c>
    </row>
    <row r="26" spans="2:11">
      <c r="B26" t="s">
        <v>2229</v>
      </c>
      <c r="C26" t="s">
        <v>2232</v>
      </c>
      <c r="D26" t="s">
        <v>123</v>
      </c>
      <c r="E26" t="s">
        <v>106</v>
      </c>
      <c r="F26" t="s">
        <v>278</v>
      </c>
      <c r="G26" s="77">
        <v>18370.63</v>
      </c>
      <c r="H26" s="77">
        <v>0.42770000000000002</v>
      </c>
      <c r="I26" s="77">
        <v>0.29008481321092</v>
      </c>
      <c r="J26" s="78">
        <v>-3.8E-3</v>
      </c>
      <c r="K26" s="78">
        <v>0</v>
      </c>
    </row>
    <row r="27" spans="2:11">
      <c r="B27" t="s">
        <v>2229</v>
      </c>
      <c r="C27" t="s">
        <v>2233</v>
      </c>
      <c r="D27" t="s">
        <v>123</v>
      </c>
      <c r="E27" t="s">
        <v>106</v>
      </c>
      <c r="F27" t="s">
        <v>278</v>
      </c>
      <c r="G27" s="77">
        <v>7417.15</v>
      </c>
      <c r="H27" s="77">
        <v>4.3099999999999999E-2</v>
      </c>
      <c r="I27" s="77">
        <v>1.18025547718E-2</v>
      </c>
      <c r="J27" s="78">
        <v>-2.0000000000000001E-4</v>
      </c>
      <c r="K27" s="78">
        <v>0</v>
      </c>
    </row>
    <row r="28" spans="2:11">
      <c r="B28" t="s">
        <v>2229</v>
      </c>
      <c r="C28" t="s">
        <v>2234</v>
      </c>
      <c r="D28" t="s">
        <v>123</v>
      </c>
      <c r="E28" t="s">
        <v>106</v>
      </c>
      <c r="F28" t="s">
        <v>278</v>
      </c>
      <c r="G28" s="77">
        <v>5043.66</v>
      </c>
      <c r="H28" s="77">
        <v>0.52249999999999996</v>
      </c>
      <c r="I28" s="77">
        <v>9.7295731962000004E-2</v>
      </c>
      <c r="J28" s="78">
        <v>-1.2999999999999999E-3</v>
      </c>
      <c r="K28" s="78">
        <v>0</v>
      </c>
    </row>
    <row r="29" spans="2:11">
      <c r="B29" t="s">
        <v>2235</v>
      </c>
      <c r="C29" t="s">
        <v>2236</v>
      </c>
      <c r="D29" t="s">
        <v>123</v>
      </c>
      <c r="E29" t="s">
        <v>106</v>
      </c>
      <c r="F29" t="s">
        <v>275</v>
      </c>
      <c r="G29" s="77">
        <v>9668.75</v>
      </c>
      <c r="H29" s="77">
        <v>0.58909999999999996</v>
      </c>
      <c r="I29" s="77">
        <v>0.21029117427499999</v>
      </c>
      <c r="J29" s="78">
        <v>-2.8E-3</v>
      </c>
      <c r="K29" s="78">
        <v>0</v>
      </c>
    </row>
    <row r="30" spans="2:11">
      <c r="B30" t="s">
        <v>2237</v>
      </c>
      <c r="C30" t="s">
        <v>2238</v>
      </c>
      <c r="D30" t="s">
        <v>123</v>
      </c>
      <c r="E30" t="s">
        <v>106</v>
      </c>
      <c r="F30" t="s">
        <v>278</v>
      </c>
      <c r="G30" s="77">
        <v>7735</v>
      </c>
      <c r="H30" s="77">
        <v>2.6225000000000001</v>
      </c>
      <c r="I30" s="77">
        <v>0.74892358449999996</v>
      </c>
      <c r="J30" s="78">
        <v>-9.7999999999999997E-3</v>
      </c>
      <c r="K30" s="78">
        <v>0</v>
      </c>
    </row>
    <row r="31" spans="2:11">
      <c r="B31" t="s">
        <v>2239</v>
      </c>
      <c r="C31" t="s">
        <v>2240</v>
      </c>
      <c r="D31" t="s">
        <v>123</v>
      </c>
      <c r="E31" t="s">
        <v>106</v>
      </c>
      <c r="F31" t="s">
        <v>278</v>
      </c>
      <c r="G31" s="77">
        <v>7735</v>
      </c>
      <c r="H31" s="77">
        <v>2.6036999999999999</v>
      </c>
      <c r="I31" s="77">
        <v>0.74355475193999998</v>
      </c>
      <c r="J31" s="78">
        <v>-9.7000000000000003E-3</v>
      </c>
      <c r="K31" s="78">
        <v>0</v>
      </c>
    </row>
    <row r="32" spans="2:11">
      <c r="B32" t="s">
        <v>2241</v>
      </c>
      <c r="C32" t="s">
        <v>2242</v>
      </c>
      <c r="D32" t="s">
        <v>123</v>
      </c>
      <c r="E32" t="s">
        <v>106</v>
      </c>
      <c r="F32" t="s">
        <v>278</v>
      </c>
      <c r="G32" s="77">
        <v>17685.64</v>
      </c>
      <c r="H32" s="77">
        <v>0.89990000000000003</v>
      </c>
      <c r="I32" s="77">
        <v>0.58759315053712002</v>
      </c>
      <c r="J32" s="78">
        <v>-7.7000000000000002E-3</v>
      </c>
      <c r="K32" s="78">
        <v>0</v>
      </c>
    </row>
    <row r="33" spans="2:11">
      <c r="B33" t="s">
        <v>2243</v>
      </c>
      <c r="C33" t="s">
        <v>2244</v>
      </c>
      <c r="D33" t="s">
        <v>123</v>
      </c>
      <c r="E33" t="s">
        <v>106</v>
      </c>
      <c r="F33" t="s">
        <v>278</v>
      </c>
      <c r="G33" s="77">
        <v>9668.75</v>
      </c>
      <c r="H33" s="77">
        <v>2.8969999999999998</v>
      </c>
      <c r="I33" s="77">
        <v>1.03414281425</v>
      </c>
      <c r="J33" s="78">
        <v>-1.3599999999999999E-2</v>
      </c>
      <c r="K33" s="78">
        <v>0</v>
      </c>
    </row>
    <row r="34" spans="2:11">
      <c r="B34" t="s">
        <v>2245</v>
      </c>
      <c r="C34" t="s">
        <v>2246</v>
      </c>
      <c r="D34" t="s">
        <v>123</v>
      </c>
      <c r="E34" t="s">
        <v>106</v>
      </c>
      <c r="F34" t="s">
        <v>278</v>
      </c>
      <c r="G34" s="77">
        <v>8696.5499999999993</v>
      </c>
      <c r="H34" s="77">
        <v>1.8345</v>
      </c>
      <c r="I34" s="77">
        <v>0.58901507039699996</v>
      </c>
      <c r="J34" s="78">
        <v>-7.7000000000000002E-3</v>
      </c>
      <c r="K34" s="78">
        <v>0</v>
      </c>
    </row>
    <row r="35" spans="2:11">
      <c r="B35" t="s">
        <v>2245</v>
      </c>
      <c r="C35" t="s">
        <v>2247</v>
      </c>
      <c r="D35" t="s">
        <v>123</v>
      </c>
      <c r="E35" t="s">
        <v>106</v>
      </c>
      <c r="F35" t="s">
        <v>278</v>
      </c>
      <c r="G35" s="77">
        <v>9668.75</v>
      </c>
      <c r="H35" s="77">
        <v>2.9531000000000001</v>
      </c>
      <c r="I35" s="77">
        <v>1.054168845275</v>
      </c>
      <c r="J35" s="78">
        <v>-1.38E-2</v>
      </c>
      <c r="K35" s="78">
        <v>0</v>
      </c>
    </row>
    <row r="36" spans="2:11">
      <c r="B36" t="s">
        <v>2248</v>
      </c>
      <c r="C36" t="s">
        <v>2249</v>
      </c>
      <c r="D36" t="s">
        <v>123</v>
      </c>
      <c r="E36" t="s">
        <v>106</v>
      </c>
      <c r="F36" t="s">
        <v>278</v>
      </c>
      <c r="G36" s="77">
        <v>2966.86</v>
      </c>
      <c r="H36" s="77">
        <v>2.7726000000000002</v>
      </c>
      <c r="I36" s="77">
        <v>0.30370082004912002</v>
      </c>
      <c r="J36" s="78">
        <v>-4.0000000000000001E-3</v>
      </c>
      <c r="K36" s="78">
        <v>0</v>
      </c>
    </row>
    <row r="37" spans="2:11">
      <c r="B37" t="s">
        <v>2250</v>
      </c>
      <c r="C37" t="s">
        <v>2251</v>
      </c>
      <c r="D37" t="s">
        <v>123</v>
      </c>
      <c r="E37" t="s">
        <v>106</v>
      </c>
      <c r="F37" t="s">
        <v>275</v>
      </c>
      <c r="G37" s="77">
        <v>11602.5</v>
      </c>
      <c r="H37" s="77">
        <v>1.6302000000000001</v>
      </c>
      <c r="I37" s="77">
        <v>0.69831948186000004</v>
      </c>
      <c r="J37" s="78">
        <v>-9.1999999999999998E-3</v>
      </c>
      <c r="K37" s="78">
        <v>0</v>
      </c>
    </row>
    <row r="38" spans="2:11">
      <c r="B38" t="s">
        <v>2252</v>
      </c>
      <c r="C38" t="s">
        <v>2253</v>
      </c>
      <c r="D38" t="s">
        <v>123</v>
      </c>
      <c r="E38" t="s">
        <v>106</v>
      </c>
      <c r="F38" t="s">
        <v>278</v>
      </c>
      <c r="G38" s="77">
        <v>7735</v>
      </c>
      <c r="H38" s="77">
        <v>2.4165000000000001</v>
      </c>
      <c r="I38" s="77">
        <v>0.69009488730000001</v>
      </c>
      <c r="J38" s="78">
        <v>-8.9999999999999993E-3</v>
      </c>
      <c r="K38" s="78">
        <v>0</v>
      </c>
    </row>
    <row r="39" spans="2:11">
      <c r="B39" t="s">
        <v>2254</v>
      </c>
      <c r="C39" t="s">
        <v>2255</v>
      </c>
      <c r="D39" t="s">
        <v>123</v>
      </c>
      <c r="E39" t="s">
        <v>106</v>
      </c>
      <c r="F39" t="s">
        <v>278</v>
      </c>
      <c r="G39" s="77">
        <v>16021.04</v>
      </c>
      <c r="H39" s="77">
        <v>-1.0608</v>
      </c>
      <c r="I39" s="77">
        <v>-0.62745980204544005</v>
      </c>
      <c r="J39" s="78">
        <v>8.2000000000000007E-3</v>
      </c>
      <c r="K39" s="78">
        <v>0</v>
      </c>
    </row>
    <row r="40" spans="2:11">
      <c r="B40" t="s">
        <v>2256</v>
      </c>
      <c r="C40" t="s">
        <v>2257</v>
      </c>
      <c r="D40" t="s">
        <v>123</v>
      </c>
      <c r="E40" t="s">
        <v>106</v>
      </c>
      <c r="F40" t="s">
        <v>278</v>
      </c>
      <c r="G40" s="77">
        <v>9668.75</v>
      </c>
      <c r="H40" s="77">
        <v>2.4178000000000002</v>
      </c>
      <c r="I40" s="77">
        <v>0.86308267044999998</v>
      </c>
      <c r="J40" s="78">
        <v>-1.1299999999999999E-2</v>
      </c>
      <c r="K40" s="78">
        <v>0</v>
      </c>
    </row>
    <row r="41" spans="2:11">
      <c r="B41" t="s">
        <v>2258</v>
      </c>
      <c r="C41" t="s">
        <v>2259</v>
      </c>
      <c r="D41" t="s">
        <v>123</v>
      </c>
      <c r="E41" t="s">
        <v>106</v>
      </c>
      <c r="F41" t="s">
        <v>275</v>
      </c>
      <c r="G41" s="77">
        <v>6768.13</v>
      </c>
      <c r="H41" s="77">
        <v>1.5699000000000001</v>
      </c>
      <c r="I41" s="77">
        <v>0.39228560663604001</v>
      </c>
      <c r="J41" s="78">
        <v>-5.1000000000000004E-3</v>
      </c>
      <c r="K41" s="78">
        <v>0</v>
      </c>
    </row>
    <row r="42" spans="2:11">
      <c r="B42" t="s">
        <v>2260</v>
      </c>
      <c r="C42" t="s">
        <v>2261</v>
      </c>
      <c r="D42" t="s">
        <v>123</v>
      </c>
      <c r="E42" t="s">
        <v>106</v>
      </c>
      <c r="F42" t="s">
        <v>278</v>
      </c>
      <c r="G42" s="77">
        <v>25718.880000000001</v>
      </c>
      <c r="H42" s="77">
        <v>2.3542000000000001</v>
      </c>
      <c r="I42" s="77">
        <v>2.23540953896832</v>
      </c>
      <c r="J42" s="78">
        <v>-2.93E-2</v>
      </c>
      <c r="K42" s="78">
        <v>0</v>
      </c>
    </row>
    <row r="43" spans="2:11">
      <c r="B43" t="s">
        <v>2262</v>
      </c>
      <c r="C43" t="s">
        <v>2263</v>
      </c>
      <c r="D43" t="s">
        <v>123</v>
      </c>
      <c r="E43" t="s">
        <v>106</v>
      </c>
      <c r="F43" t="s">
        <v>278</v>
      </c>
      <c r="G43" s="77">
        <v>5801.25</v>
      </c>
      <c r="H43" s="77">
        <v>3.4582000000000002</v>
      </c>
      <c r="I43" s="77">
        <v>0.74068471113000001</v>
      </c>
      <c r="J43" s="78">
        <v>-9.7000000000000003E-3</v>
      </c>
      <c r="K43" s="78">
        <v>0</v>
      </c>
    </row>
    <row r="44" spans="2:11">
      <c r="B44" t="s">
        <v>2262</v>
      </c>
      <c r="C44" t="s">
        <v>2264</v>
      </c>
      <c r="D44" t="s">
        <v>123</v>
      </c>
      <c r="E44" t="s">
        <v>106</v>
      </c>
      <c r="F44" t="s">
        <v>278</v>
      </c>
      <c r="G44" s="77">
        <v>5801.25</v>
      </c>
      <c r="H44" s="77">
        <v>3.5882000000000001</v>
      </c>
      <c r="I44" s="77">
        <v>0.76852839063</v>
      </c>
      <c r="J44" s="78">
        <v>-1.01E-2</v>
      </c>
      <c r="K44" s="78">
        <v>0</v>
      </c>
    </row>
    <row r="45" spans="2:11">
      <c r="B45" t="s">
        <v>2262</v>
      </c>
      <c r="C45" t="s">
        <v>2265</v>
      </c>
      <c r="D45" t="s">
        <v>123</v>
      </c>
      <c r="E45" t="s">
        <v>106</v>
      </c>
      <c r="F45" t="s">
        <v>278</v>
      </c>
      <c r="G45" s="77">
        <v>15470</v>
      </c>
      <c r="H45" s="77">
        <v>2.0768</v>
      </c>
      <c r="I45" s="77">
        <v>1.1861693043199999</v>
      </c>
      <c r="J45" s="78">
        <v>-1.55E-2</v>
      </c>
      <c r="K45" s="78">
        <v>0</v>
      </c>
    </row>
    <row r="46" spans="2:11">
      <c r="B46" t="s">
        <v>2266</v>
      </c>
      <c r="C46" t="s">
        <v>2267</v>
      </c>
      <c r="D46" t="s">
        <v>123</v>
      </c>
      <c r="E46" t="s">
        <v>106</v>
      </c>
      <c r="F46" t="s">
        <v>278</v>
      </c>
      <c r="G46" s="77">
        <v>15470</v>
      </c>
      <c r="H46" s="77">
        <v>2.9641000000000002</v>
      </c>
      <c r="I46" s="77">
        <v>1.69295282884</v>
      </c>
      <c r="J46" s="78">
        <v>-2.2200000000000001E-2</v>
      </c>
      <c r="K46" s="78">
        <v>0</v>
      </c>
    </row>
    <row r="47" spans="2:11">
      <c r="B47" t="s">
        <v>2266</v>
      </c>
      <c r="C47" t="s">
        <v>2268</v>
      </c>
      <c r="D47" t="s">
        <v>123</v>
      </c>
      <c r="E47" t="s">
        <v>106</v>
      </c>
      <c r="F47" t="s">
        <v>278</v>
      </c>
      <c r="G47" s="77">
        <v>7735</v>
      </c>
      <c r="H47" s="77">
        <v>2.9641000000000002</v>
      </c>
      <c r="I47" s="77">
        <v>0.84647641441999999</v>
      </c>
      <c r="J47" s="78">
        <v>-1.11E-2</v>
      </c>
      <c r="K47" s="78">
        <v>0</v>
      </c>
    </row>
    <row r="48" spans="2:11">
      <c r="B48" t="s">
        <v>2266</v>
      </c>
      <c r="C48" t="s">
        <v>2269</v>
      </c>
      <c r="D48" t="s">
        <v>123</v>
      </c>
      <c r="E48" t="s">
        <v>106</v>
      </c>
      <c r="F48" t="s">
        <v>278</v>
      </c>
      <c r="G48" s="77">
        <v>16436.88</v>
      </c>
      <c r="H48" s="77">
        <v>2.0701999999999998</v>
      </c>
      <c r="I48" s="77">
        <v>1.25630006179392</v>
      </c>
      <c r="J48" s="78">
        <v>-1.6500000000000001E-2</v>
      </c>
      <c r="K48" s="78">
        <v>0</v>
      </c>
    </row>
    <row r="49" spans="2:11">
      <c r="B49" t="s">
        <v>2266</v>
      </c>
      <c r="C49" t="s">
        <v>2270</v>
      </c>
      <c r="D49" t="s">
        <v>123</v>
      </c>
      <c r="E49" t="s">
        <v>106</v>
      </c>
      <c r="F49" t="s">
        <v>278</v>
      </c>
      <c r="G49" s="77">
        <v>18370.63</v>
      </c>
      <c r="H49" s="77">
        <v>2.0701999999999998</v>
      </c>
      <c r="I49" s="77">
        <v>1.4041000241039201</v>
      </c>
      <c r="J49" s="78">
        <v>-1.84E-2</v>
      </c>
      <c r="K49" s="78">
        <v>0</v>
      </c>
    </row>
    <row r="50" spans="2:11">
      <c r="B50" t="s">
        <v>2271</v>
      </c>
      <c r="C50" t="s">
        <v>2272</v>
      </c>
      <c r="D50" t="s">
        <v>123</v>
      </c>
      <c r="E50" t="s">
        <v>102</v>
      </c>
      <c r="F50" t="s">
        <v>266</v>
      </c>
      <c r="G50" s="77">
        <v>83982.3</v>
      </c>
      <c r="H50" s="77">
        <v>-4.8510999999999997</v>
      </c>
      <c r="I50" s="77">
        <v>-4.0740653553000001</v>
      </c>
      <c r="J50" s="78">
        <v>5.3400000000000003E-2</v>
      </c>
      <c r="K50" s="78">
        <v>-1E-4</v>
      </c>
    </row>
    <row r="51" spans="2:11">
      <c r="B51" t="s">
        <v>2271</v>
      </c>
      <c r="C51" t="s">
        <v>2273</v>
      </c>
      <c r="D51" t="s">
        <v>123</v>
      </c>
      <c r="E51" t="s">
        <v>102</v>
      </c>
      <c r="F51" t="s">
        <v>266</v>
      </c>
      <c r="G51" s="77">
        <v>33859.96</v>
      </c>
      <c r="H51" s="77">
        <v>-4.8630000000000004</v>
      </c>
      <c r="I51" s="77">
        <v>-1.6466098548000001</v>
      </c>
      <c r="J51" s="78">
        <v>2.1600000000000001E-2</v>
      </c>
      <c r="K51" s="78">
        <v>0</v>
      </c>
    </row>
    <row r="52" spans="2:11">
      <c r="B52" t="s">
        <v>2274</v>
      </c>
      <c r="C52" t="s">
        <v>2275</v>
      </c>
      <c r="D52" t="s">
        <v>123</v>
      </c>
      <c r="E52" t="s">
        <v>102</v>
      </c>
      <c r="F52" t="s">
        <v>266</v>
      </c>
      <c r="G52" s="77">
        <v>57457.1</v>
      </c>
      <c r="H52" s="77">
        <v>-4.4904000000000002</v>
      </c>
      <c r="I52" s="77">
        <v>-2.5800536184</v>
      </c>
      <c r="J52" s="78">
        <v>3.3799999999999997E-2</v>
      </c>
      <c r="K52" s="78">
        <v>-1E-4</v>
      </c>
    </row>
    <row r="53" spans="2:11">
      <c r="B53" t="s">
        <v>2274</v>
      </c>
      <c r="C53" t="s">
        <v>2276</v>
      </c>
      <c r="D53" t="s">
        <v>123</v>
      </c>
      <c r="E53" t="s">
        <v>102</v>
      </c>
      <c r="F53" t="s">
        <v>266</v>
      </c>
      <c r="G53" s="77">
        <v>59103.08</v>
      </c>
      <c r="H53" s="77">
        <v>-4.5260999999999996</v>
      </c>
      <c r="I53" s="77">
        <v>-2.6750645038799998</v>
      </c>
      <c r="J53" s="78">
        <v>3.5099999999999999E-2</v>
      </c>
      <c r="K53" s="78">
        <v>-1E-4</v>
      </c>
    </row>
    <row r="54" spans="2:11">
      <c r="B54" t="s">
        <v>2277</v>
      </c>
      <c r="C54" t="s">
        <v>2278</v>
      </c>
      <c r="D54" t="s">
        <v>123</v>
      </c>
      <c r="E54" t="s">
        <v>102</v>
      </c>
      <c r="F54" t="s">
        <v>275</v>
      </c>
      <c r="G54" s="77">
        <v>21087.54</v>
      </c>
      <c r="H54" s="77">
        <v>-1.5528999999999999</v>
      </c>
      <c r="I54" s="77">
        <v>-0.32746840865999999</v>
      </c>
      <c r="J54" s="78">
        <v>4.3E-3</v>
      </c>
      <c r="K54" s="78">
        <v>0</v>
      </c>
    </row>
    <row r="55" spans="2:11">
      <c r="B55" t="s">
        <v>2277</v>
      </c>
      <c r="C55" t="s">
        <v>2279</v>
      </c>
      <c r="D55" t="s">
        <v>123</v>
      </c>
      <c r="E55" t="s">
        <v>102</v>
      </c>
      <c r="F55" t="s">
        <v>275</v>
      </c>
      <c r="G55" s="77">
        <v>66716.600000000006</v>
      </c>
      <c r="H55" s="77">
        <v>-1.6452</v>
      </c>
      <c r="I55" s="77">
        <v>-1.0976215032000001</v>
      </c>
      <c r="J55" s="78">
        <v>1.44E-2</v>
      </c>
      <c r="K55" s="78">
        <v>0</v>
      </c>
    </row>
    <row r="56" spans="2:11">
      <c r="B56" t="s">
        <v>2277</v>
      </c>
      <c r="C56" t="s">
        <v>2280</v>
      </c>
      <c r="D56" t="s">
        <v>123</v>
      </c>
      <c r="E56" t="s">
        <v>102</v>
      </c>
      <c r="F56" t="s">
        <v>275</v>
      </c>
      <c r="G56" s="77">
        <v>24595.37</v>
      </c>
      <c r="H56" s="77">
        <v>-1.5809</v>
      </c>
      <c r="I56" s="77">
        <v>-0.38882820432999998</v>
      </c>
      <c r="J56" s="78">
        <v>5.1000000000000004E-3</v>
      </c>
      <c r="K56" s="78">
        <v>0</v>
      </c>
    </row>
    <row r="57" spans="2:11">
      <c r="B57" t="s">
        <v>2277</v>
      </c>
      <c r="C57" t="s">
        <v>2281</v>
      </c>
      <c r="D57" t="s">
        <v>123</v>
      </c>
      <c r="E57" t="s">
        <v>102</v>
      </c>
      <c r="F57" t="s">
        <v>275</v>
      </c>
      <c r="G57" s="77">
        <v>26961.34</v>
      </c>
      <c r="H57" s="77">
        <v>-1.5529999999999999</v>
      </c>
      <c r="I57" s="77">
        <v>-0.41870961020000003</v>
      </c>
      <c r="J57" s="78">
        <v>5.4999999999999997E-3</v>
      </c>
      <c r="K57" s="78">
        <v>0</v>
      </c>
    </row>
    <row r="58" spans="2:11">
      <c r="B58" t="s">
        <v>2277</v>
      </c>
      <c r="C58" t="s">
        <v>2282</v>
      </c>
      <c r="D58" t="s">
        <v>123</v>
      </c>
      <c r="E58" t="s">
        <v>102</v>
      </c>
      <c r="F58" t="s">
        <v>275</v>
      </c>
      <c r="G58" s="77">
        <v>18328.669999999998</v>
      </c>
      <c r="H58" s="77">
        <v>-1.5809</v>
      </c>
      <c r="I58" s="77">
        <v>-0.28975794402999999</v>
      </c>
      <c r="J58" s="78">
        <v>3.8E-3</v>
      </c>
      <c r="K58" s="78">
        <v>0</v>
      </c>
    </row>
    <row r="59" spans="2:11">
      <c r="B59" t="s">
        <v>2283</v>
      </c>
      <c r="C59" t="s">
        <v>2284</v>
      </c>
      <c r="D59" t="s">
        <v>123</v>
      </c>
      <c r="E59" t="s">
        <v>102</v>
      </c>
      <c r="F59" t="s">
        <v>275</v>
      </c>
      <c r="G59" s="77">
        <v>15873.81</v>
      </c>
      <c r="H59" s="77">
        <v>-1.119</v>
      </c>
      <c r="I59" s="77">
        <v>-0.17762793390000001</v>
      </c>
      <c r="J59" s="78">
        <v>2.3E-3</v>
      </c>
      <c r="K59" s="78">
        <v>0</v>
      </c>
    </row>
    <row r="60" spans="2:11">
      <c r="B60" t="s">
        <v>2283</v>
      </c>
      <c r="C60" t="s">
        <v>2285</v>
      </c>
      <c r="D60" t="s">
        <v>123</v>
      </c>
      <c r="E60" t="s">
        <v>102</v>
      </c>
      <c r="F60" t="s">
        <v>275</v>
      </c>
      <c r="G60" s="77">
        <v>14116.38</v>
      </c>
      <c r="H60" s="77">
        <v>-1.1355999999999999</v>
      </c>
      <c r="I60" s="77">
        <v>-0.16030561128000001</v>
      </c>
      <c r="J60" s="78">
        <v>2.0999999999999999E-3</v>
      </c>
      <c r="K60" s="78">
        <v>0</v>
      </c>
    </row>
    <row r="61" spans="2:11">
      <c r="B61" t="s">
        <v>2283</v>
      </c>
      <c r="C61" t="s">
        <v>2286</v>
      </c>
      <c r="D61" t="s">
        <v>123</v>
      </c>
      <c r="E61" t="s">
        <v>102</v>
      </c>
      <c r="F61" t="s">
        <v>275</v>
      </c>
      <c r="G61" s="77">
        <v>85404.07</v>
      </c>
      <c r="H61" s="77">
        <v>-1.1355999999999999</v>
      </c>
      <c r="I61" s="77">
        <v>-0.96984861891999996</v>
      </c>
      <c r="J61" s="78">
        <v>1.2699999999999999E-2</v>
      </c>
      <c r="K61" s="78">
        <v>0</v>
      </c>
    </row>
    <row r="62" spans="2:11">
      <c r="B62" t="s">
        <v>2283</v>
      </c>
      <c r="C62" t="s">
        <v>2287</v>
      </c>
      <c r="D62" t="s">
        <v>123</v>
      </c>
      <c r="E62" t="s">
        <v>102</v>
      </c>
      <c r="F62" t="s">
        <v>275</v>
      </c>
      <c r="G62" s="77">
        <v>10829.04</v>
      </c>
      <c r="H62" s="77">
        <v>-1.1355999999999999</v>
      </c>
      <c r="I62" s="77">
        <v>-0.12297457823999999</v>
      </c>
      <c r="J62" s="78">
        <v>1.6000000000000001E-3</v>
      </c>
      <c r="K62" s="78">
        <v>0</v>
      </c>
    </row>
    <row r="63" spans="2:11">
      <c r="B63" t="s">
        <v>2283</v>
      </c>
      <c r="C63" t="s">
        <v>2288</v>
      </c>
      <c r="D63" t="s">
        <v>123</v>
      </c>
      <c r="E63" t="s">
        <v>102</v>
      </c>
      <c r="F63" t="s">
        <v>275</v>
      </c>
      <c r="G63" s="77">
        <v>37907.870000000003</v>
      </c>
      <c r="H63" s="77">
        <v>-1.119</v>
      </c>
      <c r="I63" s="77">
        <v>-0.4241890653</v>
      </c>
      <c r="J63" s="78">
        <v>5.5999999999999999E-3</v>
      </c>
      <c r="K63" s="78">
        <v>0</v>
      </c>
    </row>
    <row r="64" spans="2:11">
      <c r="B64" t="s">
        <v>2289</v>
      </c>
      <c r="C64" t="s">
        <v>2290</v>
      </c>
      <c r="D64" t="s">
        <v>123</v>
      </c>
      <c r="E64" t="s">
        <v>102</v>
      </c>
      <c r="F64" t="s">
        <v>266</v>
      </c>
      <c r="G64" s="77">
        <v>25293.05</v>
      </c>
      <c r="H64" s="77">
        <v>-1.2878000000000001</v>
      </c>
      <c r="I64" s="77">
        <v>-0.3257238979</v>
      </c>
      <c r="J64" s="78">
        <v>4.3E-3</v>
      </c>
      <c r="K64" s="78">
        <v>0</v>
      </c>
    </row>
    <row r="65" spans="2:11">
      <c r="B65" t="s">
        <v>2289</v>
      </c>
      <c r="C65" t="s">
        <v>2291</v>
      </c>
      <c r="D65" t="s">
        <v>123</v>
      </c>
      <c r="E65" t="s">
        <v>102</v>
      </c>
      <c r="F65" t="s">
        <v>266</v>
      </c>
      <c r="G65" s="77">
        <v>58929.48</v>
      </c>
      <c r="H65" s="77">
        <v>-2.7088000000000001</v>
      </c>
      <c r="I65" s="77">
        <v>-1.5962817542400001</v>
      </c>
      <c r="J65" s="78">
        <v>2.0899999999999998E-2</v>
      </c>
      <c r="K65" s="78">
        <v>0</v>
      </c>
    </row>
    <row r="66" spans="2:11">
      <c r="B66" t="s">
        <v>2289</v>
      </c>
      <c r="C66" t="s">
        <v>2292</v>
      </c>
      <c r="D66" t="s">
        <v>123</v>
      </c>
      <c r="E66" t="s">
        <v>102</v>
      </c>
      <c r="F66" t="s">
        <v>266</v>
      </c>
      <c r="G66" s="77">
        <v>20781.240000000002</v>
      </c>
      <c r="H66" s="77">
        <v>-2.7948</v>
      </c>
      <c r="I66" s="77">
        <v>-0.58079409552000005</v>
      </c>
      <c r="J66" s="78">
        <v>7.6E-3</v>
      </c>
      <c r="K66" s="78">
        <v>0</v>
      </c>
    </row>
    <row r="67" spans="2:11">
      <c r="B67" t="s">
        <v>2289</v>
      </c>
      <c r="C67" t="s">
        <v>2293</v>
      </c>
      <c r="D67" t="s">
        <v>123</v>
      </c>
      <c r="E67" t="s">
        <v>102</v>
      </c>
      <c r="F67" t="s">
        <v>266</v>
      </c>
      <c r="G67" s="77">
        <v>35223.26</v>
      </c>
      <c r="H67" s="77">
        <v>-1.0791999999999999</v>
      </c>
      <c r="I67" s="77">
        <v>-0.38012942191999999</v>
      </c>
      <c r="J67" s="78">
        <v>5.0000000000000001E-3</v>
      </c>
      <c r="K67" s="78">
        <v>0</v>
      </c>
    </row>
    <row r="68" spans="2:11">
      <c r="B68" t="s">
        <v>2289</v>
      </c>
      <c r="C68" t="s">
        <v>2294</v>
      </c>
      <c r="D68" t="s">
        <v>123</v>
      </c>
      <c r="E68" t="s">
        <v>102</v>
      </c>
      <c r="F68" t="s">
        <v>266</v>
      </c>
      <c r="G68" s="77">
        <v>66841.52</v>
      </c>
      <c r="H68" s="77">
        <v>-1.2041999999999999</v>
      </c>
      <c r="I68" s="77">
        <v>-0.80490558383999999</v>
      </c>
      <c r="J68" s="78">
        <v>1.06E-2</v>
      </c>
      <c r="K68" s="78">
        <v>0</v>
      </c>
    </row>
    <row r="69" spans="2:11">
      <c r="B69" t="s">
        <v>2295</v>
      </c>
      <c r="C69" t="s">
        <v>2296</v>
      </c>
      <c r="D69" t="s">
        <v>123</v>
      </c>
      <c r="E69" t="s">
        <v>102</v>
      </c>
      <c r="F69" t="s">
        <v>275</v>
      </c>
      <c r="G69" s="77">
        <v>45108.14</v>
      </c>
      <c r="H69" s="77">
        <v>-1.2491000000000001</v>
      </c>
      <c r="I69" s="77">
        <v>-0.56344577673999996</v>
      </c>
      <c r="J69" s="78">
        <v>7.4000000000000003E-3</v>
      </c>
      <c r="K69" s="78">
        <v>0</v>
      </c>
    </row>
    <row r="70" spans="2:11">
      <c r="B70" t="s">
        <v>2295</v>
      </c>
      <c r="C70" t="s">
        <v>2297</v>
      </c>
      <c r="D70" t="s">
        <v>123</v>
      </c>
      <c r="E70" t="s">
        <v>102</v>
      </c>
      <c r="F70" t="s">
        <v>275</v>
      </c>
      <c r="G70" s="77">
        <v>37590.120000000003</v>
      </c>
      <c r="H70" s="77">
        <v>-1.2491000000000001</v>
      </c>
      <c r="I70" s="77">
        <v>-0.46953818891999999</v>
      </c>
      <c r="J70" s="78">
        <v>6.1999999999999998E-3</v>
      </c>
      <c r="K70" s="78">
        <v>0</v>
      </c>
    </row>
    <row r="71" spans="2:11">
      <c r="B71" t="s">
        <v>2295</v>
      </c>
      <c r="C71" t="s">
        <v>2298</v>
      </c>
      <c r="D71" t="s">
        <v>123</v>
      </c>
      <c r="E71" t="s">
        <v>102</v>
      </c>
      <c r="F71" t="s">
        <v>275</v>
      </c>
      <c r="G71" s="77">
        <v>56937.9</v>
      </c>
      <c r="H71" s="77">
        <v>-1.2211000000000001</v>
      </c>
      <c r="I71" s="77">
        <v>-0.69526869690000004</v>
      </c>
      <c r="J71" s="78">
        <v>9.1000000000000004E-3</v>
      </c>
      <c r="K71" s="78">
        <v>0</v>
      </c>
    </row>
    <row r="72" spans="2:11">
      <c r="B72" t="s">
        <v>2299</v>
      </c>
      <c r="C72" t="s">
        <v>2300</v>
      </c>
      <c r="D72" t="s">
        <v>123</v>
      </c>
      <c r="E72" t="s">
        <v>102</v>
      </c>
      <c r="F72" t="s">
        <v>275</v>
      </c>
      <c r="G72" s="77">
        <v>14148.86</v>
      </c>
      <c r="H72" s="77">
        <v>-0.90339999999999998</v>
      </c>
      <c r="I72" s="77">
        <v>-0.12782080124</v>
      </c>
      <c r="J72" s="78">
        <v>1.6999999999999999E-3</v>
      </c>
      <c r="K72" s="78">
        <v>0</v>
      </c>
    </row>
    <row r="73" spans="2:11">
      <c r="B73" t="s">
        <v>2299</v>
      </c>
      <c r="C73" t="s">
        <v>2301</v>
      </c>
      <c r="D73" t="s">
        <v>123</v>
      </c>
      <c r="E73" t="s">
        <v>102</v>
      </c>
      <c r="F73" t="s">
        <v>278</v>
      </c>
      <c r="G73" s="77">
        <v>49584.639999999999</v>
      </c>
      <c r="H73" s="77">
        <v>-0.77390000000000003</v>
      </c>
      <c r="I73" s="77">
        <v>-0.38373552896000002</v>
      </c>
      <c r="J73" s="78">
        <v>5.0000000000000001E-3</v>
      </c>
      <c r="K73" s="78">
        <v>0</v>
      </c>
    </row>
    <row r="74" spans="2:11">
      <c r="B74" t="s">
        <v>2299</v>
      </c>
      <c r="C74" t="s">
        <v>2302</v>
      </c>
      <c r="D74" t="s">
        <v>123</v>
      </c>
      <c r="E74" t="s">
        <v>102</v>
      </c>
      <c r="F74" t="s">
        <v>278</v>
      </c>
      <c r="G74" s="77">
        <v>35426.300000000003</v>
      </c>
      <c r="H74" s="77">
        <v>-0.74919999999999998</v>
      </c>
      <c r="I74" s="77">
        <v>-0.26541383959999998</v>
      </c>
      <c r="J74" s="78">
        <v>3.5000000000000001E-3</v>
      </c>
      <c r="K74" s="78">
        <v>0</v>
      </c>
    </row>
    <row r="75" spans="2:11">
      <c r="B75" t="s">
        <v>2299</v>
      </c>
      <c r="C75" t="s">
        <v>2303</v>
      </c>
      <c r="D75" t="s">
        <v>123</v>
      </c>
      <c r="E75" t="s">
        <v>102</v>
      </c>
      <c r="F75" t="s">
        <v>278</v>
      </c>
      <c r="G75" s="77">
        <v>30437.61</v>
      </c>
      <c r="H75" s="77">
        <v>-0.74919999999999998</v>
      </c>
      <c r="I75" s="77">
        <v>-0.22803857412</v>
      </c>
      <c r="J75" s="78">
        <v>3.0000000000000001E-3</v>
      </c>
      <c r="K75" s="78">
        <v>0</v>
      </c>
    </row>
    <row r="76" spans="2:11">
      <c r="B76" t="s">
        <v>2299</v>
      </c>
      <c r="C76" t="s">
        <v>2304</v>
      </c>
      <c r="D76" t="s">
        <v>123</v>
      </c>
      <c r="E76" t="s">
        <v>102</v>
      </c>
      <c r="F76" t="s">
        <v>275</v>
      </c>
      <c r="G76" s="77">
        <v>92430.21</v>
      </c>
      <c r="H76" s="77">
        <v>-0.90339999999999998</v>
      </c>
      <c r="I76" s="77">
        <v>-0.83501451713999997</v>
      </c>
      <c r="J76" s="78">
        <v>1.09E-2</v>
      </c>
      <c r="K76" s="78">
        <v>0</v>
      </c>
    </row>
    <row r="77" spans="2:11">
      <c r="B77" t="s">
        <v>2305</v>
      </c>
      <c r="C77" t="s">
        <v>2306</v>
      </c>
      <c r="D77" t="s">
        <v>123</v>
      </c>
      <c r="E77" t="s">
        <v>102</v>
      </c>
      <c r="F77" t="s">
        <v>269</v>
      </c>
      <c r="G77" s="77">
        <v>626.5</v>
      </c>
      <c r="H77" s="77">
        <v>-2.2254</v>
      </c>
      <c r="I77" s="77">
        <v>-1.3942131E-2</v>
      </c>
      <c r="J77" s="78">
        <v>2.0000000000000001E-4</v>
      </c>
      <c r="K77" s="78">
        <v>0</v>
      </c>
    </row>
    <row r="78" spans="2:11">
      <c r="B78" t="s">
        <v>2305</v>
      </c>
      <c r="C78" t="s">
        <v>2307</v>
      </c>
      <c r="D78" t="s">
        <v>123</v>
      </c>
      <c r="E78" t="s">
        <v>102</v>
      </c>
      <c r="F78" t="s">
        <v>269</v>
      </c>
      <c r="G78" s="77">
        <v>25046.06</v>
      </c>
      <c r="H78" s="77">
        <v>-2.2820999999999998</v>
      </c>
      <c r="I78" s="77">
        <v>-0.57157613525999995</v>
      </c>
      <c r="J78" s="78">
        <v>7.4999999999999997E-3</v>
      </c>
      <c r="K78" s="78">
        <v>0</v>
      </c>
    </row>
    <row r="79" spans="2:11">
      <c r="B79" t="s">
        <v>2305</v>
      </c>
      <c r="C79" t="s">
        <v>2308</v>
      </c>
      <c r="D79" t="s">
        <v>123</v>
      </c>
      <c r="E79" t="s">
        <v>102</v>
      </c>
      <c r="F79" t="s">
        <v>275</v>
      </c>
      <c r="G79" s="77">
        <v>23759.67</v>
      </c>
      <c r="H79" s="77">
        <v>0.2666</v>
      </c>
      <c r="I79" s="77">
        <v>6.3343280220000006E-2</v>
      </c>
      <c r="J79" s="78">
        <v>-8.0000000000000004E-4</v>
      </c>
      <c r="K79" s="78">
        <v>0</v>
      </c>
    </row>
    <row r="80" spans="2:11">
      <c r="B80" t="s">
        <v>2305</v>
      </c>
      <c r="C80" t="s">
        <v>2309</v>
      </c>
      <c r="D80" t="s">
        <v>123</v>
      </c>
      <c r="E80" t="s">
        <v>102</v>
      </c>
      <c r="F80" t="s">
        <v>269</v>
      </c>
      <c r="G80" s="77">
        <v>14492.86</v>
      </c>
      <c r="H80" s="77">
        <v>-3.1734</v>
      </c>
      <c r="I80" s="77">
        <v>-0.45991641923999999</v>
      </c>
      <c r="J80" s="78">
        <v>6.0000000000000001E-3</v>
      </c>
      <c r="K80" s="78">
        <v>0</v>
      </c>
    </row>
    <row r="81" spans="2:11">
      <c r="B81" t="s">
        <v>2305</v>
      </c>
      <c r="C81" t="s">
        <v>2310</v>
      </c>
      <c r="D81" t="s">
        <v>123</v>
      </c>
      <c r="E81" t="s">
        <v>102</v>
      </c>
      <c r="F81" t="s">
        <v>275</v>
      </c>
      <c r="G81" s="77">
        <v>17853.349999999999</v>
      </c>
      <c r="H81" s="77">
        <v>0.29360000000000003</v>
      </c>
      <c r="I81" s="77">
        <v>5.2417435599999999E-2</v>
      </c>
      <c r="J81" s="78">
        <v>-6.9999999999999999E-4</v>
      </c>
      <c r="K81" s="78">
        <v>0</v>
      </c>
    </row>
    <row r="82" spans="2:11">
      <c r="B82" t="s">
        <v>2305</v>
      </c>
      <c r="C82" t="s">
        <v>2311</v>
      </c>
      <c r="D82" t="s">
        <v>123</v>
      </c>
      <c r="E82" t="s">
        <v>102</v>
      </c>
      <c r="F82" t="s">
        <v>275</v>
      </c>
      <c r="G82" s="77">
        <v>7139.41</v>
      </c>
      <c r="H82" s="77">
        <v>0.2666</v>
      </c>
      <c r="I82" s="77">
        <v>1.9033667059999999E-2</v>
      </c>
      <c r="J82" s="78">
        <v>-2.0000000000000001E-4</v>
      </c>
      <c r="K82" s="78">
        <v>0</v>
      </c>
    </row>
    <row r="83" spans="2:11">
      <c r="B83" t="s">
        <v>2305</v>
      </c>
      <c r="C83" t="s">
        <v>2312</v>
      </c>
      <c r="D83" t="s">
        <v>123</v>
      </c>
      <c r="E83" t="s">
        <v>102</v>
      </c>
      <c r="F83" t="s">
        <v>269</v>
      </c>
      <c r="G83" s="77">
        <v>42353.71</v>
      </c>
      <c r="H83" s="77">
        <v>-3.1734</v>
      </c>
      <c r="I83" s="77">
        <v>-1.34405263314</v>
      </c>
      <c r="J83" s="78">
        <v>1.7600000000000001E-2</v>
      </c>
      <c r="K83" s="78">
        <v>0</v>
      </c>
    </row>
    <row r="84" spans="2:11">
      <c r="B84" t="s">
        <v>2305</v>
      </c>
      <c r="C84" t="s">
        <v>2313</v>
      </c>
      <c r="D84" t="s">
        <v>123</v>
      </c>
      <c r="E84" t="s">
        <v>102</v>
      </c>
      <c r="F84" t="s">
        <v>269</v>
      </c>
      <c r="G84" s="77">
        <v>42746.52</v>
      </c>
      <c r="H84" s="77">
        <v>-2.2252999999999998</v>
      </c>
      <c r="I84" s="77">
        <v>-0.95123830955999999</v>
      </c>
      <c r="J84" s="78">
        <v>1.2500000000000001E-2</v>
      </c>
      <c r="K84" s="78">
        <v>0</v>
      </c>
    </row>
    <row r="85" spans="2:11">
      <c r="B85" t="s">
        <v>2305</v>
      </c>
      <c r="C85" t="s">
        <v>2314</v>
      </c>
      <c r="D85" t="s">
        <v>123</v>
      </c>
      <c r="E85" t="s">
        <v>102</v>
      </c>
      <c r="F85" t="s">
        <v>269</v>
      </c>
      <c r="G85" s="77">
        <v>8226.07</v>
      </c>
      <c r="H85" s="77">
        <v>-2.2254999999999998</v>
      </c>
      <c r="I85" s="77">
        <v>-0.18307118785000001</v>
      </c>
      <c r="J85" s="78">
        <v>2.3999999999999998E-3</v>
      </c>
      <c r="K85" s="78">
        <v>0</v>
      </c>
    </row>
    <row r="86" spans="2:11">
      <c r="B86" t="s">
        <v>2315</v>
      </c>
      <c r="C86" t="s">
        <v>2316</v>
      </c>
      <c r="D86" t="s">
        <v>123</v>
      </c>
      <c r="E86" t="s">
        <v>102</v>
      </c>
      <c r="F86" t="s">
        <v>266</v>
      </c>
      <c r="G86" s="77">
        <v>27955.32</v>
      </c>
      <c r="H86" s="77">
        <v>-2.7892999999999999</v>
      </c>
      <c r="I86" s="77">
        <v>-0.77975774076000004</v>
      </c>
      <c r="J86" s="78">
        <v>1.0200000000000001E-2</v>
      </c>
      <c r="K86" s="78">
        <v>0</v>
      </c>
    </row>
    <row r="87" spans="2:11">
      <c r="B87" t="s">
        <v>2315</v>
      </c>
      <c r="C87" t="s">
        <v>2317</v>
      </c>
      <c r="D87" t="s">
        <v>123</v>
      </c>
      <c r="E87" t="s">
        <v>102</v>
      </c>
      <c r="F87" t="s">
        <v>266</v>
      </c>
      <c r="G87" s="77">
        <v>27627.1</v>
      </c>
      <c r="H87" s="77">
        <v>-2.7892999999999999</v>
      </c>
      <c r="I87" s="77">
        <v>-0.7706027003</v>
      </c>
      <c r="J87" s="78">
        <v>1.01E-2</v>
      </c>
      <c r="K87" s="78">
        <v>0</v>
      </c>
    </row>
    <row r="88" spans="2:11">
      <c r="B88" t="s">
        <v>2315</v>
      </c>
      <c r="C88" t="s">
        <v>2318</v>
      </c>
      <c r="D88" t="s">
        <v>123</v>
      </c>
      <c r="E88" t="s">
        <v>102</v>
      </c>
      <c r="F88" t="s">
        <v>266</v>
      </c>
      <c r="G88" s="77">
        <v>31790.2</v>
      </c>
      <c r="H88" s="77">
        <v>-2.7892999999999999</v>
      </c>
      <c r="I88" s="77">
        <v>-0.88672404859999998</v>
      </c>
      <c r="J88" s="78">
        <v>1.1599999999999999E-2</v>
      </c>
      <c r="K88" s="78">
        <v>0</v>
      </c>
    </row>
    <row r="89" spans="2:11">
      <c r="B89" t="s">
        <v>2319</v>
      </c>
      <c r="C89" t="s">
        <v>2320</v>
      </c>
      <c r="D89" t="s">
        <v>123</v>
      </c>
      <c r="E89" t="s">
        <v>102</v>
      </c>
      <c r="F89" t="s">
        <v>275</v>
      </c>
      <c r="G89" s="77">
        <v>28124.46</v>
      </c>
      <c r="H89" s="77">
        <v>-1.2649999999999999</v>
      </c>
      <c r="I89" s="77">
        <v>-0.35577441900000001</v>
      </c>
      <c r="J89" s="78">
        <v>4.7000000000000002E-3</v>
      </c>
      <c r="K89" s="78">
        <v>0</v>
      </c>
    </row>
    <row r="90" spans="2:11">
      <c r="B90" t="s">
        <v>2319</v>
      </c>
      <c r="C90" t="s">
        <v>2321</v>
      </c>
      <c r="D90" t="s">
        <v>123</v>
      </c>
      <c r="E90" t="s">
        <v>102</v>
      </c>
      <c r="F90" t="s">
        <v>275</v>
      </c>
      <c r="G90" s="77">
        <v>77342.27</v>
      </c>
      <c r="H90" s="77">
        <v>-1.2649999999999999</v>
      </c>
      <c r="I90" s="77">
        <v>-0.97837971550000002</v>
      </c>
      <c r="J90" s="78">
        <v>1.2800000000000001E-2</v>
      </c>
      <c r="K90" s="78">
        <v>0</v>
      </c>
    </row>
    <row r="91" spans="2:11">
      <c r="B91" t="s">
        <v>2319</v>
      </c>
      <c r="C91" t="s">
        <v>2322</v>
      </c>
      <c r="D91" t="s">
        <v>123</v>
      </c>
      <c r="E91" t="s">
        <v>102</v>
      </c>
      <c r="F91" t="s">
        <v>275</v>
      </c>
      <c r="G91" s="77">
        <v>24629.21</v>
      </c>
      <c r="H91" s="77">
        <v>-1.1815</v>
      </c>
      <c r="I91" s="77">
        <v>-0.29099411614999998</v>
      </c>
      <c r="J91" s="78">
        <v>3.8E-3</v>
      </c>
      <c r="K91" s="78">
        <v>0</v>
      </c>
    </row>
    <row r="92" spans="2:11">
      <c r="B92" t="s">
        <v>2319</v>
      </c>
      <c r="C92" t="s">
        <v>2323</v>
      </c>
      <c r="D92" t="s">
        <v>123</v>
      </c>
      <c r="E92" t="s">
        <v>102</v>
      </c>
      <c r="F92" t="s">
        <v>275</v>
      </c>
      <c r="G92" s="77">
        <v>87864.77</v>
      </c>
      <c r="H92" s="77">
        <v>-1.2928999999999999</v>
      </c>
      <c r="I92" s="77">
        <v>-1.1360036113300001</v>
      </c>
      <c r="J92" s="78">
        <v>1.49E-2</v>
      </c>
      <c r="K92" s="78">
        <v>0</v>
      </c>
    </row>
    <row r="93" spans="2:11">
      <c r="B93" t="s">
        <v>2319</v>
      </c>
      <c r="C93" t="s">
        <v>2324</v>
      </c>
      <c r="D93" t="s">
        <v>123</v>
      </c>
      <c r="E93" t="s">
        <v>102</v>
      </c>
      <c r="F93" t="s">
        <v>275</v>
      </c>
      <c r="G93" s="77">
        <v>7381.08</v>
      </c>
      <c r="H93" s="77">
        <v>-1.2650999999999999</v>
      </c>
      <c r="I93" s="77">
        <v>-9.3378043080000001E-2</v>
      </c>
      <c r="J93" s="78">
        <v>1.1999999999999999E-3</v>
      </c>
      <c r="K93" s="78">
        <v>0</v>
      </c>
    </row>
    <row r="94" spans="2:11">
      <c r="B94" t="s">
        <v>2325</v>
      </c>
      <c r="C94" t="s">
        <v>2326</v>
      </c>
      <c r="D94" t="s">
        <v>123</v>
      </c>
      <c r="E94" t="s">
        <v>102</v>
      </c>
      <c r="F94" t="s">
        <v>266</v>
      </c>
      <c r="G94" s="77">
        <v>628.69000000000005</v>
      </c>
      <c r="H94" s="77">
        <v>-1.5636000000000001</v>
      </c>
      <c r="I94" s="77">
        <v>-9.8301968399999995E-3</v>
      </c>
      <c r="J94" s="78">
        <v>1E-4</v>
      </c>
      <c r="K94" s="78">
        <v>0</v>
      </c>
    </row>
    <row r="95" spans="2:11">
      <c r="B95" t="s">
        <v>2325</v>
      </c>
      <c r="C95" t="s">
        <v>2327</v>
      </c>
      <c r="D95" t="s">
        <v>123</v>
      </c>
      <c r="E95" t="s">
        <v>102</v>
      </c>
      <c r="F95" t="s">
        <v>266</v>
      </c>
      <c r="G95" s="77">
        <v>9425.94</v>
      </c>
      <c r="H95" s="77">
        <v>-1.6115999999999999</v>
      </c>
      <c r="I95" s="77">
        <v>-0.15190844904</v>
      </c>
      <c r="J95" s="78">
        <v>2E-3</v>
      </c>
      <c r="K95" s="78">
        <v>0</v>
      </c>
    </row>
    <row r="96" spans="2:11">
      <c r="B96" t="s">
        <v>2325</v>
      </c>
      <c r="C96" t="s">
        <v>2328</v>
      </c>
      <c r="D96" t="s">
        <v>123</v>
      </c>
      <c r="E96" t="s">
        <v>102</v>
      </c>
      <c r="F96" t="s">
        <v>266</v>
      </c>
      <c r="G96" s="77">
        <v>21029.53</v>
      </c>
      <c r="H96" s="77">
        <v>-1.2725</v>
      </c>
      <c r="I96" s="77">
        <v>-0.26760076924999998</v>
      </c>
      <c r="J96" s="78">
        <v>3.5000000000000001E-3</v>
      </c>
      <c r="K96" s="78">
        <v>0</v>
      </c>
    </row>
    <row r="97" spans="2:11">
      <c r="B97" t="s">
        <v>2325</v>
      </c>
      <c r="C97" t="s">
        <v>2329</v>
      </c>
      <c r="D97" t="s">
        <v>123</v>
      </c>
      <c r="E97" t="s">
        <v>102</v>
      </c>
      <c r="F97" t="s">
        <v>266</v>
      </c>
      <c r="G97" s="77">
        <v>20959.919999999998</v>
      </c>
      <c r="H97" s="77">
        <v>-1.6088</v>
      </c>
      <c r="I97" s="77">
        <v>-0.33720319296000001</v>
      </c>
      <c r="J97" s="78">
        <v>4.4000000000000003E-3</v>
      </c>
      <c r="K97" s="78">
        <v>0</v>
      </c>
    </row>
    <row r="98" spans="2:11">
      <c r="B98" t="s">
        <v>2325</v>
      </c>
      <c r="C98" t="s">
        <v>2330</v>
      </c>
      <c r="D98" t="s">
        <v>123</v>
      </c>
      <c r="E98" t="s">
        <v>102</v>
      </c>
      <c r="F98" t="s">
        <v>266</v>
      </c>
      <c r="G98" s="77">
        <v>20957.02</v>
      </c>
      <c r="H98" s="77">
        <v>-1.6229</v>
      </c>
      <c r="I98" s="77">
        <v>-0.34011147757999999</v>
      </c>
      <c r="J98" s="78">
        <v>4.4999999999999997E-3</v>
      </c>
      <c r="K98" s="78">
        <v>0</v>
      </c>
    </row>
    <row r="99" spans="2:11">
      <c r="B99" t="s">
        <v>2325</v>
      </c>
      <c r="C99" t="s">
        <v>2331</v>
      </c>
      <c r="D99" t="s">
        <v>123</v>
      </c>
      <c r="E99" t="s">
        <v>102</v>
      </c>
      <c r="F99" t="s">
        <v>266</v>
      </c>
      <c r="G99" s="77">
        <v>79682.95</v>
      </c>
      <c r="H99" s="77">
        <v>-1.5639000000000001</v>
      </c>
      <c r="I99" s="77">
        <v>-1.2461616550500001</v>
      </c>
      <c r="J99" s="78">
        <v>1.6299999999999999E-2</v>
      </c>
      <c r="K99" s="78">
        <v>0</v>
      </c>
    </row>
    <row r="100" spans="2:11">
      <c r="B100" t="s">
        <v>2325</v>
      </c>
      <c r="C100" t="s">
        <v>2332</v>
      </c>
      <c r="D100" t="s">
        <v>123</v>
      </c>
      <c r="E100" t="s">
        <v>102</v>
      </c>
      <c r="F100" t="s">
        <v>266</v>
      </c>
      <c r="G100" s="77">
        <v>53588.91</v>
      </c>
      <c r="H100" s="77">
        <v>-1.6229</v>
      </c>
      <c r="I100" s="77">
        <v>-0.86969442039</v>
      </c>
      <c r="J100" s="78">
        <v>1.14E-2</v>
      </c>
      <c r="K100" s="78">
        <v>0</v>
      </c>
    </row>
    <row r="101" spans="2:11">
      <c r="B101" t="s">
        <v>2333</v>
      </c>
      <c r="C101" t="s">
        <v>2334</v>
      </c>
      <c r="D101" t="s">
        <v>123</v>
      </c>
      <c r="E101" t="s">
        <v>102</v>
      </c>
      <c r="F101" t="s">
        <v>278</v>
      </c>
      <c r="G101" s="77">
        <v>67034.41</v>
      </c>
      <c r="H101" s="77">
        <v>-0.43109999999999998</v>
      </c>
      <c r="I101" s="77">
        <v>-0.28898534150999999</v>
      </c>
      <c r="J101" s="78">
        <v>3.8E-3</v>
      </c>
      <c r="K101" s="78">
        <v>0</v>
      </c>
    </row>
    <row r="102" spans="2:11">
      <c r="B102" t="s">
        <v>2333</v>
      </c>
      <c r="C102" t="s">
        <v>2335</v>
      </c>
      <c r="D102" t="s">
        <v>123</v>
      </c>
      <c r="E102" t="s">
        <v>102</v>
      </c>
      <c r="F102" t="s">
        <v>278</v>
      </c>
      <c r="G102" s="77">
        <v>27169.02</v>
      </c>
      <c r="H102" s="77">
        <v>-4.7300000000000002E-2</v>
      </c>
      <c r="I102" s="77">
        <v>-1.285094646E-2</v>
      </c>
      <c r="J102" s="78">
        <v>2.0000000000000001E-4</v>
      </c>
      <c r="K102" s="78">
        <v>0</v>
      </c>
    </row>
    <row r="103" spans="2:11">
      <c r="B103" t="s">
        <v>2333</v>
      </c>
      <c r="C103" t="s">
        <v>2336</v>
      </c>
      <c r="D103" t="s">
        <v>123</v>
      </c>
      <c r="E103" t="s">
        <v>102</v>
      </c>
      <c r="F103" t="s">
        <v>278</v>
      </c>
      <c r="G103" s="77">
        <v>18389.189999999999</v>
      </c>
      <c r="H103" s="77">
        <v>-0.51370000000000005</v>
      </c>
      <c r="I103" s="77">
        <v>-9.4465269029999993E-2</v>
      </c>
      <c r="J103" s="78">
        <v>1.1999999999999999E-3</v>
      </c>
      <c r="K103" s="78">
        <v>0</v>
      </c>
    </row>
    <row r="104" spans="2:11">
      <c r="B104" t="s">
        <v>2337</v>
      </c>
      <c r="C104" t="s">
        <v>2338</v>
      </c>
      <c r="D104" t="s">
        <v>123</v>
      </c>
      <c r="E104" t="s">
        <v>102</v>
      </c>
      <c r="F104" t="s">
        <v>269</v>
      </c>
      <c r="G104" s="77">
        <v>35170.31</v>
      </c>
      <c r="H104" s="77">
        <v>-2.9367999999999999</v>
      </c>
      <c r="I104" s="77">
        <v>-1.03288166408</v>
      </c>
      <c r="J104" s="78">
        <v>1.35E-2</v>
      </c>
      <c r="K104" s="78">
        <v>0</v>
      </c>
    </row>
    <row r="105" spans="2:11">
      <c r="B105" t="s">
        <v>2337</v>
      </c>
      <c r="C105" t="s">
        <v>2339</v>
      </c>
      <c r="D105" t="s">
        <v>123</v>
      </c>
      <c r="E105" t="s">
        <v>102</v>
      </c>
      <c r="F105" t="s">
        <v>269</v>
      </c>
      <c r="G105" s="77">
        <v>31731.14</v>
      </c>
      <c r="H105" s="77">
        <v>-2.9079000000000002</v>
      </c>
      <c r="I105" s="77">
        <v>-0.92270982006000002</v>
      </c>
      <c r="J105" s="78">
        <v>1.21E-2</v>
      </c>
      <c r="K105" s="78">
        <v>0</v>
      </c>
    </row>
    <row r="106" spans="2:11">
      <c r="B106" t="s">
        <v>2337</v>
      </c>
      <c r="C106" t="s">
        <v>2340</v>
      </c>
      <c r="D106" t="s">
        <v>123</v>
      </c>
      <c r="E106" t="s">
        <v>102</v>
      </c>
      <c r="F106" t="s">
        <v>269</v>
      </c>
      <c r="G106" s="77">
        <v>7329.88</v>
      </c>
      <c r="H106" s="77">
        <v>-2.9367000000000001</v>
      </c>
      <c r="I106" s="77">
        <v>-0.21525658596</v>
      </c>
      <c r="J106" s="78">
        <v>2.8E-3</v>
      </c>
      <c r="K106" s="78">
        <v>0</v>
      </c>
    </row>
    <row r="107" spans="2:11">
      <c r="B107" t="s">
        <v>2337</v>
      </c>
      <c r="C107" t="s">
        <v>2341</v>
      </c>
      <c r="D107" t="s">
        <v>123</v>
      </c>
      <c r="E107" t="s">
        <v>102</v>
      </c>
      <c r="F107" t="s">
        <v>269</v>
      </c>
      <c r="G107" s="77">
        <v>914.26</v>
      </c>
      <c r="H107" s="77">
        <v>-1.8837999999999999</v>
      </c>
      <c r="I107" s="77">
        <v>-1.7222829879999998E-2</v>
      </c>
      <c r="J107" s="78">
        <v>2.0000000000000001E-4</v>
      </c>
      <c r="K107" s="78">
        <v>0</v>
      </c>
    </row>
    <row r="108" spans="2:11">
      <c r="B108" t="s">
        <v>2342</v>
      </c>
      <c r="C108" t="s">
        <v>2343</v>
      </c>
      <c r="D108" t="s">
        <v>123</v>
      </c>
      <c r="E108" t="s">
        <v>102</v>
      </c>
      <c r="F108" t="s">
        <v>269</v>
      </c>
      <c r="G108" s="77">
        <v>47390.8</v>
      </c>
      <c r="H108" s="77">
        <v>-1.8516999999999999</v>
      </c>
      <c r="I108" s="77">
        <v>-0.87753544360000002</v>
      </c>
      <c r="J108" s="78">
        <v>1.15E-2</v>
      </c>
      <c r="K108" s="78">
        <v>0</v>
      </c>
    </row>
    <row r="109" spans="2:11">
      <c r="B109" t="s">
        <v>2342</v>
      </c>
      <c r="C109" t="s">
        <v>2344</v>
      </c>
      <c r="D109" t="s">
        <v>123</v>
      </c>
      <c r="E109" t="s">
        <v>102</v>
      </c>
      <c r="F109" t="s">
        <v>269</v>
      </c>
      <c r="G109" s="77">
        <v>41792.21</v>
      </c>
      <c r="H109" s="77">
        <v>-1.9083000000000001</v>
      </c>
      <c r="I109" s="77">
        <v>-0.79752074343000001</v>
      </c>
      <c r="J109" s="78">
        <v>1.0500000000000001E-2</v>
      </c>
      <c r="K109" s="78">
        <v>0</v>
      </c>
    </row>
    <row r="110" spans="2:11">
      <c r="B110" t="s">
        <v>2342</v>
      </c>
      <c r="C110" t="s">
        <v>2345</v>
      </c>
      <c r="D110" t="s">
        <v>123</v>
      </c>
      <c r="E110" t="s">
        <v>102</v>
      </c>
      <c r="F110" t="s">
        <v>269</v>
      </c>
      <c r="G110" s="77">
        <v>30647.62</v>
      </c>
      <c r="H110" s="77">
        <v>-1.9083000000000001</v>
      </c>
      <c r="I110" s="77">
        <v>-0.58484853246000001</v>
      </c>
      <c r="J110" s="78">
        <v>7.7000000000000002E-3</v>
      </c>
      <c r="K110" s="78">
        <v>0</v>
      </c>
    </row>
    <row r="111" spans="2:11">
      <c r="B111" t="s">
        <v>2342</v>
      </c>
      <c r="C111" t="s">
        <v>2346</v>
      </c>
      <c r="D111" t="s">
        <v>123</v>
      </c>
      <c r="E111" t="s">
        <v>102</v>
      </c>
      <c r="F111" t="s">
        <v>269</v>
      </c>
      <c r="G111" s="77">
        <v>34836.51</v>
      </c>
      <c r="H111" s="77">
        <v>-1.88</v>
      </c>
      <c r="I111" s="77">
        <v>-0.65492638800000003</v>
      </c>
      <c r="J111" s="78">
        <v>8.6E-3</v>
      </c>
      <c r="K111" s="78">
        <v>0</v>
      </c>
    </row>
    <row r="112" spans="2:11">
      <c r="B112" t="s">
        <v>2342</v>
      </c>
      <c r="C112" t="s">
        <v>2347</v>
      </c>
      <c r="D112" t="s">
        <v>123</v>
      </c>
      <c r="E112" t="s">
        <v>102</v>
      </c>
      <c r="F112" t="s">
        <v>256</v>
      </c>
      <c r="G112" s="77">
        <v>34847.14</v>
      </c>
      <c r="H112" s="77">
        <v>-1.8489</v>
      </c>
      <c r="I112" s="77">
        <v>-0.64428877145999996</v>
      </c>
      <c r="J112" s="78">
        <v>8.3999999999999995E-3</v>
      </c>
      <c r="K112" s="78">
        <v>0</v>
      </c>
    </row>
    <row r="113" spans="2:11">
      <c r="B113" t="s">
        <v>2342</v>
      </c>
      <c r="C113" t="s">
        <v>2348</v>
      </c>
      <c r="D113" t="s">
        <v>123</v>
      </c>
      <c r="E113" t="s">
        <v>102</v>
      </c>
      <c r="F113" t="s">
        <v>256</v>
      </c>
      <c r="G113" s="77">
        <v>27904.79</v>
      </c>
      <c r="H113" s="77">
        <v>-1.7501</v>
      </c>
      <c r="I113" s="77">
        <v>-0.48836172978999998</v>
      </c>
      <c r="J113" s="78">
        <v>6.4000000000000003E-3</v>
      </c>
      <c r="K113" s="78">
        <v>0</v>
      </c>
    </row>
    <row r="114" spans="2:11">
      <c r="B114" t="s">
        <v>2349</v>
      </c>
      <c r="C114" t="s">
        <v>2350</v>
      </c>
      <c r="D114" t="s">
        <v>123</v>
      </c>
      <c r="E114" t="s">
        <v>102</v>
      </c>
      <c r="F114" t="s">
        <v>263</v>
      </c>
      <c r="G114" s="77">
        <v>26079.21</v>
      </c>
      <c r="H114" s="77">
        <v>-10.336399999999999</v>
      </c>
      <c r="I114" s="77">
        <v>-2.6956514624399999</v>
      </c>
      <c r="J114" s="78">
        <v>3.5299999999999998E-2</v>
      </c>
      <c r="K114" s="78">
        <v>-1E-4</v>
      </c>
    </row>
    <row r="115" spans="2:11">
      <c r="B115" t="s">
        <v>2349</v>
      </c>
      <c r="C115" t="s">
        <v>2351</v>
      </c>
      <c r="D115" t="s">
        <v>123</v>
      </c>
      <c r="E115" t="s">
        <v>102</v>
      </c>
      <c r="F115" t="s">
        <v>263</v>
      </c>
      <c r="G115" s="77">
        <v>38703.620000000003</v>
      </c>
      <c r="H115" s="77">
        <v>-10.210699999999999</v>
      </c>
      <c r="I115" s="77">
        <v>-3.9519105273399999</v>
      </c>
      <c r="J115" s="78">
        <v>5.1799999999999999E-2</v>
      </c>
      <c r="K115" s="78">
        <v>-1E-4</v>
      </c>
    </row>
    <row r="116" spans="2:11">
      <c r="B116" t="s">
        <v>2349</v>
      </c>
      <c r="C116" t="s">
        <v>2352</v>
      </c>
      <c r="D116" t="s">
        <v>123</v>
      </c>
      <c r="E116" t="s">
        <v>102</v>
      </c>
      <c r="F116" t="s">
        <v>263</v>
      </c>
      <c r="G116" s="77">
        <v>22578.47</v>
      </c>
      <c r="H116" s="77">
        <v>-10.2041</v>
      </c>
      <c r="I116" s="77">
        <v>-2.3039296572699999</v>
      </c>
      <c r="J116" s="78">
        <v>3.0200000000000001E-2</v>
      </c>
      <c r="K116" s="78">
        <v>0</v>
      </c>
    </row>
    <row r="117" spans="2:11">
      <c r="B117" t="s">
        <v>2349</v>
      </c>
      <c r="C117" t="s">
        <v>2353</v>
      </c>
      <c r="D117" t="s">
        <v>123</v>
      </c>
      <c r="E117" t="s">
        <v>102</v>
      </c>
      <c r="F117" t="s">
        <v>269</v>
      </c>
      <c r="G117" s="77">
        <v>37174.76</v>
      </c>
      <c r="H117" s="77">
        <v>-2.6930000000000001</v>
      </c>
      <c r="I117" s="77">
        <v>-1.0011162868000001</v>
      </c>
      <c r="J117" s="78">
        <v>1.3100000000000001E-2</v>
      </c>
      <c r="K117" s="78">
        <v>0</v>
      </c>
    </row>
    <row r="118" spans="2:11">
      <c r="B118" t="s">
        <v>2354</v>
      </c>
      <c r="C118" t="s">
        <v>2355</v>
      </c>
      <c r="D118" t="s">
        <v>123</v>
      </c>
      <c r="E118" t="s">
        <v>102</v>
      </c>
      <c r="F118" t="s">
        <v>263</v>
      </c>
      <c r="G118" s="77">
        <v>8635.67</v>
      </c>
      <c r="H118" s="77">
        <v>-11.0642</v>
      </c>
      <c r="I118" s="77">
        <v>-0.95546780013999999</v>
      </c>
      <c r="J118" s="78">
        <v>1.2500000000000001E-2</v>
      </c>
      <c r="K118" s="78">
        <v>0</v>
      </c>
    </row>
    <row r="119" spans="2:11">
      <c r="B119" t="s">
        <v>2354</v>
      </c>
      <c r="C119" t="s">
        <v>2356</v>
      </c>
      <c r="D119" t="s">
        <v>123</v>
      </c>
      <c r="E119" t="s">
        <v>102</v>
      </c>
      <c r="F119" t="s">
        <v>263</v>
      </c>
      <c r="G119" s="77">
        <v>22402.49</v>
      </c>
      <c r="H119" s="77">
        <v>-11.0642</v>
      </c>
      <c r="I119" s="77">
        <v>-2.4786562985799998</v>
      </c>
      <c r="J119" s="78">
        <v>3.2500000000000001E-2</v>
      </c>
      <c r="K119" s="78">
        <v>-1E-4</v>
      </c>
    </row>
    <row r="120" spans="2:11">
      <c r="B120" t="s">
        <v>2354</v>
      </c>
      <c r="C120" t="s">
        <v>2357</v>
      </c>
      <c r="D120" t="s">
        <v>123</v>
      </c>
      <c r="E120" t="s">
        <v>102</v>
      </c>
      <c r="F120" t="s">
        <v>263</v>
      </c>
      <c r="G120" s="77">
        <v>48027.1</v>
      </c>
      <c r="H120" s="77">
        <v>-11.0139</v>
      </c>
      <c r="I120" s="77">
        <v>-5.2896567669000003</v>
      </c>
      <c r="J120" s="78">
        <v>6.93E-2</v>
      </c>
      <c r="K120" s="78">
        <v>-1E-4</v>
      </c>
    </row>
    <row r="121" spans="2:11">
      <c r="B121" t="s">
        <v>2354</v>
      </c>
      <c r="C121" t="s">
        <v>2358</v>
      </c>
      <c r="D121" t="s">
        <v>123</v>
      </c>
      <c r="E121" t="s">
        <v>102</v>
      </c>
      <c r="F121" t="s">
        <v>263</v>
      </c>
      <c r="G121" s="77">
        <v>25602.85</v>
      </c>
      <c r="H121" s="77">
        <v>-11.0642</v>
      </c>
      <c r="I121" s="77">
        <v>-2.8327505297000002</v>
      </c>
      <c r="J121" s="78">
        <v>3.7100000000000001E-2</v>
      </c>
      <c r="K121" s="78">
        <v>-1E-4</v>
      </c>
    </row>
    <row r="122" spans="2:11">
      <c r="B122" t="s">
        <v>2354</v>
      </c>
      <c r="C122" t="s">
        <v>2359</v>
      </c>
      <c r="D122" t="s">
        <v>123</v>
      </c>
      <c r="E122" t="s">
        <v>102</v>
      </c>
      <c r="F122" t="s">
        <v>278</v>
      </c>
      <c r="G122" s="77">
        <v>30263.16</v>
      </c>
      <c r="H122" s="77">
        <v>-0.91200000000000003</v>
      </c>
      <c r="I122" s="77">
        <v>-0.2760000192</v>
      </c>
      <c r="J122" s="78">
        <v>3.5999999999999999E-3</v>
      </c>
      <c r="K122" s="78">
        <v>0</v>
      </c>
    </row>
    <row r="123" spans="2:11">
      <c r="B123" t="s">
        <v>2354</v>
      </c>
      <c r="C123" t="s">
        <v>2360</v>
      </c>
      <c r="D123" t="s">
        <v>123</v>
      </c>
      <c r="E123" t="s">
        <v>102</v>
      </c>
      <c r="F123" t="s">
        <v>263</v>
      </c>
      <c r="G123" s="77">
        <v>73207.5</v>
      </c>
      <c r="H123" s="77">
        <v>-11.0139</v>
      </c>
      <c r="I123" s="77">
        <v>-8.0630008424999993</v>
      </c>
      <c r="J123" s="78">
        <v>0.1057</v>
      </c>
      <c r="K123" s="78">
        <v>-2.0000000000000001E-4</v>
      </c>
    </row>
    <row r="124" spans="2:11">
      <c r="B124" t="s">
        <v>2361</v>
      </c>
      <c r="C124" t="s">
        <v>2362</v>
      </c>
      <c r="D124" t="s">
        <v>123</v>
      </c>
      <c r="E124" t="s">
        <v>102</v>
      </c>
      <c r="F124" t="s">
        <v>278</v>
      </c>
      <c r="G124" s="77">
        <v>36006.43</v>
      </c>
      <c r="H124" s="77">
        <v>0.88980000000000004</v>
      </c>
      <c r="I124" s="77">
        <v>0.32038521413999999</v>
      </c>
      <c r="J124" s="78">
        <v>-4.1999999999999997E-3</v>
      </c>
      <c r="K124" s="78">
        <v>0</v>
      </c>
    </row>
    <row r="125" spans="2:11">
      <c r="B125" t="s">
        <v>2361</v>
      </c>
      <c r="C125" t="s">
        <v>2363</v>
      </c>
      <c r="D125" t="s">
        <v>123</v>
      </c>
      <c r="E125" t="s">
        <v>102</v>
      </c>
      <c r="F125" t="s">
        <v>278</v>
      </c>
      <c r="G125" s="77">
        <v>21607.919999999998</v>
      </c>
      <c r="H125" s="77">
        <v>0.90849999999999997</v>
      </c>
      <c r="I125" s="77">
        <v>0.1963079532</v>
      </c>
      <c r="J125" s="78">
        <v>-2.5999999999999999E-3</v>
      </c>
      <c r="K125" s="78">
        <v>0</v>
      </c>
    </row>
    <row r="126" spans="2:11">
      <c r="B126" t="s">
        <v>2361</v>
      </c>
      <c r="C126" t="s">
        <v>2364</v>
      </c>
      <c r="D126" t="s">
        <v>123</v>
      </c>
      <c r="E126" t="s">
        <v>102</v>
      </c>
      <c r="F126" t="s">
        <v>278</v>
      </c>
      <c r="G126" s="77">
        <v>28801.81</v>
      </c>
      <c r="H126" s="77">
        <v>0.87839999999999996</v>
      </c>
      <c r="I126" s="77">
        <v>0.25299509904</v>
      </c>
      <c r="J126" s="78">
        <v>-3.3E-3</v>
      </c>
      <c r="K126" s="78">
        <v>0</v>
      </c>
    </row>
    <row r="127" spans="2:11">
      <c r="B127" t="s">
        <v>2361</v>
      </c>
      <c r="C127" t="s">
        <v>2365</v>
      </c>
      <c r="D127" t="s">
        <v>123</v>
      </c>
      <c r="E127" t="s">
        <v>102</v>
      </c>
      <c r="F127" t="s">
        <v>278</v>
      </c>
      <c r="G127" s="77">
        <v>22101.33</v>
      </c>
      <c r="H127" s="77">
        <v>0.90849999999999997</v>
      </c>
      <c r="I127" s="77">
        <v>0.20079058305</v>
      </c>
      <c r="J127" s="78">
        <v>-2.5999999999999999E-3</v>
      </c>
      <c r="K127" s="78">
        <v>0</v>
      </c>
    </row>
    <row r="128" spans="2:11">
      <c r="B128" t="s">
        <v>2361</v>
      </c>
      <c r="C128" t="s">
        <v>2366</v>
      </c>
      <c r="D128" t="s">
        <v>123</v>
      </c>
      <c r="E128" t="s">
        <v>102</v>
      </c>
      <c r="F128" t="s">
        <v>278</v>
      </c>
      <c r="G128" s="77">
        <v>22106.67</v>
      </c>
      <c r="H128" s="77">
        <v>0.93240000000000001</v>
      </c>
      <c r="I128" s="77">
        <v>0.20612259108</v>
      </c>
      <c r="J128" s="78">
        <v>-2.7000000000000001E-3</v>
      </c>
      <c r="K128" s="78">
        <v>0</v>
      </c>
    </row>
    <row r="129" spans="2:11">
      <c r="B129" t="s">
        <v>2367</v>
      </c>
      <c r="C129" t="s">
        <v>2368</v>
      </c>
      <c r="D129" t="s">
        <v>123</v>
      </c>
      <c r="E129" t="s">
        <v>102</v>
      </c>
      <c r="F129" t="s">
        <v>275</v>
      </c>
      <c r="G129" s="77">
        <v>88193.5</v>
      </c>
      <c r="H129" s="77">
        <v>-0.89339999999999997</v>
      </c>
      <c r="I129" s="77">
        <v>-0.78792072899999999</v>
      </c>
      <c r="J129" s="78">
        <v>1.03E-2</v>
      </c>
      <c r="K129" s="78">
        <v>0</v>
      </c>
    </row>
    <row r="130" spans="2:11">
      <c r="B130" t="s">
        <v>2367</v>
      </c>
      <c r="C130" t="s">
        <v>2369</v>
      </c>
      <c r="D130" t="s">
        <v>123</v>
      </c>
      <c r="E130" t="s">
        <v>102</v>
      </c>
      <c r="F130" t="s">
        <v>275</v>
      </c>
      <c r="G130" s="77">
        <v>5556.52</v>
      </c>
      <c r="H130" s="77">
        <v>-0.86599999999999999</v>
      </c>
      <c r="I130" s="77">
        <v>-4.8119463199999997E-2</v>
      </c>
      <c r="J130" s="78">
        <v>5.9999999999999995E-4</v>
      </c>
      <c r="K130" s="78">
        <v>0</v>
      </c>
    </row>
    <row r="131" spans="2:11">
      <c r="B131" t="s">
        <v>2370</v>
      </c>
      <c r="C131" t="s">
        <v>2371</v>
      </c>
      <c r="D131" t="s">
        <v>123</v>
      </c>
      <c r="E131" t="s">
        <v>102</v>
      </c>
      <c r="F131" t="s">
        <v>263</v>
      </c>
      <c r="G131" s="77">
        <v>61357.89</v>
      </c>
      <c r="H131" s="77">
        <v>-10.0611</v>
      </c>
      <c r="I131" s="77">
        <v>-6.1732786707900003</v>
      </c>
      <c r="J131" s="78">
        <v>8.09E-2</v>
      </c>
      <c r="K131" s="78">
        <v>-1E-4</v>
      </c>
    </row>
    <row r="132" spans="2:11">
      <c r="B132" t="s">
        <v>2370</v>
      </c>
      <c r="C132" t="s">
        <v>2372</v>
      </c>
      <c r="D132" t="s">
        <v>123</v>
      </c>
      <c r="E132" t="s">
        <v>102</v>
      </c>
      <c r="F132" t="s">
        <v>263</v>
      </c>
      <c r="G132" s="77">
        <v>31013.95</v>
      </c>
      <c r="H132" s="77">
        <v>-10.0183</v>
      </c>
      <c r="I132" s="77">
        <v>-3.1070705528499998</v>
      </c>
      <c r="J132" s="78">
        <v>4.07E-2</v>
      </c>
      <c r="K132" s="78">
        <v>-1E-4</v>
      </c>
    </row>
    <row r="133" spans="2:11">
      <c r="B133" t="s">
        <v>2370</v>
      </c>
      <c r="C133" t="s">
        <v>2373</v>
      </c>
      <c r="D133" t="s">
        <v>123</v>
      </c>
      <c r="E133" t="s">
        <v>102</v>
      </c>
      <c r="F133" t="s">
        <v>263</v>
      </c>
      <c r="G133" s="77">
        <v>30348.74</v>
      </c>
      <c r="H133" s="77">
        <v>-10.0875</v>
      </c>
      <c r="I133" s="77">
        <v>-3.0614291475000002</v>
      </c>
      <c r="J133" s="78">
        <v>4.0099999999999997E-2</v>
      </c>
      <c r="K133" s="78">
        <v>-1E-4</v>
      </c>
    </row>
    <row r="134" spans="2:11">
      <c r="B134" t="s">
        <v>2374</v>
      </c>
      <c r="C134" t="s">
        <v>2375</v>
      </c>
      <c r="D134" t="s">
        <v>123</v>
      </c>
      <c r="E134" t="s">
        <v>102</v>
      </c>
      <c r="F134" t="s">
        <v>278</v>
      </c>
      <c r="G134" s="77">
        <v>35948.410000000003</v>
      </c>
      <c r="H134" s="77">
        <v>0.73250000000000004</v>
      </c>
      <c r="I134" s="77">
        <v>0.26332210324999999</v>
      </c>
      <c r="J134" s="78">
        <v>-3.5000000000000001E-3</v>
      </c>
      <c r="K134" s="78">
        <v>0</v>
      </c>
    </row>
    <row r="135" spans="2:11">
      <c r="B135" t="s">
        <v>2374</v>
      </c>
      <c r="C135" t="s">
        <v>2376</v>
      </c>
      <c r="D135" t="s">
        <v>123</v>
      </c>
      <c r="E135" t="s">
        <v>102</v>
      </c>
      <c r="F135" t="s">
        <v>278</v>
      </c>
      <c r="G135" s="77">
        <v>71935.5</v>
      </c>
      <c r="H135" s="77">
        <v>0.78590000000000004</v>
      </c>
      <c r="I135" s="77">
        <v>0.56534109450000003</v>
      </c>
      <c r="J135" s="78">
        <v>-7.4000000000000003E-3</v>
      </c>
      <c r="K135" s="78">
        <v>0</v>
      </c>
    </row>
    <row r="136" spans="2:11">
      <c r="B136" t="s">
        <v>2377</v>
      </c>
      <c r="C136" t="s">
        <v>2378</v>
      </c>
      <c r="D136" t="s">
        <v>123</v>
      </c>
      <c r="E136" t="s">
        <v>102</v>
      </c>
      <c r="F136" t="s">
        <v>275</v>
      </c>
      <c r="G136" s="77">
        <v>25741.79</v>
      </c>
      <c r="H136" s="77">
        <v>0.51249999999999996</v>
      </c>
      <c r="I136" s="77">
        <v>0.13192667375</v>
      </c>
      <c r="J136" s="78">
        <v>-1.6999999999999999E-3</v>
      </c>
      <c r="K136" s="78">
        <v>0</v>
      </c>
    </row>
    <row r="137" spans="2:11">
      <c r="B137" t="s">
        <v>2377</v>
      </c>
      <c r="C137" t="s">
        <v>2379</v>
      </c>
      <c r="D137" t="s">
        <v>123</v>
      </c>
      <c r="E137" t="s">
        <v>102</v>
      </c>
      <c r="F137" t="s">
        <v>275</v>
      </c>
      <c r="G137" s="77">
        <v>21482.03</v>
      </c>
      <c r="H137" s="77">
        <v>0.59309999999999996</v>
      </c>
      <c r="I137" s="77">
        <v>0.12740991993</v>
      </c>
      <c r="J137" s="78">
        <v>-1.6999999999999999E-3</v>
      </c>
      <c r="K137" s="78">
        <v>0</v>
      </c>
    </row>
    <row r="138" spans="2:11">
      <c r="B138" t="s">
        <v>2377</v>
      </c>
      <c r="C138" t="s">
        <v>2380</v>
      </c>
      <c r="D138" t="s">
        <v>123</v>
      </c>
      <c r="E138" t="s">
        <v>102</v>
      </c>
      <c r="F138" t="s">
        <v>275</v>
      </c>
      <c r="G138" s="77">
        <v>15740.73</v>
      </c>
      <c r="H138" s="77">
        <v>0.51249999999999996</v>
      </c>
      <c r="I138" s="77">
        <v>8.0671241249999998E-2</v>
      </c>
      <c r="J138" s="78">
        <v>-1.1000000000000001E-3</v>
      </c>
      <c r="K138" s="78">
        <v>0</v>
      </c>
    </row>
    <row r="139" spans="2:11">
      <c r="B139" t="s">
        <v>2377</v>
      </c>
      <c r="C139" t="s">
        <v>2381</v>
      </c>
      <c r="D139" t="s">
        <v>123</v>
      </c>
      <c r="E139" t="s">
        <v>102</v>
      </c>
      <c r="F139" t="s">
        <v>275</v>
      </c>
      <c r="G139" s="77">
        <v>845.67</v>
      </c>
      <c r="H139" s="77">
        <v>0.5927</v>
      </c>
      <c r="I139" s="77">
        <v>5.01228609E-3</v>
      </c>
      <c r="J139" s="78">
        <v>-1E-4</v>
      </c>
      <c r="K139" s="78">
        <v>0</v>
      </c>
    </row>
    <row r="140" spans="2:11">
      <c r="B140" t="s">
        <v>2382</v>
      </c>
      <c r="C140" t="s">
        <v>2383</v>
      </c>
      <c r="D140" t="s">
        <v>123</v>
      </c>
      <c r="E140" t="s">
        <v>102</v>
      </c>
      <c r="F140" t="s">
        <v>269</v>
      </c>
      <c r="G140" s="77">
        <v>25149.73</v>
      </c>
      <c r="H140" s="77">
        <v>-1.5228999999999999</v>
      </c>
      <c r="I140" s="77">
        <v>-0.38300523816999998</v>
      </c>
      <c r="J140" s="78">
        <v>5.0000000000000001E-3</v>
      </c>
      <c r="K140" s="78">
        <v>0</v>
      </c>
    </row>
    <row r="141" spans="2:11">
      <c r="B141" t="s">
        <v>2382</v>
      </c>
      <c r="C141" t="s">
        <v>2384</v>
      </c>
      <c r="D141" t="s">
        <v>123</v>
      </c>
      <c r="E141" t="s">
        <v>102</v>
      </c>
      <c r="F141" t="s">
        <v>269</v>
      </c>
      <c r="G141" s="77">
        <v>32153.35</v>
      </c>
      <c r="H141" s="77">
        <v>-1.5904</v>
      </c>
      <c r="I141" s="77">
        <v>-0.51136687839999995</v>
      </c>
      <c r="J141" s="78">
        <v>6.7000000000000002E-3</v>
      </c>
      <c r="K141" s="78">
        <v>0</v>
      </c>
    </row>
    <row r="142" spans="2:11">
      <c r="B142" t="s">
        <v>2382</v>
      </c>
      <c r="C142" t="s">
        <v>2385</v>
      </c>
      <c r="D142" t="s">
        <v>123</v>
      </c>
      <c r="E142" t="s">
        <v>102</v>
      </c>
      <c r="F142" t="s">
        <v>269</v>
      </c>
      <c r="G142" s="77">
        <v>46143.87</v>
      </c>
      <c r="H142" s="77">
        <v>-1.464</v>
      </c>
      <c r="I142" s="77">
        <v>-0.67554625680000002</v>
      </c>
      <c r="J142" s="78">
        <v>8.8999999999999999E-3</v>
      </c>
      <c r="K142" s="78">
        <v>0</v>
      </c>
    </row>
    <row r="143" spans="2:11">
      <c r="B143" t="s">
        <v>2386</v>
      </c>
      <c r="C143" t="s">
        <v>2387</v>
      </c>
      <c r="D143" t="s">
        <v>123</v>
      </c>
      <c r="E143" t="s">
        <v>102</v>
      </c>
      <c r="F143" t="s">
        <v>269</v>
      </c>
      <c r="G143" s="77">
        <v>40500.07</v>
      </c>
      <c r="H143" s="77">
        <v>-1.4476</v>
      </c>
      <c r="I143" s="77">
        <v>-0.58627901331999999</v>
      </c>
      <c r="J143" s="78">
        <v>7.7000000000000002E-3</v>
      </c>
      <c r="K143" s="78">
        <v>0</v>
      </c>
    </row>
    <row r="144" spans="2:11">
      <c r="B144" t="s">
        <v>2386</v>
      </c>
      <c r="C144" t="s">
        <v>2388</v>
      </c>
      <c r="D144" t="s">
        <v>123</v>
      </c>
      <c r="E144" t="s">
        <v>102</v>
      </c>
      <c r="F144" t="s">
        <v>269</v>
      </c>
      <c r="G144" s="77">
        <v>52385.29</v>
      </c>
      <c r="H144" s="77">
        <v>-1.4195</v>
      </c>
      <c r="I144" s="77">
        <v>-0.74360919155000005</v>
      </c>
      <c r="J144" s="78">
        <v>9.7000000000000003E-3</v>
      </c>
      <c r="K144" s="78">
        <v>0</v>
      </c>
    </row>
    <row r="145" spans="2:11">
      <c r="B145" t="s">
        <v>2389</v>
      </c>
      <c r="C145" t="s">
        <v>2390</v>
      </c>
      <c r="D145" t="s">
        <v>123</v>
      </c>
      <c r="E145" t="s">
        <v>102</v>
      </c>
      <c r="F145" t="s">
        <v>269</v>
      </c>
      <c r="G145" s="77">
        <v>6209.34</v>
      </c>
      <c r="H145" s="77">
        <v>-2.7942999999999998</v>
      </c>
      <c r="I145" s="77">
        <v>-0.17350758761999999</v>
      </c>
      <c r="J145" s="78">
        <v>2.3E-3</v>
      </c>
      <c r="K145" s="78">
        <v>0</v>
      </c>
    </row>
    <row r="146" spans="2:11">
      <c r="B146" t="s">
        <v>2389</v>
      </c>
      <c r="C146" t="s">
        <v>2391</v>
      </c>
      <c r="D146" t="s">
        <v>123</v>
      </c>
      <c r="E146" t="s">
        <v>102</v>
      </c>
      <c r="F146" t="s">
        <v>269</v>
      </c>
      <c r="G146" s="77">
        <v>56882.53</v>
      </c>
      <c r="H146" s="77">
        <v>-2.9182999999999999</v>
      </c>
      <c r="I146" s="77">
        <v>-1.66000287299</v>
      </c>
      <c r="J146" s="78">
        <v>2.18E-2</v>
      </c>
      <c r="K146" s="78">
        <v>0</v>
      </c>
    </row>
    <row r="147" spans="2:11">
      <c r="B147" t="s">
        <v>2389</v>
      </c>
      <c r="C147" t="s">
        <v>2392</v>
      </c>
      <c r="D147" t="s">
        <v>123</v>
      </c>
      <c r="E147" t="s">
        <v>102</v>
      </c>
      <c r="F147" t="s">
        <v>269</v>
      </c>
      <c r="G147" s="77">
        <v>19289.7</v>
      </c>
      <c r="H147" s="77">
        <v>-3.0078</v>
      </c>
      <c r="I147" s="77">
        <v>-0.58019559659999997</v>
      </c>
      <c r="J147" s="78">
        <v>7.6E-3</v>
      </c>
      <c r="K147" s="78">
        <v>0</v>
      </c>
    </row>
    <row r="148" spans="2:11">
      <c r="B148" t="s">
        <v>2389</v>
      </c>
      <c r="C148" t="s">
        <v>2393</v>
      </c>
      <c r="D148" t="s">
        <v>123</v>
      </c>
      <c r="E148" t="s">
        <v>102</v>
      </c>
      <c r="F148" t="s">
        <v>269</v>
      </c>
      <c r="G148" s="77">
        <v>41420.93</v>
      </c>
      <c r="H148" s="77">
        <v>-2.7942999999999998</v>
      </c>
      <c r="I148" s="77">
        <v>-1.15742504699</v>
      </c>
      <c r="J148" s="78">
        <v>1.52E-2</v>
      </c>
      <c r="K148" s="78">
        <v>0</v>
      </c>
    </row>
    <row r="149" spans="2:11">
      <c r="B149" t="s">
        <v>2389</v>
      </c>
      <c r="C149" t="s">
        <v>2394</v>
      </c>
      <c r="D149" t="s">
        <v>123</v>
      </c>
      <c r="E149" t="s">
        <v>102</v>
      </c>
      <c r="F149" t="s">
        <v>269</v>
      </c>
      <c r="G149" s="77">
        <v>24132.43</v>
      </c>
      <c r="H149" s="77">
        <v>-2.9211</v>
      </c>
      <c r="I149" s="77">
        <v>-0.70493241272999996</v>
      </c>
      <c r="J149" s="78">
        <v>9.1999999999999998E-3</v>
      </c>
      <c r="K149" s="78">
        <v>0</v>
      </c>
    </row>
    <row r="150" spans="2:11">
      <c r="B150" t="s">
        <v>2389</v>
      </c>
      <c r="C150" t="s">
        <v>2395</v>
      </c>
      <c r="D150" t="s">
        <v>123</v>
      </c>
      <c r="E150" t="s">
        <v>102</v>
      </c>
      <c r="F150" t="s">
        <v>269</v>
      </c>
      <c r="G150" s="77">
        <v>42436.78</v>
      </c>
      <c r="H150" s="77">
        <v>-2.6246999999999998</v>
      </c>
      <c r="I150" s="77">
        <v>-1.11383816466</v>
      </c>
      <c r="J150" s="78">
        <v>1.46E-2</v>
      </c>
      <c r="K150" s="78">
        <v>0</v>
      </c>
    </row>
    <row r="151" spans="2:11">
      <c r="B151" t="s">
        <v>2389</v>
      </c>
      <c r="C151" t="s">
        <v>2396</v>
      </c>
      <c r="D151" t="s">
        <v>123</v>
      </c>
      <c r="E151" t="s">
        <v>102</v>
      </c>
      <c r="F151" t="s">
        <v>269</v>
      </c>
      <c r="G151" s="77">
        <v>8686.0499999999993</v>
      </c>
      <c r="H151" s="77">
        <v>-2.9180999999999999</v>
      </c>
      <c r="I151" s="77">
        <v>-0.25346762504999998</v>
      </c>
      <c r="J151" s="78">
        <v>3.3E-3</v>
      </c>
      <c r="K151" s="78">
        <v>0</v>
      </c>
    </row>
    <row r="152" spans="2:11">
      <c r="B152" t="s">
        <v>2397</v>
      </c>
      <c r="C152" t="s">
        <v>2398</v>
      </c>
      <c r="D152" t="s">
        <v>123</v>
      </c>
      <c r="E152" t="s">
        <v>102</v>
      </c>
      <c r="F152" t="s">
        <v>269</v>
      </c>
      <c r="G152" s="77">
        <v>31204.959999999999</v>
      </c>
      <c r="H152" s="77">
        <v>-2.0853999999999999</v>
      </c>
      <c r="I152" s="77">
        <v>-0.65074823583999997</v>
      </c>
      <c r="J152" s="78">
        <v>8.5000000000000006E-3</v>
      </c>
      <c r="K152" s="78">
        <v>0</v>
      </c>
    </row>
    <row r="153" spans="2:11">
      <c r="B153" t="s">
        <v>2397</v>
      </c>
      <c r="C153" t="s">
        <v>2399</v>
      </c>
      <c r="D153" t="s">
        <v>123</v>
      </c>
      <c r="E153" t="s">
        <v>102</v>
      </c>
      <c r="F153" t="s">
        <v>269</v>
      </c>
      <c r="G153" s="77">
        <v>20722.07</v>
      </c>
      <c r="H153" s="77">
        <v>-2.5484</v>
      </c>
      <c r="I153" s="77">
        <v>-0.52808123188</v>
      </c>
      <c r="J153" s="78">
        <v>6.8999999999999999E-3</v>
      </c>
      <c r="K153" s="78">
        <v>0</v>
      </c>
    </row>
    <row r="154" spans="2:11">
      <c r="B154" t="s">
        <v>2397</v>
      </c>
      <c r="C154" t="s">
        <v>2400</v>
      </c>
      <c r="D154" t="s">
        <v>123</v>
      </c>
      <c r="E154" t="s">
        <v>102</v>
      </c>
      <c r="F154" t="s">
        <v>269</v>
      </c>
      <c r="G154" s="77">
        <v>34693.410000000003</v>
      </c>
      <c r="H154" s="77">
        <v>-2.0853999999999999</v>
      </c>
      <c r="I154" s="77">
        <v>-0.72349637213999995</v>
      </c>
      <c r="J154" s="78">
        <v>9.4999999999999998E-3</v>
      </c>
      <c r="K154" s="78">
        <v>0</v>
      </c>
    </row>
    <row r="155" spans="2:11">
      <c r="B155" t="s">
        <v>2401</v>
      </c>
      <c r="C155" t="s">
        <v>2402</v>
      </c>
      <c r="D155" t="s">
        <v>123</v>
      </c>
      <c r="E155" t="s">
        <v>102</v>
      </c>
      <c r="F155" t="s">
        <v>269</v>
      </c>
      <c r="G155" s="77">
        <v>31648.720000000001</v>
      </c>
      <c r="H155" s="77">
        <v>-0.8952</v>
      </c>
      <c r="I155" s="77">
        <v>-0.28331934143999998</v>
      </c>
      <c r="J155" s="78">
        <v>3.7000000000000002E-3</v>
      </c>
      <c r="K155" s="78">
        <v>0</v>
      </c>
    </row>
    <row r="156" spans="2:11">
      <c r="B156" t="s">
        <v>2401</v>
      </c>
      <c r="C156" t="s">
        <v>2403</v>
      </c>
      <c r="D156" t="s">
        <v>123</v>
      </c>
      <c r="E156" t="s">
        <v>102</v>
      </c>
      <c r="F156" t="s">
        <v>256</v>
      </c>
      <c r="G156" s="77">
        <v>27917.16</v>
      </c>
      <c r="H156" s="77">
        <v>-1.6724000000000001</v>
      </c>
      <c r="I156" s="77">
        <v>-0.46688658383999998</v>
      </c>
      <c r="J156" s="78">
        <v>6.1000000000000004E-3</v>
      </c>
      <c r="K156" s="78">
        <v>0</v>
      </c>
    </row>
    <row r="157" spans="2:11">
      <c r="B157" t="s">
        <v>2401</v>
      </c>
      <c r="C157" t="s">
        <v>2404</v>
      </c>
      <c r="D157" t="s">
        <v>123</v>
      </c>
      <c r="E157" t="s">
        <v>102</v>
      </c>
      <c r="F157" t="s">
        <v>256</v>
      </c>
      <c r="G157" s="77">
        <v>34925.46</v>
      </c>
      <c r="H157" s="77">
        <v>-1.5880000000000001</v>
      </c>
      <c r="I157" s="77">
        <v>-0.55461630480000002</v>
      </c>
      <c r="J157" s="78">
        <v>7.3000000000000001E-3</v>
      </c>
      <c r="K157" s="78">
        <v>0</v>
      </c>
    </row>
    <row r="158" spans="2:11">
      <c r="B158" t="s">
        <v>2401</v>
      </c>
      <c r="C158" t="s">
        <v>2405</v>
      </c>
      <c r="D158" t="s">
        <v>123</v>
      </c>
      <c r="E158" t="s">
        <v>102</v>
      </c>
      <c r="F158" t="s">
        <v>269</v>
      </c>
      <c r="G158" s="77">
        <v>36863.24</v>
      </c>
      <c r="H158" s="77">
        <v>-3.3679000000000001</v>
      </c>
      <c r="I158" s="77">
        <v>-1.2415170599600001</v>
      </c>
      <c r="J158" s="78">
        <v>1.6299999999999999E-2</v>
      </c>
      <c r="K158" s="78">
        <v>0</v>
      </c>
    </row>
    <row r="159" spans="2:11">
      <c r="B159" t="s">
        <v>2406</v>
      </c>
      <c r="C159" t="s">
        <v>2407</v>
      </c>
      <c r="D159" t="s">
        <v>123</v>
      </c>
      <c r="E159" t="s">
        <v>102</v>
      </c>
      <c r="F159" t="s">
        <v>278</v>
      </c>
      <c r="G159" s="77">
        <v>27863.75</v>
      </c>
      <c r="H159" s="77">
        <v>-3.2389000000000001</v>
      </c>
      <c r="I159" s="77">
        <v>-0.90247899875000004</v>
      </c>
      <c r="J159" s="78">
        <v>1.18E-2</v>
      </c>
      <c r="K159" s="78">
        <v>0</v>
      </c>
    </row>
    <row r="160" spans="2:11">
      <c r="B160" t="s">
        <v>2406</v>
      </c>
      <c r="C160" t="s">
        <v>2408</v>
      </c>
      <c r="D160" t="s">
        <v>123</v>
      </c>
      <c r="E160" t="s">
        <v>102</v>
      </c>
      <c r="F160" t="s">
        <v>278</v>
      </c>
      <c r="G160" s="77">
        <v>33417.71</v>
      </c>
      <c r="H160" s="77">
        <v>-3.2968999999999999</v>
      </c>
      <c r="I160" s="77">
        <v>-1.10174848099</v>
      </c>
      <c r="J160" s="78">
        <v>1.44E-2</v>
      </c>
      <c r="K160" s="78">
        <v>0</v>
      </c>
    </row>
    <row r="161" spans="2:11">
      <c r="B161" t="s">
        <v>2406</v>
      </c>
      <c r="C161" t="s">
        <v>2409</v>
      </c>
      <c r="D161" t="s">
        <v>123</v>
      </c>
      <c r="E161" t="s">
        <v>102</v>
      </c>
      <c r="F161" t="s">
        <v>263</v>
      </c>
      <c r="G161" s="77">
        <v>29847.43</v>
      </c>
      <c r="H161" s="77">
        <v>-7.1517999999999997</v>
      </c>
      <c r="I161" s="77">
        <v>-2.1346284987400002</v>
      </c>
      <c r="J161" s="78">
        <v>2.8000000000000001E-2</v>
      </c>
      <c r="K161" s="78">
        <v>0</v>
      </c>
    </row>
    <row r="162" spans="2:11">
      <c r="B162" t="s">
        <v>2406</v>
      </c>
      <c r="C162" t="s">
        <v>2410</v>
      </c>
      <c r="D162" t="s">
        <v>123</v>
      </c>
      <c r="E162" t="s">
        <v>102</v>
      </c>
      <c r="F162" t="s">
        <v>263</v>
      </c>
      <c r="G162" s="77">
        <v>30541.84</v>
      </c>
      <c r="H162" s="77">
        <v>-7.0425000000000004</v>
      </c>
      <c r="I162" s="77">
        <v>-2.1509090820000001</v>
      </c>
      <c r="J162" s="78">
        <v>2.8199999999999999E-2</v>
      </c>
      <c r="K162" s="78">
        <v>0</v>
      </c>
    </row>
    <row r="163" spans="2:11">
      <c r="B163" t="s">
        <v>2406</v>
      </c>
      <c r="C163" t="s">
        <v>2411</v>
      </c>
      <c r="D163" t="s">
        <v>123</v>
      </c>
      <c r="E163" t="s">
        <v>102</v>
      </c>
      <c r="F163" t="s">
        <v>263</v>
      </c>
      <c r="G163" s="77">
        <v>13265.53</v>
      </c>
      <c r="H163" s="77">
        <v>-7.1517999999999997</v>
      </c>
      <c r="I163" s="77">
        <v>-0.94872417454000002</v>
      </c>
      <c r="J163" s="78">
        <v>1.24E-2</v>
      </c>
      <c r="K163" s="78">
        <v>0</v>
      </c>
    </row>
    <row r="164" spans="2:11">
      <c r="B164" t="s">
        <v>2406</v>
      </c>
      <c r="C164" t="s">
        <v>2412</v>
      </c>
      <c r="D164" t="s">
        <v>123</v>
      </c>
      <c r="E164" t="s">
        <v>102</v>
      </c>
      <c r="F164" t="s">
        <v>263</v>
      </c>
      <c r="G164" s="77">
        <v>23903.01</v>
      </c>
      <c r="H164" s="77">
        <v>-7.0393999999999997</v>
      </c>
      <c r="I164" s="77">
        <v>-1.68262848594</v>
      </c>
      <c r="J164" s="78">
        <v>2.2100000000000002E-2</v>
      </c>
      <c r="K164" s="78">
        <v>0</v>
      </c>
    </row>
    <row r="165" spans="2:11">
      <c r="B165" t="s">
        <v>2406</v>
      </c>
      <c r="C165" t="s">
        <v>2413</v>
      </c>
      <c r="D165" t="s">
        <v>123</v>
      </c>
      <c r="E165" t="s">
        <v>102</v>
      </c>
      <c r="F165" t="s">
        <v>278</v>
      </c>
      <c r="G165" s="77">
        <v>50697.7</v>
      </c>
      <c r="H165" s="77">
        <v>-3.2389000000000001</v>
      </c>
      <c r="I165" s="77">
        <v>-1.6420478053000001</v>
      </c>
      <c r="J165" s="78">
        <v>2.1499999999999998E-2</v>
      </c>
      <c r="K165" s="78">
        <v>0</v>
      </c>
    </row>
    <row r="166" spans="2:11">
      <c r="B166" t="s">
        <v>2414</v>
      </c>
      <c r="C166" t="s">
        <v>2415</v>
      </c>
      <c r="D166" t="s">
        <v>123</v>
      </c>
      <c r="E166" t="s">
        <v>102</v>
      </c>
      <c r="F166" t="s">
        <v>269</v>
      </c>
      <c r="G166" s="77">
        <v>9175.73</v>
      </c>
      <c r="H166" s="77">
        <v>-4.3322000000000003</v>
      </c>
      <c r="I166" s="77">
        <v>-0.39751097505999999</v>
      </c>
      <c r="J166" s="78">
        <v>5.1999999999999998E-3</v>
      </c>
      <c r="K166" s="78">
        <v>0</v>
      </c>
    </row>
    <row r="167" spans="2:11">
      <c r="B167" t="s">
        <v>2414</v>
      </c>
      <c r="C167" t="s">
        <v>2416</v>
      </c>
      <c r="D167" t="s">
        <v>123</v>
      </c>
      <c r="E167" t="s">
        <v>102</v>
      </c>
      <c r="F167" t="s">
        <v>269</v>
      </c>
      <c r="G167" s="77">
        <v>27977.5</v>
      </c>
      <c r="H167" s="77">
        <v>-1.4477</v>
      </c>
      <c r="I167" s="77">
        <v>-0.40503026749999999</v>
      </c>
      <c r="J167" s="78">
        <v>5.3E-3</v>
      </c>
      <c r="K167" s="78">
        <v>0</v>
      </c>
    </row>
    <row r="168" spans="2:11">
      <c r="B168" t="s">
        <v>2414</v>
      </c>
      <c r="C168" t="s">
        <v>2417</v>
      </c>
      <c r="D168" t="s">
        <v>123</v>
      </c>
      <c r="E168" t="s">
        <v>102</v>
      </c>
      <c r="F168" t="s">
        <v>269</v>
      </c>
      <c r="G168" s="77">
        <v>11571.56</v>
      </c>
      <c r="H168" s="77">
        <v>-4.2432999999999996</v>
      </c>
      <c r="I168" s="77">
        <v>-0.49101600548000002</v>
      </c>
      <c r="J168" s="78">
        <v>6.4000000000000003E-3</v>
      </c>
      <c r="K168" s="78">
        <v>0</v>
      </c>
    </row>
    <row r="169" spans="2:11">
      <c r="B169" t="s">
        <v>2414</v>
      </c>
      <c r="C169" t="s">
        <v>2418</v>
      </c>
      <c r="D169" t="s">
        <v>123</v>
      </c>
      <c r="E169" t="s">
        <v>102</v>
      </c>
      <c r="F169" t="s">
        <v>269</v>
      </c>
      <c r="G169" s="77">
        <v>34004.99</v>
      </c>
      <c r="H169" s="77">
        <v>-4.3322000000000003</v>
      </c>
      <c r="I169" s="77">
        <v>-1.4731641767799999</v>
      </c>
      <c r="J169" s="78">
        <v>1.9300000000000001E-2</v>
      </c>
      <c r="K169" s="78">
        <v>0</v>
      </c>
    </row>
    <row r="170" spans="2:11">
      <c r="B170" t="s">
        <v>2414</v>
      </c>
      <c r="C170" t="s">
        <v>2419</v>
      </c>
      <c r="D170" t="s">
        <v>123</v>
      </c>
      <c r="E170" t="s">
        <v>102</v>
      </c>
      <c r="F170" t="s">
        <v>269</v>
      </c>
      <c r="G170" s="77">
        <v>13629.07</v>
      </c>
      <c r="H170" s="77">
        <v>-4.125</v>
      </c>
      <c r="I170" s="77">
        <v>-0.56219913749999995</v>
      </c>
      <c r="J170" s="78">
        <v>7.4000000000000003E-3</v>
      </c>
      <c r="K170" s="78">
        <v>0</v>
      </c>
    </row>
    <row r="171" spans="2:11">
      <c r="B171" t="s">
        <v>2414</v>
      </c>
      <c r="C171" t="s">
        <v>2420</v>
      </c>
      <c r="D171" t="s">
        <v>123</v>
      </c>
      <c r="E171" t="s">
        <v>102</v>
      </c>
      <c r="F171" t="s">
        <v>269</v>
      </c>
      <c r="G171" s="77">
        <v>16096.7</v>
      </c>
      <c r="H171" s="77">
        <v>-1.4477</v>
      </c>
      <c r="I171" s="77">
        <v>-0.23303192589999999</v>
      </c>
      <c r="J171" s="78">
        <v>3.0999999999999999E-3</v>
      </c>
      <c r="K171" s="78">
        <v>0</v>
      </c>
    </row>
    <row r="172" spans="2:11">
      <c r="B172" t="s">
        <v>2414</v>
      </c>
      <c r="C172" t="s">
        <v>2421</v>
      </c>
      <c r="D172" t="s">
        <v>123</v>
      </c>
      <c r="E172" t="s">
        <v>102</v>
      </c>
      <c r="F172" t="s">
        <v>269</v>
      </c>
      <c r="G172" s="77">
        <v>1835.63</v>
      </c>
      <c r="H172" s="77">
        <v>-1.4473</v>
      </c>
      <c r="I172" s="77">
        <v>-2.6567072989999999E-2</v>
      </c>
      <c r="J172" s="78">
        <v>2.9999999999999997E-4</v>
      </c>
      <c r="K172" s="78">
        <v>0</v>
      </c>
    </row>
    <row r="173" spans="2:11">
      <c r="B173" t="s">
        <v>2422</v>
      </c>
      <c r="C173" t="s">
        <v>2423</v>
      </c>
      <c r="D173" t="s">
        <v>123</v>
      </c>
      <c r="E173" t="s">
        <v>102</v>
      </c>
      <c r="F173" t="s">
        <v>278</v>
      </c>
      <c r="G173" s="77">
        <v>38266.21</v>
      </c>
      <c r="H173" s="77">
        <v>-0.64480000000000004</v>
      </c>
      <c r="I173" s="77">
        <v>-0.24674052208</v>
      </c>
      <c r="J173" s="78">
        <v>3.2000000000000002E-3</v>
      </c>
      <c r="K173" s="78">
        <v>0</v>
      </c>
    </row>
    <row r="174" spans="2:11">
      <c r="B174" t="s">
        <v>2422</v>
      </c>
      <c r="C174" t="s">
        <v>2424</v>
      </c>
      <c r="D174" t="s">
        <v>123</v>
      </c>
      <c r="E174" t="s">
        <v>102</v>
      </c>
      <c r="F174" t="s">
        <v>278</v>
      </c>
      <c r="G174" s="77">
        <v>104855.75</v>
      </c>
      <c r="H174" s="77">
        <v>-0.61180000000000001</v>
      </c>
      <c r="I174" s="77">
        <v>-0.64150747850000001</v>
      </c>
      <c r="J174" s="78">
        <v>8.3999999999999995E-3</v>
      </c>
      <c r="K174" s="78">
        <v>0</v>
      </c>
    </row>
    <row r="175" spans="2:11">
      <c r="B175" t="s">
        <v>2422</v>
      </c>
      <c r="C175" t="s">
        <v>2425</v>
      </c>
      <c r="D175" t="s">
        <v>123</v>
      </c>
      <c r="E175" t="s">
        <v>102</v>
      </c>
      <c r="F175" t="s">
        <v>278</v>
      </c>
      <c r="G175" s="77">
        <v>24839.02</v>
      </c>
      <c r="H175" s="77">
        <v>-0.55700000000000005</v>
      </c>
      <c r="I175" s="77">
        <v>-0.1383533414</v>
      </c>
      <c r="J175" s="78">
        <v>1.8E-3</v>
      </c>
      <c r="K175" s="78">
        <v>0</v>
      </c>
    </row>
    <row r="176" spans="2:11">
      <c r="B176" t="s">
        <v>2426</v>
      </c>
      <c r="C176" t="s">
        <v>2427</v>
      </c>
      <c r="D176" t="s">
        <v>123</v>
      </c>
      <c r="E176" t="s">
        <v>102</v>
      </c>
      <c r="F176" t="s">
        <v>278</v>
      </c>
      <c r="G176" s="77">
        <v>37381.25</v>
      </c>
      <c r="H176" s="77">
        <v>-2.5996999999999999</v>
      </c>
      <c r="I176" s="77">
        <v>-0.97180035625000005</v>
      </c>
      <c r="J176" s="78">
        <v>1.2699999999999999E-2</v>
      </c>
      <c r="K176" s="78">
        <v>0</v>
      </c>
    </row>
    <row r="177" spans="2:11">
      <c r="B177" t="s">
        <v>2426</v>
      </c>
      <c r="C177" t="s">
        <v>2428</v>
      </c>
      <c r="D177" t="s">
        <v>123</v>
      </c>
      <c r="E177" t="s">
        <v>102</v>
      </c>
      <c r="F177" t="s">
        <v>263</v>
      </c>
      <c r="G177" s="77">
        <v>102867.77</v>
      </c>
      <c r="H177" s="77">
        <v>-7.0839999999999996</v>
      </c>
      <c r="I177" s="77">
        <v>-7.2871528267999999</v>
      </c>
      <c r="J177" s="78">
        <v>9.5500000000000002E-2</v>
      </c>
      <c r="K177" s="78">
        <v>-1E-4</v>
      </c>
    </row>
    <row r="178" spans="2:11">
      <c r="B178" t="s">
        <v>2429</v>
      </c>
      <c r="C178" t="s">
        <v>2430</v>
      </c>
      <c r="D178" t="s">
        <v>123</v>
      </c>
      <c r="E178" t="s">
        <v>102</v>
      </c>
      <c r="F178" t="s">
        <v>278</v>
      </c>
      <c r="G178" s="77">
        <v>48610.03</v>
      </c>
      <c r="H178" s="77">
        <v>-2.7641</v>
      </c>
      <c r="I178" s="77">
        <v>-1.3436298392299999</v>
      </c>
      <c r="J178" s="78">
        <v>1.7600000000000001E-2</v>
      </c>
      <c r="K178" s="78">
        <v>0</v>
      </c>
    </row>
    <row r="179" spans="2:11">
      <c r="B179" t="s">
        <v>2429</v>
      </c>
      <c r="C179" t="s">
        <v>2431</v>
      </c>
      <c r="D179" t="s">
        <v>123</v>
      </c>
      <c r="E179" t="s">
        <v>102</v>
      </c>
      <c r="F179" t="s">
        <v>278</v>
      </c>
      <c r="G179" s="77">
        <v>27768.65</v>
      </c>
      <c r="H179" s="77">
        <v>-2.7955999999999999</v>
      </c>
      <c r="I179" s="77">
        <v>-0.77630037939999996</v>
      </c>
      <c r="J179" s="78">
        <v>1.0200000000000001E-2</v>
      </c>
      <c r="K179" s="78">
        <v>0</v>
      </c>
    </row>
    <row r="180" spans="2:11">
      <c r="B180" t="s">
        <v>2429</v>
      </c>
      <c r="C180" t="s">
        <v>2432</v>
      </c>
      <c r="D180" t="s">
        <v>123</v>
      </c>
      <c r="E180" t="s">
        <v>102</v>
      </c>
      <c r="F180" t="s">
        <v>278</v>
      </c>
      <c r="G180" s="77">
        <v>10654.29</v>
      </c>
      <c r="H180" s="77">
        <v>-2.7641</v>
      </c>
      <c r="I180" s="77">
        <v>-0.29449522988999999</v>
      </c>
      <c r="J180" s="78">
        <v>3.8999999999999998E-3</v>
      </c>
      <c r="K180" s="78">
        <v>0</v>
      </c>
    </row>
    <row r="181" spans="2:11">
      <c r="B181" t="s">
        <v>2433</v>
      </c>
      <c r="C181" t="s">
        <v>2434</v>
      </c>
      <c r="D181" t="s">
        <v>123</v>
      </c>
      <c r="E181" t="s">
        <v>102</v>
      </c>
      <c r="F181" t="s">
        <v>266</v>
      </c>
      <c r="G181" s="77">
        <v>17696.61</v>
      </c>
      <c r="H181" s="77">
        <v>-8.3573000000000004</v>
      </c>
      <c r="I181" s="77">
        <v>-1.4789587875300001</v>
      </c>
      <c r="J181" s="78">
        <v>1.9400000000000001E-2</v>
      </c>
      <c r="K181" s="78">
        <v>0</v>
      </c>
    </row>
    <row r="182" spans="2:11">
      <c r="B182" t="s">
        <v>2433</v>
      </c>
      <c r="C182" t="s">
        <v>2435</v>
      </c>
      <c r="D182" t="s">
        <v>123</v>
      </c>
      <c r="E182" t="s">
        <v>102</v>
      </c>
      <c r="F182" t="s">
        <v>266</v>
      </c>
      <c r="G182" s="77">
        <v>24278.639999999999</v>
      </c>
      <c r="H182" s="77">
        <v>-8.2997999999999994</v>
      </c>
      <c r="I182" s="77">
        <v>-2.0150785627199999</v>
      </c>
      <c r="J182" s="78">
        <v>2.64E-2</v>
      </c>
      <c r="K182" s="78">
        <v>0</v>
      </c>
    </row>
    <row r="183" spans="2:11">
      <c r="B183" t="s">
        <v>2433</v>
      </c>
      <c r="C183" t="s">
        <v>2436</v>
      </c>
      <c r="D183" t="s">
        <v>123</v>
      </c>
      <c r="E183" t="s">
        <v>102</v>
      </c>
      <c r="F183" t="s">
        <v>266</v>
      </c>
      <c r="G183" s="77">
        <v>47219.85</v>
      </c>
      <c r="H183" s="77">
        <v>-8.3573000000000004</v>
      </c>
      <c r="I183" s="77">
        <v>-3.9463045240499999</v>
      </c>
      <c r="J183" s="78">
        <v>5.1700000000000003E-2</v>
      </c>
      <c r="K183" s="78">
        <v>-1E-4</v>
      </c>
    </row>
    <row r="184" spans="2:11">
      <c r="B184" t="s">
        <v>2433</v>
      </c>
      <c r="C184" t="s">
        <v>2437</v>
      </c>
      <c r="D184" t="s">
        <v>123</v>
      </c>
      <c r="E184" t="s">
        <v>102</v>
      </c>
      <c r="F184" t="s">
        <v>266</v>
      </c>
      <c r="G184" s="77">
        <v>29525.46</v>
      </c>
      <c r="H184" s="77">
        <v>-8.3094000000000001</v>
      </c>
      <c r="I184" s="77">
        <v>-2.4533885732399998</v>
      </c>
      <c r="J184" s="78">
        <v>3.2199999999999999E-2</v>
      </c>
      <c r="K184" s="78">
        <v>-1E-4</v>
      </c>
    </row>
    <row r="185" spans="2:11">
      <c r="B185" t="s">
        <v>2433</v>
      </c>
      <c r="C185" t="s">
        <v>2438</v>
      </c>
      <c r="D185" t="s">
        <v>123</v>
      </c>
      <c r="E185" t="s">
        <v>102</v>
      </c>
      <c r="F185" t="s">
        <v>266</v>
      </c>
      <c r="G185" s="77">
        <v>50337.23</v>
      </c>
      <c r="H185" s="77">
        <v>-8.2997999999999994</v>
      </c>
      <c r="I185" s="77">
        <v>-4.1778894155400002</v>
      </c>
      <c r="J185" s="78">
        <v>5.4800000000000001E-2</v>
      </c>
      <c r="K185" s="78">
        <v>-1E-4</v>
      </c>
    </row>
    <row r="186" spans="2:11">
      <c r="B186" t="s">
        <v>2433</v>
      </c>
      <c r="C186" t="s">
        <v>2439</v>
      </c>
      <c r="D186" t="s">
        <v>123</v>
      </c>
      <c r="E186" t="s">
        <v>102</v>
      </c>
      <c r="F186" t="s">
        <v>266</v>
      </c>
      <c r="G186" s="77">
        <v>42279.54</v>
      </c>
      <c r="H186" s="77">
        <v>-8.3094000000000001</v>
      </c>
      <c r="I186" s="77">
        <v>-3.5131760967600001</v>
      </c>
      <c r="J186" s="78">
        <v>4.6100000000000002E-2</v>
      </c>
      <c r="K186" s="78">
        <v>-1E-4</v>
      </c>
    </row>
    <row r="187" spans="2:11">
      <c r="B187" t="s">
        <v>2440</v>
      </c>
      <c r="C187" t="s">
        <v>2441</v>
      </c>
      <c r="D187" t="s">
        <v>123</v>
      </c>
      <c r="E187" t="s">
        <v>102</v>
      </c>
      <c r="F187" t="s">
        <v>278</v>
      </c>
      <c r="G187" s="77">
        <v>12564.78</v>
      </c>
      <c r="H187" s="77">
        <v>-2.1671999999999998</v>
      </c>
      <c r="I187" s="77">
        <v>-0.27230391215999999</v>
      </c>
      <c r="J187" s="78">
        <v>3.5999999999999999E-3</v>
      </c>
      <c r="K187" s="78">
        <v>0</v>
      </c>
    </row>
    <row r="188" spans="2:11">
      <c r="B188" t="s">
        <v>2440</v>
      </c>
      <c r="C188" t="s">
        <v>2442</v>
      </c>
      <c r="D188" t="s">
        <v>123</v>
      </c>
      <c r="E188" t="s">
        <v>102</v>
      </c>
      <c r="F188" t="s">
        <v>278</v>
      </c>
      <c r="G188" s="77">
        <v>6982.77</v>
      </c>
      <c r="H188" s="77">
        <v>-2.1955</v>
      </c>
      <c r="I188" s="77">
        <v>-0.15330671535000001</v>
      </c>
      <c r="J188" s="78">
        <v>2E-3</v>
      </c>
      <c r="K188" s="78">
        <v>0</v>
      </c>
    </row>
    <row r="189" spans="2:11">
      <c r="B189" t="s">
        <v>2440</v>
      </c>
      <c r="C189" t="s">
        <v>2443</v>
      </c>
      <c r="D189" t="s">
        <v>123</v>
      </c>
      <c r="E189" t="s">
        <v>102</v>
      </c>
      <c r="F189" t="s">
        <v>278</v>
      </c>
      <c r="G189" s="77">
        <v>38415.879999999997</v>
      </c>
      <c r="H189" s="77">
        <v>-2.1671999999999998</v>
      </c>
      <c r="I189" s="77">
        <v>-0.83254895135999996</v>
      </c>
      <c r="J189" s="78">
        <v>1.09E-2</v>
      </c>
      <c r="K189" s="78">
        <v>0</v>
      </c>
    </row>
    <row r="190" spans="2:11">
      <c r="B190" t="s">
        <v>2440</v>
      </c>
      <c r="C190" t="s">
        <v>2444</v>
      </c>
      <c r="D190" t="s">
        <v>123</v>
      </c>
      <c r="E190" t="s">
        <v>102</v>
      </c>
      <c r="F190" t="s">
        <v>278</v>
      </c>
      <c r="G190" s="77">
        <v>73380.009999999995</v>
      </c>
      <c r="H190" s="77">
        <v>-2.1107</v>
      </c>
      <c r="I190" s="77">
        <v>-1.54883187107</v>
      </c>
      <c r="J190" s="78">
        <v>2.0299999999999999E-2</v>
      </c>
      <c r="K190" s="78">
        <v>0</v>
      </c>
    </row>
    <row r="191" spans="2:11">
      <c r="B191" t="s">
        <v>2440</v>
      </c>
      <c r="C191" t="s">
        <v>2445</v>
      </c>
      <c r="D191" t="s">
        <v>123</v>
      </c>
      <c r="E191" t="s">
        <v>102</v>
      </c>
      <c r="F191" t="s">
        <v>278</v>
      </c>
      <c r="G191" s="77">
        <v>50680.88</v>
      </c>
      <c r="H191" s="77">
        <v>-2.2238000000000002</v>
      </c>
      <c r="I191" s="77">
        <v>-1.1270414094400001</v>
      </c>
      <c r="J191" s="78">
        <v>1.4800000000000001E-2</v>
      </c>
      <c r="K191" s="78">
        <v>0</v>
      </c>
    </row>
    <row r="192" spans="2:11">
      <c r="B192" t="s">
        <v>2440</v>
      </c>
      <c r="C192" t="s">
        <v>2446</v>
      </c>
      <c r="D192" t="s">
        <v>123</v>
      </c>
      <c r="E192" t="s">
        <v>102</v>
      </c>
      <c r="F192" t="s">
        <v>278</v>
      </c>
      <c r="G192" s="77">
        <v>8246.6200000000008</v>
      </c>
      <c r="H192" s="77">
        <v>-2.1956000000000002</v>
      </c>
      <c r="I192" s="77">
        <v>-0.18106278872000001</v>
      </c>
      <c r="J192" s="78">
        <v>2.3999999999999998E-3</v>
      </c>
      <c r="K192" s="78">
        <v>0</v>
      </c>
    </row>
    <row r="193" spans="2:11">
      <c r="B193" t="s">
        <v>2447</v>
      </c>
      <c r="C193" t="s">
        <v>2448</v>
      </c>
      <c r="D193" t="s">
        <v>123</v>
      </c>
      <c r="E193" t="s">
        <v>102</v>
      </c>
      <c r="F193" t="s">
        <v>266</v>
      </c>
      <c r="G193" s="77">
        <v>23492.51</v>
      </c>
      <c r="H193" s="77">
        <v>-8.8268000000000004</v>
      </c>
      <c r="I193" s="77">
        <v>-2.0736368726799999</v>
      </c>
      <c r="J193" s="78">
        <v>2.7199999999999998E-2</v>
      </c>
      <c r="K193" s="78">
        <v>0</v>
      </c>
    </row>
    <row r="194" spans="2:11">
      <c r="B194" t="s">
        <v>2447</v>
      </c>
      <c r="C194" t="s">
        <v>2449</v>
      </c>
      <c r="D194" t="s">
        <v>123</v>
      </c>
      <c r="E194" t="s">
        <v>102</v>
      </c>
      <c r="F194" t="s">
        <v>266</v>
      </c>
      <c r="G194" s="77">
        <v>32648.47</v>
      </c>
      <c r="H194" s="77">
        <v>-8.8268000000000004</v>
      </c>
      <c r="I194" s="77">
        <v>-2.88181514996</v>
      </c>
      <c r="J194" s="78">
        <v>3.78E-2</v>
      </c>
      <c r="K194" s="78">
        <v>-1E-4</v>
      </c>
    </row>
    <row r="195" spans="2:11">
      <c r="B195" t="s">
        <v>2447</v>
      </c>
      <c r="C195" t="s">
        <v>2450</v>
      </c>
      <c r="D195" t="s">
        <v>123</v>
      </c>
      <c r="E195" t="s">
        <v>102</v>
      </c>
      <c r="F195" t="s">
        <v>266</v>
      </c>
      <c r="G195" s="77">
        <v>40446.93</v>
      </c>
      <c r="H195" s="77">
        <v>-8.9268000000000001</v>
      </c>
      <c r="I195" s="77">
        <v>-3.6106165472399998</v>
      </c>
      <c r="J195" s="78">
        <v>4.7300000000000002E-2</v>
      </c>
      <c r="K195" s="78">
        <v>-1E-4</v>
      </c>
    </row>
    <row r="196" spans="2:11">
      <c r="B196" t="s">
        <v>2447</v>
      </c>
      <c r="C196" t="s">
        <v>2451</v>
      </c>
      <c r="D196" t="s">
        <v>123</v>
      </c>
      <c r="E196" t="s">
        <v>102</v>
      </c>
      <c r="F196" t="s">
        <v>266</v>
      </c>
      <c r="G196" s="77">
        <v>10010.19</v>
      </c>
      <c r="H196" s="77">
        <v>-8.9138999999999999</v>
      </c>
      <c r="I196" s="77">
        <v>-0.89229832640999995</v>
      </c>
      <c r="J196" s="78">
        <v>1.17E-2</v>
      </c>
      <c r="K196" s="78">
        <v>0</v>
      </c>
    </row>
    <row r="197" spans="2:11">
      <c r="B197" t="s">
        <v>2447</v>
      </c>
      <c r="C197" t="s">
        <v>2452</v>
      </c>
      <c r="D197" t="s">
        <v>123</v>
      </c>
      <c r="E197" t="s">
        <v>102</v>
      </c>
      <c r="F197" t="s">
        <v>266</v>
      </c>
      <c r="G197" s="77">
        <v>100736.76</v>
      </c>
      <c r="H197" s="77">
        <v>-8.2273999999999994</v>
      </c>
      <c r="I197" s="77">
        <v>-8.2880161922400006</v>
      </c>
      <c r="J197" s="78">
        <v>0.1086</v>
      </c>
      <c r="K197" s="78">
        <v>-2.0000000000000001E-4</v>
      </c>
    </row>
    <row r="198" spans="2:11">
      <c r="B198" t="s">
        <v>2453</v>
      </c>
      <c r="C198" t="s">
        <v>2454</v>
      </c>
      <c r="D198" t="s">
        <v>123</v>
      </c>
      <c r="E198" t="s">
        <v>102</v>
      </c>
      <c r="F198" t="s">
        <v>278</v>
      </c>
      <c r="G198" s="77">
        <v>45606.22</v>
      </c>
      <c r="H198" s="77">
        <v>-2.7366999999999999</v>
      </c>
      <c r="I198" s="77">
        <v>-1.2481054227399999</v>
      </c>
      <c r="J198" s="78">
        <v>1.6400000000000001E-2</v>
      </c>
      <c r="K198" s="78">
        <v>0</v>
      </c>
    </row>
    <row r="199" spans="2:11">
      <c r="B199" t="s">
        <v>2455</v>
      </c>
      <c r="C199" t="s">
        <v>2456</v>
      </c>
      <c r="D199" t="s">
        <v>123</v>
      </c>
      <c r="E199" t="s">
        <v>102</v>
      </c>
      <c r="F199" t="s">
        <v>269</v>
      </c>
      <c r="G199" s="77">
        <v>47749.120000000003</v>
      </c>
      <c r="H199" s="77">
        <v>-3.9994000000000001</v>
      </c>
      <c r="I199" s="77">
        <v>-1.9096783052799999</v>
      </c>
      <c r="J199" s="78">
        <v>2.5000000000000001E-2</v>
      </c>
      <c r="K199" s="78">
        <v>0</v>
      </c>
    </row>
    <row r="200" spans="2:11">
      <c r="B200" t="s">
        <v>2455</v>
      </c>
      <c r="C200" t="s">
        <v>2457</v>
      </c>
      <c r="D200" t="s">
        <v>123</v>
      </c>
      <c r="E200" t="s">
        <v>102</v>
      </c>
      <c r="F200" t="s">
        <v>269</v>
      </c>
      <c r="G200" s="77">
        <v>20478.41</v>
      </c>
      <c r="H200" s="77">
        <v>-3.9258000000000002</v>
      </c>
      <c r="I200" s="77">
        <v>-0.80394141978</v>
      </c>
      <c r="J200" s="78">
        <v>1.0500000000000001E-2</v>
      </c>
      <c r="K200" s="78">
        <v>0</v>
      </c>
    </row>
    <row r="201" spans="2:11">
      <c r="B201" t="s">
        <v>2458</v>
      </c>
      <c r="C201" t="s">
        <v>2459</v>
      </c>
      <c r="D201" t="s">
        <v>123</v>
      </c>
      <c r="E201" t="s">
        <v>102</v>
      </c>
      <c r="F201" t="s">
        <v>269</v>
      </c>
      <c r="G201" s="77">
        <v>15332.02</v>
      </c>
      <c r="H201" s="77">
        <v>-4.0381</v>
      </c>
      <c r="I201" s="77">
        <v>-0.61912229961999998</v>
      </c>
      <c r="J201" s="78">
        <v>8.0999999999999996E-3</v>
      </c>
      <c r="K201" s="78">
        <v>0</v>
      </c>
    </row>
    <row r="202" spans="2:11">
      <c r="B202" t="s">
        <v>2458</v>
      </c>
      <c r="C202" t="s">
        <v>2460</v>
      </c>
      <c r="D202" t="s">
        <v>123</v>
      </c>
      <c r="E202" t="s">
        <v>102</v>
      </c>
      <c r="F202" t="s">
        <v>269</v>
      </c>
      <c r="G202" s="77">
        <v>11591.28</v>
      </c>
      <c r="H202" s="77">
        <v>-4.0381999999999998</v>
      </c>
      <c r="I202" s="77">
        <v>-0.46807906896000001</v>
      </c>
      <c r="J202" s="78">
        <v>6.1000000000000004E-3</v>
      </c>
      <c r="K202" s="78">
        <v>0</v>
      </c>
    </row>
    <row r="203" spans="2:11">
      <c r="B203" t="s">
        <v>2458</v>
      </c>
      <c r="C203" t="s">
        <v>2461</v>
      </c>
      <c r="D203" t="s">
        <v>123</v>
      </c>
      <c r="E203" t="s">
        <v>102</v>
      </c>
      <c r="F203" t="s">
        <v>269</v>
      </c>
      <c r="G203" s="77">
        <v>57989.3</v>
      </c>
      <c r="H203" s="77">
        <v>-3.9792000000000001</v>
      </c>
      <c r="I203" s="77">
        <v>-2.3075102256000002</v>
      </c>
      <c r="J203" s="78">
        <v>3.0200000000000001E-2</v>
      </c>
      <c r="K203" s="78">
        <v>0</v>
      </c>
    </row>
    <row r="204" spans="2:11">
      <c r="B204" t="s">
        <v>2462</v>
      </c>
      <c r="C204" t="s">
        <v>2463</v>
      </c>
      <c r="D204" t="s">
        <v>123</v>
      </c>
      <c r="E204" t="s">
        <v>102</v>
      </c>
      <c r="F204" t="s">
        <v>256</v>
      </c>
      <c r="G204" s="77">
        <v>9279.57</v>
      </c>
      <c r="H204" s="77">
        <v>-3.1316999999999999</v>
      </c>
      <c r="I204" s="77">
        <v>-0.29060829369000002</v>
      </c>
      <c r="J204" s="78">
        <v>3.8E-3</v>
      </c>
      <c r="K204" s="78">
        <v>0</v>
      </c>
    </row>
    <row r="205" spans="2:11">
      <c r="B205" t="s">
        <v>2462</v>
      </c>
      <c r="C205" t="s">
        <v>2464</v>
      </c>
      <c r="D205" t="s">
        <v>123</v>
      </c>
      <c r="E205" t="s">
        <v>102</v>
      </c>
      <c r="F205" t="s">
        <v>256</v>
      </c>
      <c r="G205" s="77">
        <v>21641.360000000001</v>
      </c>
      <c r="H205" s="77">
        <v>-3.1839</v>
      </c>
      <c r="I205" s="77">
        <v>-0.68903926104000002</v>
      </c>
      <c r="J205" s="78">
        <v>8.9999999999999993E-3</v>
      </c>
      <c r="K205" s="78">
        <v>0</v>
      </c>
    </row>
    <row r="206" spans="2:11">
      <c r="B206" t="s">
        <v>2462</v>
      </c>
      <c r="C206" t="s">
        <v>2465</v>
      </c>
      <c r="D206" t="s">
        <v>123</v>
      </c>
      <c r="E206" t="s">
        <v>102</v>
      </c>
      <c r="F206" t="s">
        <v>256</v>
      </c>
      <c r="G206" s="77">
        <v>13755.92</v>
      </c>
      <c r="H206" s="77">
        <v>-3.1316999999999999</v>
      </c>
      <c r="I206" s="77">
        <v>-0.43079414663999999</v>
      </c>
      <c r="J206" s="78">
        <v>5.5999999999999999E-3</v>
      </c>
      <c r="K206" s="78">
        <v>0</v>
      </c>
    </row>
    <row r="207" spans="2:11">
      <c r="B207" t="s">
        <v>2462</v>
      </c>
      <c r="C207" t="s">
        <v>2466</v>
      </c>
      <c r="D207" t="s">
        <v>123</v>
      </c>
      <c r="E207" t="s">
        <v>102</v>
      </c>
      <c r="F207" t="s">
        <v>256</v>
      </c>
      <c r="G207" s="77">
        <v>6880.28</v>
      </c>
      <c r="H207" s="77">
        <v>-3.0969000000000002</v>
      </c>
      <c r="I207" s="77">
        <v>-0.21307539132</v>
      </c>
      <c r="J207" s="78">
        <v>2.8E-3</v>
      </c>
      <c r="K207" s="78">
        <v>0</v>
      </c>
    </row>
    <row r="208" spans="2:11">
      <c r="B208" t="s">
        <v>2462</v>
      </c>
      <c r="C208" t="s">
        <v>2467</v>
      </c>
      <c r="D208" t="s">
        <v>123</v>
      </c>
      <c r="E208" t="s">
        <v>102</v>
      </c>
      <c r="F208" t="s">
        <v>256</v>
      </c>
      <c r="G208" s="77">
        <v>58433.09</v>
      </c>
      <c r="H208" s="77">
        <v>-3.1839</v>
      </c>
      <c r="I208" s="77">
        <v>-1.86045115251</v>
      </c>
      <c r="J208" s="78">
        <v>2.4400000000000002E-2</v>
      </c>
      <c r="K208" s="78">
        <v>0</v>
      </c>
    </row>
    <row r="209" spans="2:11">
      <c r="B209" t="s">
        <v>2462</v>
      </c>
      <c r="C209" t="s">
        <v>2468</v>
      </c>
      <c r="D209" t="s">
        <v>123</v>
      </c>
      <c r="E209" t="s">
        <v>102</v>
      </c>
      <c r="F209" t="s">
        <v>256</v>
      </c>
      <c r="G209" s="77">
        <v>43307.94</v>
      </c>
      <c r="H209" s="77">
        <v>-3.0303</v>
      </c>
      <c r="I209" s="77">
        <v>-1.3123605058200001</v>
      </c>
      <c r="J209" s="78">
        <v>1.72E-2</v>
      </c>
      <c r="K209" s="78">
        <v>0</v>
      </c>
    </row>
    <row r="210" spans="2:11">
      <c r="B210" t="s">
        <v>2462</v>
      </c>
      <c r="C210" t="s">
        <v>2469</v>
      </c>
      <c r="D210" t="s">
        <v>123</v>
      </c>
      <c r="E210" t="s">
        <v>102</v>
      </c>
      <c r="F210" t="s">
        <v>256</v>
      </c>
      <c r="G210" s="77">
        <v>4512.6899999999996</v>
      </c>
      <c r="H210" s="77">
        <v>-3.1316999999999999</v>
      </c>
      <c r="I210" s="77">
        <v>-0.14132391273</v>
      </c>
      <c r="J210" s="78">
        <v>1.9E-3</v>
      </c>
      <c r="K210" s="78">
        <v>0</v>
      </c>
    </row>
    <row r="211" spans="2:11">
      <c r="B211" t="s">
        <v>2470</v>
      </c>
      <c r="C211" t="s">
        <v>2471</v>
      </c>
      <c r="D211" t="s">
        <v>123</v>
      </c>
      <c r="E211" t="s">
        <v>102</v>
      </c>
      <c r="F211" t="s">
        <v>266</v>
      </c>
      <c r="G211" s="77">
        <v>26275.8</v>
      </c>
      <c r="H211" s="77">
        <v>-8.1547999999999998</v>
      </c>
      <c r="I211" s="77">
        <v>-2.1427389384</v>
      </c>
      <c r="J211" s="78">
        <v>2.81E-2</v>
      </c>
      <c r="K211" s="78">
        <v>0</v>
      </c>
    </row>
    <row r="212" spans="2:11">
      <c r="B212" t="s">
        <v>2470</v>
      </c>
      <c r="C212" t="s">
        <v>2472</v>
      </c>
      <c r="D212" t="s">
        <v>123</v>
      </c>
      <c r="E212" t="s">
        <v>102</v>
      </c>
      <c r="F212" t="s">
        <v>266</v>
      </c>
      <c r="G212" s="77">
        <v>40763.449999999997</v>
      </c>
      <c r="H212" s="77">
        <v>-8.0594000000000001</v>
      </c>
      <c r="I212" s="77">
        <v>-3.2852894893000002</v>
      </c>
      <c r="J212" s="78">
        <v>4.3099999999999999E-2</v>
      </c>
      <c r="K212" s="78">
        <v>-1E-4</v>
      </c>
    </row>
    <row r="213" spans="2:11">
      <c r="B213" t="s">
        <v>2470</v>
      </c>
      <c r="C213" t="s">
        <v>2473</v>
      </c>
      <c r="D213" t="s">
        <v>123</v>
      </c>
      <c r="E213" t="s">
        <v>102</v>
      </c>
      <c r="F213" t="s">
        <v>266</v>
      </c>
      <c r="G213" s="77">
        <v>29538.51</v>
      </c>
      <c r="H213" s="77">
        <v>-8.2344000000000008</v>
      </c>
      <c r="I213" s="77">
        <v>-2.4323190674399999</v>
      </c>
      <c r="J213" s="78">
        <v>3.1899999999999998E-2</v>
      </c>
      <c r="K213" s="78">
        <v>0</v>
      </c>
    </row>
    <row r="214" spans="2:11">
      <c r="B214" t="s">
        <v>2474</v>
      </c>
      <c r="C214" t="s">
        <v>2475</v>
      </c>
      <c r="D214" t="s">
        <v>123</v>
      </c>
      <c r="E214" t="s">
        <v>102</v>
      </c>
      <c r="F214" t="s">
        <v>266</v>
      </c>
      <c r="G214" s="77">
        <v>23207.22</v>
      </c>
      <c r="H214" s="77">
        <v>-7.1432000000000002</v>
      </c>
      <c r="I214" s="77">
        <v>-1.6577381390399999</v>
      </c>
      <c r="J214" s="78">
        <v>2.1700000000000001E-2</v>
      </c>
      <c r="K214" s="78">
        <v>0</v>
      </c>
    </row>
    <row r="215" spans="2:11">
      <c r="B215" t="s">
        <v>2474</v>
      </c>
      <c r="C215" t="s">
        <v>2476</v>
      </c>
      <c r="D215" t="s">
        <v>123</v>
      </c>
      <c r="E215" t="s">
        <v>102</v>
      </c>
      <c r="F215" t="s">
        <v>278</v>
      </c>
      <c r="G215" s="77">
        <v>20861.3</v>
      </c>
      <c r="H215" s="77">
        <v>-2.1644999999999999</v>
      </c>
      <c r="I215" s="77">
        <v>-0.45154283849999999</v>
      </c>
      <c r="J215" s="78">
        <v>5.8999999999999999E-3</v>
      </c>
      <c r="K215" s="78">
        <v>0</v>
      </c>
    </row>
    <row r="216" spans="2:11">
      <c r="B216" t="s">
        <v>2474</v>
      </c>
      <c r="C216" t="s">
        <v>2477</v>
      </c>
      <c r="D216" t="s">
        <v>123</v>
      </c>
      <c r="E216" t="s">
        <v>102</v>
      </c>
      <c r="F216" t="s">
        <v>266</v>
      </c>
      <c r="G216" s="77">
        <v>87070.16</v>
      </c>
      <c r="H216" s="77">
        <v>-7.0465</v>
      </c>
      <c r="I216" s="77">
        <v>-6.1353988244000002</v>
      </c>
      <c r="J216" s="78">
        <v>8.0399999999999999E-2</v>
      </c>
      <c r="K216" s="78">
        <v>-1E-4</v>
      </c>
    </row>
    <row r="217" spans="2:11">
      <c r="B217" t="s">
        <v>2474</v>
      </c>
      <c r="C217" t="s">
        <v>2478</v>
      </c>
      <c r="D217" t="s">
        <v>123</v>
      </c>
      <c r="E217" t="s">
        <v>102</v>
      </c>
      <c r="F217" t="s">
        <v>266</v>
      </c>
      <c r="G217" s="77">
        <v>8708.7000000000007</v>
      </c>
      <c r="H217" s="77">
        <v>-7.0465</v>
      </c>
      <c r="I217" s="77">
        <v>-0.61365854549999999</v>
      </c>
      <c r="J217" s="78">
        <v>8.0000000000000002E-3</v>
      </c>
      <c r="K217" s="78">
        <v>0</v>
      </c>
    </row>
    <row r="218" spans="2:11">
      <c r="B218" t="s">
        <v>2479</v>
      </c>
      <c r="C218" t="s">
        <v>2480</v>
      </c>
      <c r="D218" t="s">
        <v>123</v>
      </c>
      <c r="E218" t="s">
        <v>102</v>
      </c>
      <c r="F218" t="s">
        <v>275</v>
      </c>
      <c r="G218" s="77">
        <v>25804.89</v>
      </c>
      <c r="H218" s="77">
        <v>0.4703</v>
      </c>
      <c r="I218" s="77">
        <v>0.12136039766999999</v>
      </c>
      <c r="J218" s="78">
        <v>-1.6000000000000001E-3</v>
      </c>
      <c r="K218" s="78">
        <v>0</v>
      </c>
    </row>
    <row r="219" spans="2:11">
      <c r="B219" t="s">
        <v>2479</v>
      </c>
      <c r="C219" t="s">
        <v>2481</v>
      </c>
      <c r="D219" t="s">
        <v>123</v>
      </c>
      <c r="E219" t="s">
        <v>102</v>
      </c>
      <c r="F219" t="s">
        <v>278</v>
      </c>
      <c r="G219" s="77">
        <v>25277.17</v>
      </c>
      <c r="H219" s="77">
        <v>-1.7575000000000001</v>
      </c>
      <c r="I219" s="77">
        <v>-0.44424626275000001</v>
      </c>
      <c r="J219" s="78">
        <v>5.7999999999999996E-3</v>
      </c>
      <c r="K219" s="78">
        <v>0</v>
      </c>
    </row>
    <row r="220" spans="2:11">
      <c r="B220" t="s">
        <v>2479</v>
      </c>
      <c r="C220" t="s">
        <v>2482</v>
      </c>
      <c r="D220" t="s">
        <v>123</v>
      </c>
      <c r="E220" t="s">
        <v>102</v>
      </c>
      <c r="F220" t="s">
        <v>275</v>
      </c>
      <c r="G220" s="77">
        <v>43990.23</v>
      </c>
      <c r="H220" s="77">
        <v>0.4703</v>
      </c>
      <c r="I220" s="77">
        <v>0.20688605168999999</v>
      </c>
      <c r="J220" s="78">
        <v>-2.7000000000000001E-3</v>
      </c>
      <c r="K220" s="78">
        <v>0</v>
      </c>
    </row>
    <row r="221" spans="2:11">
      <c r="B221" t="s">
        <v>2479</v>
      </c>
      <c r="C221" t="s">
        <v>2483</v>
      </c>
      <c r="D221" t="s">
        <v>123</v>
      </c>
      <c r="E221" t="s">
        <v>102</v>
      </c>
      <c r="F221" t="s">
        <v>275</v>
      </c>
      <c r="G221" s="77">
        <v>58224.15</v>
      </c>
      <c r="H221" s="77">
        <v>0.36280000000000001</v>
      </c>
      <c r="I221" s="77">
        <v>0.21123721619999999</v>
      </c>
      <c r="J221" s="78">
        <v>-2.8E-3</v>
      </c>
      <c r="K221" s="78">
        <v>0</v>
      </c>
    </row>
    <row r="222" spans="2:11">
      <c r="B222" t="s">
        <v>2484</v>
      </c>
      <c r="C222" t="s">
        <v>2485</v>
      </c>
      <c r="D222" t="s">
        <v>123</v>
      </c>
      <c r="E222" t="s">
        <v>102</v>
      </c>
      <c r="F222" t="s">
        <v>266</v>
      </c>
      <c r="G222" s="77">
        <v>11915.32</v>
      </c>
      <c r="H222" s="77">
        <v>-7.2504999999999997</v>
      </c>
      <c r="I222" s="77">
        <v>-0.86392027660000004</v>
      </c>
      <c r="J222" s="78">
        <v>1.1299999999999999E-2</v>
      </c>
      <c r="K222" s="78">
        <v>0</v>
      </c>
    </row>
    <row r="223" spans="2:11">
      <c r="B223" t="s">
        <v>2484</v>
      </c>
      <c r="C223" t="s">
        <v>2486</v>
      </c>
      <c r="D223" t="s">
        <v>123</v>
      </c>
      <c r="E223" t="s">
        <v>102</v>
      </c>
      <c r="F223" t="s">
        <v>266</v>
      </c>
      <c r="G223" s="77">
        <v>13247.35</v>
      </c>
      <c r="H223" s="77">
        <v>-7.2504999999999997</v>
      </c>
      <c r="I223" s="77">
        <v>-0.96049911175000002</v>
      </c>
      <c r="J223" s="78">
        <v>1.26E-2</v>
      </c>
      <c r="K223" s="78">
        <v>0</v>
      </c>
    </row>
    <row r="224" spans="2:11">
      <c r="B224" t="s">
        <v>2484</v>
      </c>
      <c r="C224" t="s">
        <v>2487</v>
      </c>
      <c r="D224" t="s">
        <v>123</v>
      </c>
      <c r="E224" t="s">
        <v>102</v>
      </c>
      <c r="F224" t="s">
        <v>266</v>
      </c>
      <c r="G224" s="77">
        <v>20318.240000000002</v>
      </c>
      <c r="H224" s="77">
        <v>-7.2849000000000004</v>
      </c>
      <c r="I224" s="77">
        <v>-1.48016346576</v>
      </c>
      <c r="J224" s="78">
        <v>1.9400000000000001E-2</v>
      </c>
      <c r="K224" s="78">
        <v>0</v>
      </c>
    </row>
    <row r="225" spans="2:11">
      <c r="B225" t="s">
        <v>2484</v>
      </c>
      <c r="C225" t="s">
        <v>2488</v>
      </c>
      <c r="D225" t="s">
        <v>123</v>
      </c>
      <c r="E225" t="s">
        <v>102</v>
      </c>
      <c r="F225" t="s">
        <v>266</v>
      </c>
      <c r="G225" s="77">
        <v>20324.77</v>
      </c>
      <c r="H225" s="77">
        <v>-7.2504999999999997</v>
      </c>
      <c r="I225" s="77">
        <v>-1.47364744885</v>
      </c>
      <c r="J225" s="78">
        <v>1.9300000000000001E-2</v>
      </c>
      <c r="K225" s="78">
        <v>0</v>
      </c>
    </row>
    <row r="226" spans="2:11">
      <c r="B226" t="s">
        <v>2484</v>
      </c>
      <c r="C226" t="s">
        <v>2489</v>
      </c>
      <c r="D226" t="s">
        <v>123</v>
      </c>
      <c r="E226" t="s">
        <v>102</v>
      </c>
      <c r="F226" t="s">
        <v>266</v>
      </c>
      <c r="G226" s="77">
        <v>60990.33</v>
      </c>
      <c r="H226" s="77">
        <v>-7.2222999999999997</v>
      </c>
      <c r="I226" s="77">
        <v>-4.4049046035900004</v>
      </c>
      <c r="J226" s="78">
        <v>5.7700000000000001E-2</v>
      </c>
      <c r="K226" s="78">
        <v>-1E-4</v>
      </c>
    </row>
    <row r="227" spans="2:11">
      <c r="B227" t="s">
        <v>2484</v>
      </c>
      <c r="C227" t="s">
        <v>2490</v>
      </c>
      <c r="D227" t="s">
        <v>123</v>
      </c>
      <c r="E227" t="s">
        <v>102</v>
      </c>
      <c r="F227" t="s">
        <v>266</v>
      </c>
      <c r="G227" s="77">
        <v>64882.93</v>
      </c>
      <c r="H227" s="77">
        <v>-7.2881</v>
      </c>
      <c r="I227" s="77">
        <v>-4.7287328213300004</v>
      </c>
      <c r="J227" s="78">
        <v>6.2E-2</v>
      </c>
      <c r="K227" s="78">
        <v>-1E-4</v>
      </c>
    </row>
    <row r="228" spans="2:11">
      <c r="B228" t="s">
        <v>2484</v>
      </c>
      <c r="C228" t="s">
        <v>2491</v>
      </c>
      <c r="D228" t="s">
        <v>123</v>
      </c>
      <c r="E228" t="s">
        <v>102</v>
      </c>
      <c r="F228" t="s">
        <v>266</v>
      </c>
      <c r="G228" s="77">
        <v>7646.24</v>
      </c>
      <c r="H228" s="77">
        <v>-7.2849000000000004</v>
      </c>
      <c r="I228" s="77">
        <v>-0.55702093775999995</v>
      </c>
      <c r="J228" s="78">
        <v>7.3000000000000001E-3</v>
      </c>
      <c r="K228" s="78">
        <v>0</v>
      </c>
    </row>
    <row r="229" spans="2:11">
      <c r="B229" t="s">
        <v>2492</v>
      </c>
      <c r="C229" t="s">
        <v>2493</v>
      </c>
      <c r="D229" t="s">
        <v>123</v>
      </c>
      <c r="E229" t="s">
        <v>102</v>
      </c>
      <c r="F229" t="s">
        <v>275</v>
      </c>
      <c r="G229" s="77">
        <v>19348.080000000002</v>
      </c>
      <c r="H229" s="77">
        <v>0.50700000000000001</v>
      </c>
      <c r="I229" s="77">
        <v>9.8094765599999995E-2</v>
      </c>
      <c r="J229" s="78">
        <v>-1.2999999999999999E-3</v>
      </c>
      <c r="K229" s="78">
        <v>0</v>
      </c>
    </row>
    <row r="230" spans="2:11">
      <c r="B230" t="s">
        <v>2492</v>
      </c>
      <c r="C230" t="s">
        <v>2494</v>
      </c>
      <c r="D230" t="s">
        <v>123</v>
      </c>
      <c r="E230" t="s">
        <v>102</v>
      </c>
      <c r="F230" t="s">
        <v>275</v>
      </c>
      <c r="G230" s="77">
        <v>19987.63</v>
      </c>
      <c r="H230" s="77">
        <v>0.48020000000000002</v>
      </c>
      <c r="I230" s="77">
        <v>9.5980599259999994E-2</v>
      </c>
      <c r="J230" s="78">
        <v>-1.2999999999999999E-3</v>
      </c>
      <c r="K230" s="78">
        <v>0</v>
      </c>
    </row>
    <row r="231" spans="2:11">
      <c r="B231" t="s">
        <v>2492</v>
      </c>
      <c r="C231" t="s">
        <v>2495</v>
      </c>
      <c r="D231" t="s">
        <v>123</v>
      </c>
      <c r="E231" t="s">
        <v>102</v>
      </c>
      <c r="F231" t="s">
        <v>275</v>
      </c>
      <c r="G231" s="77">
        <v>52272.28</v>
      </c>
      <c r="H231" s="77">
        <v>0.58750000000000002</v>
      </c>
      <c r="I231" s="77">
        <v>0.30709964499999998</v>
      </c>
      <c r="J231" s="78">
        <v>-4.0000000000000001E-3</v>
      </c>
      <c r="K231" s="78">
        <v>0</v>
      </c>
    </row>
    <row r="232" spans="2:11">
      <c r="B232" t="s">
        <v>2496</v>
      </c>
      <c r="C232" t="s">
        <v>2497</v>
      </c>
      <c r="D232" t="s">
        <v>123</v>
      </c>
      <c r="E232" t="s">
        <v>102</v>
      </c>
      <c r="F232" t="s">
        <v>266</v>
      </c>
      <c r="G232" s="77">
        <v>24287.72</v>
      </c>
      <c r="H232" s="77">
        <v>-5.2267999999999999</v>
      </c>
      <c r="I232" s="77">
        <v>-1.26947054896</v>
      </c>
      <c r="J232" s="78">
        <v>1.66E-2</v>
      </c>
      <c r="K232" s="78">
        <v>0</v>
      </c>
    </row>
    <row r="233" spans="2:11">
      <c r="B233" t="s">
        <v>2496</v>
      </c>
      <c r="C233" t="s">
        <v>2498</v>
      </c>
      <c r="D233" t="s">
        <v>123</v>
      </c>
      <c r="E233" t="s">
        <v>102</v>
      </c>
      <c r="F233" t="s">
        <v>269</v>
      </c>
      <c r="G233" s="77">
        <v>21884.87</v>
      </c>
      <c r="H233" s="77">
        <v>-2.1827000000000001</v>
      </c>
      <c r="I233" s="77">
        <v>-0.47768105749000001</v>
      </c>
      <c r="J233" s="78">
        <v>6.3E-3</v>
      </c>
      <c r="K233" s="78">
        <v>0</v>
      </c>
    </row>
    <row r="234" spans="2:11">
      <c r="B234" t="s">
        <v>2496</v>
      </c>
      <c r="C234" t="s">
        <v>2499</v>
      </c>
      <c r="D234" t="s">
        <v>123</v>
      </c>
      <c r="E234" t="s">
        <v>102</v>
      </c>
      <c r="F234" t="s">
        <v>266</v>
      </c>
      <c r="G234" s="77">
        <v>6751.88</v>
      </c>
      <c r="H234" s="77">
        <v>-5.2087000000000003</v>
      </c>
      <c r="I234" s="77">
        <v>-0.35168517356000001</v>
      </c>
      <c r="J234" s="78">
        <v>4.5999999999999999E-3</v>
      </c>
      <c r="K234" s="78">
        <v>0</v>
      </c>
    </row>
    <row r="235" spans="2:11">
      <c r="B235" t="s">
        <v>2496</v>
      </c>
      <c r="C235" t="s">
        <v>2500</v>
      </c>
      <c r="D235" t="s">
        <v>123</v>
      </c>
      <c r="E235" t="s">
        <v>102</v>
      </c>
      <c r="F235" t="s">
        <v>266</v>
      </c>
      <c r="G235" s="77">
        <v>33753.61</v>
      </c>
      <c r="H235" s="77">
        <v>-5.2267999999999999</v>
      </c>
      <c r="I235" s="77">
        <v>-1.76423368748</v>
      </c>
      <c r="J235" s="78">
        <v>2.3099999999999999E-2</v>
      </c>
      <c r="K235" s="78">
        <v>0</v>
      </c>
    </row>
    <row r="236" spans="2:11">
      <c r="B236" t="s">
        <v>2496</v>
      </c>
      <c r="C236" t="s">
        <v>2501</v>
      </c>
      <c r="D236" t="s">
        <v>123</v>
      </c>
      <c r="E236" t="s">
        <v>102</v>
      </c>
      <c r="F236" t="s">
        <v>266</v>
      </c>
      <c r="G236" s="77">
        <v>20708.68</v>
      </c>
      <c r="H236" s="77">
        <v>-5.2568999999999999</v>
      </c>
      <c r="I236" s="77">
        <v>-1.0886345989199999</v>
      </c>
      <c r="J236" s="78">
        <v>1.43E-2</v>
      </c>
      <c r="K236" s="78">
        <v>0</v>
      </c>
    </row>
    <row r="237" spans="2:11">
      <c r="B237" t="s">
        <v>2496</v>
      </c>
      <c r="C237" t="s">
        <v>2502</v>
      </c>
      <c r="D237" t="s">
        <v>123</v>
      </c>
      <c r="E237" t="s">
        <v>102</v>
      </c>
      <c r="F237" t="s">
        <v>266</v>
      </c>
      <c r="G237" s="77">
        <v>36219.43</v>
      </c>
      <c r="H237" s="77">
        <v>-5.3173000000000004</v>
      </c>
      <c r="I237" s="77">
        <v>-1.9258957513899999</v>
      </c>
      <c r="J237" s="78">
        <v>2.52E-2</v>
      </c>
      <c r="K237" s="78">
        <v>0</v>
      </c>
    </row>
    <row r="238" spans="2:11">
      <c r="B238" t="s">
        <v>2496</v>
      </c>
      <c r="C238" t="s">
        <v>2503</v>
      </c>
      <c r="D238" t="s">
        <v>123</v>
      </c>
      <c r="E238" t="s">
        <v>102</v>
      </c>
      <c r="F238" t="s">
        <v>269</v>
      </c>
      <c r="G238" s="77">
        <v>5332.93</v>
      </c>
      <c r="H238" s="77">
        <v>-2.1827000000000001</v>
      </c>
      <c r="I238" s="77">
        <v>-0.11640186311</v>
      </c>
      <c r="J238" s="78">
        <v>1.5E-3</v>
      </c>
      <c r="K238" s="78">
        <v>0</v>
      </c>
    </row>
    <row r="239" spans="2:11">
      <c r="B239" t="s">
        <v>2496</v>
      </c>
      <c r="C239" t="s">
        <v>2504</v>
      </c>
      <c r="D239" t="s">
        <v>123</v>
      </c>
      <c r="E239" t="s">
        <v>102</v>
      </c>
      <c r="F239" t="s">
        <v>269</v>
      </c>
      <c r="G239" s="77">
        <v>32006.49</v>
      </c>
      <c r="H239" s="77">
        <v>-2.1543000000000001</v>
      </c>
      <c r="I239" s="77">
        <v>-0.68951581406999995</v>
      </c>
      <c r="J239" s="78">
        <v>8.9999999999999993E-3</v>
      </c>
      <c r="K239" s="78">
        <v>0</v>
      </c>
    </row>
    <row r="240" spans="2:11">
      <c r="B240" t="s">
        <v>2505</v>
      </c>
      <c r="C240" t="s">
        <v>2506</v>
      </c>
      <c r="D240" t="s">
        <v>123</v>
      </c>
      <c r="E240" t="s">
        <v>102</v>
      </c>
      <c r="F240" t="s">
        <v>256</v>
      </c>
      <c r="G240" s="77">
        <v>37657.800000000003</v>
      </c>
      <c r="H240" s="77">
        <v>-1.6256999999999999</v>
      </c>
      <c r="I240" s="77">
        <v>-0.61220285460000001</v>
      </c>
      <c r="J240" s="78">
        <v>8.0000000000000002E-3</v>
      </c>
      <c r="K240" s="78">
        <v>0</v>
      </c>
    </row>
    <row r="241" spans="2:11">
      <c r="B241" t="s">
        <v>2505</v>
      </c>
      <c r="C241" t="s">
        <v>2507</v>
      </c>
      <c r="D241" t="s">
        <v>123</v>
      </c>
      <c r="E241" t="s">
        <v>102</v>
      </c>
      <c r="F241" t="s">
        <v>256</v>
      </c>
      <c r="G241" s="77">
        <v>27102.74</v>
      </c>
      <c r="H241" s="77">
        <v>-1.6396999999999999</v>
      </c>
      <c r="I241" s="77">
        <v>-0.44440362777999998</v>
      </c>
      <c r="J241" s="78">
        <v>5.7999999999999996E-3</v>
      </c>
      <c r="K241" s="78">
        <v>0</v>
      </c>
    </row>
    <row r="242" spans="2:11">
      <c r="B242" t="s">
        <v>2505</v>
      </c>
      <c r="C242" t="s">
        <v>2508</v>
      </c>
      <c r="D242" t="s">
        <v>123</v>
      </c>
      <c r="E242" t="s">
        <v>102</v>
      </c>
      <c r="F242" t="s">
        <v>256</v>
      </c>
      <c r="G242" s="77">
        <v>34889.68</v>
      </c>
      <c r="H242" s="77">
        <v>-1.6256999999999999</v>
      </c>
      <c r="I242" s="77">
        <v>-0.56720152775999999</v>
      </c>
      <c r="J242" s="78">
        <v>7.4000000000000003E-3</v>
      </c>
      <c r="K242" s="78">
        <v>0</v>
      </c>
    </row>
    <row r="243" spans="2:11">
      <c r="B243" t="s">
        <v>2505</v>
      </c>
      <c r="C243" t="s">
        <v>2509</v>
      </c>
      <c r="D243" t="s">
        <v>123</v>
      </c>
      <c r="E243" t="s">
        <v>102</v>
      </c>
      <c r="F243" t="s">
        <v>256</v>
      </c>
      <c r="G243" s="77">
        <v>31400.720000000001</v>
      </c>
      <c r="H243" s="77">
        <v>-1.6256999999999999</v>
      </c>
      <c r="I243" s="77">
        <v>-0.51048150504000001</v>
      </c>
      <c r="J243" s="78">
        <v>6.7000000000000002E-3</v>
      </c>
      <c r="K243" s="78">
        <v>0</v>
      </c>
    </row>
    <row r="244" spans="2:11">
      <c r="B244" t="s">
        <v>2505</v>
      </c>
      <c r="C244" t="s">
        <v>2510</v>
      </c>
      <c r="D244" t="s">
        <v>123</v>
      </c>
      <c r="E244" t="s">
        <v>102</v>
      </c>
      <c r="F244" t="s">
        <v>256</v>
      </c>
      <c r="G244" s="77">
        <v>27888.54</v>
      </c>
      <c r="H244" s="77">
        <v>-1.7101999999999999</v>
      </c>
      <c r="I244" s="77">
        <v>-0.47694981108000001</v>
      </c>
      <c r="J244" s="78">
        <v>6.3E-3</v>
      </c>
      <c r="K244" s="78">
        <v>0</v>
      </c>
    </row>
    <row r="245" spans="2:11">
      <c r="B245" t="s">
        <v>2511</v>
      </c>
      <c r="C245" t="s">
        <v>2512</v>
      </c>
      <c r="D245" t="s">
        <v>123</v>
      </c>
      <c r="E245" t="s">
        <v>102</v>
      </c>
      <c r="F245" t="s">
        <v>256</v>
      </c>
      <c r="G245" s="77">
        <v>92973.73</v>
      </c>
      <c r="H245" s="77">
        <v>-1.4361999999999999</v>
      </c>
      <c r="I245" s="77">
        <v>-1.33528871026</v>
      </c>
      <c r="J245" s="78">
        <v>1.7500000000000002E-2</v>
      </c>
      <c r="K245" s="78">
        <v>0</v>
      </c>
    </row>
    <row r="246" spans="2:11">
      <c r="B246" t="s">
        <v>2511</v>
      </c>
      <c r="C246" t="s">
        <v>2513</v>
      </c>
      <c r="D246" t="s">
        <v>123</v>
      </c>
      <c r="E246" t="s">
        <v>102</v>
      </c>
      <c r="F246" t="s">
        <v>256</v>
      </c>
      <c r="G246" s="77">
        <v>46131.11</v>
      </c>
      <c r="H246" s="77">
        <v>-1.4081999999999999</v>
      </c>
      <c r="I246" s="77">
        <v>-0.64961829102000002</v>
      </c>
      <c r="J246" s="78">
        <v>8.5000000000000006E-3</v>
      </c>
      <c r="K246" s="78">
        <v>0</v>
      </c>
    </row>
    <row r="247" spans="2:11">
      <c r="B247" t="s">
        <v>2511</v>
      </c>
      <c r="C247" t="s">
        <v>2514</v>
      </c>
      <c r="D247" t="s">
        <v>123</v>
      </c>
      <c r="E247" t="s">
        <v>102</v>
      </c>
      <c r="F247" t="s">
        <v>256</v>
      </c>
      <c r="G247" s="77">
        <v>11419.87</v>
      </c>
      <c r="H247" s="77">
        <v>-1.4081999999999999</v>
      </c>
      <c r="I247" s="77">
        <v>-0.16081460934</v>
      </c>
      <c r="J247" s="78">
        <v>2.0999999999999999E-3</v>
      </c>
      <c r="K247" s="78">
        <v>0</v>
      </c>
    </row>
    <row r="248" spans="2:11">
      <c r="B248" t="s">
        <v>2511</v>
      </c>
      <c r="C248" t="s">
        <v>2515</v>
      </c>
      <c r="D248" t="s">
        <v>123</v>
      </c>
      <c r="E248" t="s">
        <v>102</v>
      </c>
      <c r="F248" t="s">
        <v>256</v>
      </c>
      <c r="G248" s="77">
        <v>3670.24</v>
      </c>
      <c r="H248" s="77">
        <v>-1.4077</v>
      </c>
      <c r="I248" s="77">
        <v>-5.1665968479999998E-2</v>
      </c>
      <c r="J248" s="78">
        <v>6.9999999999999999E-4</v>
      </c>
      <c r="K248" s="78">
        <v>0</v>
      </c>
    </row>
    <row r="249" spans="2:11">
      <c r="B249" t="s">
        <v>2516</v>
      </c>
      <c r="C249" t="s">
        <v>2517</v>
      </c>
      <c r="D249" t="s">
        <v>123</v>
      </c>
      <c r="E249" t="s">
        <v>102</v>
      </c>
      <c r="F249" t="s">
        <v>256</v>
      </c>
      <c r="G249" s="77">
        <v>28000.7</v>
      </c>
      <c r="H249" s="77">
        <v>-1.2894000000000001</v>
      </c>
      <c r="I249" s="77">
        <v>-0.36104102580000003</v>
      </c>
      <c r="J249" s="78">
        <v>4.7000000000000002E-3</v>
      </c>
      <c r="K249" s="78">
        <v>0</v>
      </c>
    </row>
    <row r="250" spans="2:11">
      <c r="B250" t="s">
        <v>2516</v>
      </c>
      <c r="C250" t="s">
        <v>2518</v>
      </c>
      <c r="D250" t="s">
        <v>123</v>
      </c>
      <c r="E250" t="s">
        <v>102</v>
      </c>
      <c r="F250" t="s">
        <v>256</v>
      </c>
      <c r="G250" s="77">
        <v>35000.879999999997</v>
      </c>
      <c r="H250" s="77">
        <v>-1.2894000000000001</v>
      </c>
      <c r="I250" s="77">
        <v>-0.45130134672</v>
      </c>
      <c r="J250" s="78">
        <v>5.8999999999999999E-3</v>
      </c>
      <c r="K250" s="78">
        <v>0</v>
      </c>
    </row>
    <row r="251" spans="2:11">
      <c r="B251" t="s">
        <v>2516</v>
      </c>
      <c r="C251" t="s">
        <v>2519</v>
      </c>
      <c r="D251" t="s">
        <v>123</v>
      </c>
      <c r="E251" t="s">
        <v>102</v>
      </c>
      <c r="F251" t="s">
        <v>256</v>
      </c>
      <c r="G251" s="77">
        <v>55954.99</v>
      </c>
      <c r="H251" s="77">
        <v>-1.3734</v>
      </c>
      <c r="I251" s="77">
        <v>-0.76848583266000003</v>
      </c>
      <c r="J251" s="78">
        <v>1.01E-2</v>
      </c>
      <c r="K251" s="78">
        <v>0</v>
      </c>
    </row>
    <row r="252" spans="2:11">
      <c r="B252" t="s">
        <v>2516</v>
      </c>
      <c r="C252" t="s">
        <v>2520</v>
      </c>
      <c r="D252" t="s">
        <v>123</v>
      </c>
      <c r="E252" t="s">
        <v>102</v>
      </c>
      <c r="F252" t="s">
        <v>256</v>
      </c>
      <c r="G252" s="77">
        <v>28000.7</v>
      </c>
      <c r="H252" s="77">
        <v>-1.2894000000000001</v>
      </c>
      <c r="I252" s="77">
        <v>-0.36104102580000003</v>
      </c>
      <c r="J252" s="78">
        <v>4.7000000000000002E-3</v>
      </c>
      <c r="K252" s="78">
        <v>0</v>
      </c>
    </row>
    <row r="253" spans="2:11">
      <c r="B253" t="s">
        <v>2516</v>
      </c>
      <c r="C253" t="s">
        <v>2521</v>
      </c>
      <c r="D253" t="s">
        <v>123</v>
      </c>
      <c r="E253" t="s">
        <v>102</v>
      </c>
      <c r="F253" t="s">
        <v>256</v>
      </c>
      <c r="G253" s="77">
        <v>21480.07</v>
      </c>
      <c r="H253" s="77">
        <v>-1.2894000000000001</v>
      </c>
      <c r="I253" s="77">
        <v>-0.27696402258000002</v>
      </c>
      <c r="J253" s="78">
        <v>3.5999999999999999E-3</v>
      </c>
      <c r="K253" s="78">
        <v>0</v>
      </c>
    </row>
    <row r="254" spans="2:11">
      <c r="B254" t="s">
        <v>2516</v>
      </c>
      <c r="C254" t="s">
        <v>2522</v>
      </c>
      <c r="D254" t="s">
        <v>123</v>
      </c>
      <c r="E254" t="s">
        <v>102</v>
      </c>
      <c r="F254" t="s">
        <v>256</v>
      </c>
      <c r="G254" s="77">
        <v>26850.080000000002</v>
      </c>
      <c r="H254" s="77">
        <v>-1.2894000000000001</v>
      </c>
      <c r="I254" s="77">
        <v>-0.34620493151999998</v>
      </c>
      <c r="J254" s="78">
        <v>4.4999999999999997E-3</v>
      </c>
      <c r="K254" s="78">
        <v>0</v>
      </c>
    </row>
    <row r="255" spans="2:11">
      <c r="B255" t="s">
        <v>2523</v>
      </c>
      <c r="C255" t="s">
        <v>2524</v>
      </c>
      <c r="D255" t="s">
        <v>123</v>
      </c>
      <c r="E255" t="s">
        <v>102</v>
      </c>
      <c r="F255" t="s">
        <v>278</v>
      </c>
      <c r="G255" s="77">
        <v>12338.67</v>
      </c>
      <c r="H255" s="77">
        <v>-3.3672</v>
      </c>
      <c r="I255" s="77">
        <v>-0.41546769624000002</v>
      </c>
      <c r="J255" s="78">
        <v>5.4000000000000003E-3</v>
      </c>
      <c r="K255" s="78">
        <v>0</v>
      </c>
    </row>
    <row r="256" spans="2:11">
      <c r="B256" t="s">
        <v>2523</v>
      </c>
      <c r="C256" t="s">
        <v>2525</v>
      </c>
      <c r="D256" t="s">
        <v>123</v>
      </c>
      <c r="E256" t="s">
        <v>102</v>
      </c>
      <c r="F256" t="s">
        <v>275</v>
      </c>
      <c r="G256" s="77">
        <v>56182.400000000001</v>
      </c>
      <c r="H256" s="77">
        <v>-0.95640000000000003</v>
      </c>
      <c r="I256" s="77">
        <v>-0.53732847360000002</v>
      </c>
      <c r="J256" s="78">
        <v>7.0000000000000001E-3</v>
      </c>
      <c r="K256" s="78">
        <v>0</v>
      </c>
    </row>
    <row r="257" spans="2:11">
      <c r="B257" t="s">
        <v>2523</v>
      </c>
      <c r="C257" t="s">
        <v>2526</v>
      </c>
      <c r="D257" t="s">
        <v>123</v>
      </c>
      <c r="E257" t="s">
        <v>102</v>
      </c>
      <c r="F257" t="s">
        <v>275</v>
      </c>
      <c r="G257" s="77">
        <v>28078.05</v>
      </c>
      <c r="H257" s="77">
        <v>-1.0037</v>
      </c>
      <c r="I257" s="77">
        <v>-0.28181938784999999</v>
      </c>
      <c r="J257" s="78">
        <v>3.7000000000000002E-3</v>
      </c>
      <c r="K257" s="78">
        <v>0</v>
      </c>
    </row>
    <row r="258" spans="2:11">
      <c r="B258" t="s">
        <v>2523</v>
      </c>
      <c r="C258" t="s">
        <v>2527</v>
      </c>
      <c r="D258" t="s">
        <v>123</v>
      </c>
      <c r="E258" t="s">
        <v>102</v>
      </c>
      <c r="F258" t="s">
        <v>275</v>
      </c>
      <c r="G258" s="77">
        <v>42117.08</v>
      </c>
      <c r="H258" s="77">
        <v>-1.0037</v>
      </c>
      <c r="I258" s="77">
        <v>-0.42272913196</v>
      </c>
      <c r="J258" s="78">
        <v>5.4999999999999997E-3</v>
      </c>
      <c r="K258" s="78">
        <v>0</v>
      </c>
    </row>
    <row r="259" spans="2:11">
      <c r="B259" t="s">
        <v>2523</v>
      </c>
      <c r="C259" t="s">
        <v>2528</v>
      </c>
      <c r="D259" t="s">
        <v>123</v>
      </c>
      <c r="E259" t="s">
        <v>102</v>
      </c>
      <c r="F259" t="s">
        <v>278</v>
      </c>
      <c r="G259" s="77">
        <v>58137.23</v>
      </c>
      <c r="H259" s="77">
        <v>-3.6594000000000002</v>
      </c>
      <c r="I259" s="77">
        <v>-2.1274737946200002</v>
      </c>
      <c r="J259" s="78">
        <v>2.7900000000000001E-2</v>
      </c>
      <c r="K259" s="78">
        <v>0</v>
      </c>
    </row>
    <row r="260" spans="2:11">
      <c r="B260" t="s">
        <v>2523</v>
      </c>
      <c r="C260" t="s">
        <v>2529</v>
      </c>
      <c r="D260" t="s">
        <v>123</v>
      </c>
      <c r="E260" t="s">
        <v>102</v>
      </c>
      <c r="F260" t="s">
        <v>278</v>
      </c>
      <c r="G260" s="77">
        <v>23972.7</v>
      </c>
      <c r="H260" s="77">
        <v>-3.5131000000000001</v>
      </c>
      <c r="I260" s="77">
        <v>-0.84218492369999998</v>
      </c>
      <c r="J260" s="78">
        <v>1.0999999999999999E-2</v>
      </c>
      <c r="K260" s="78">
        <v>0</v>
      </c>
    </row>
    <row r="261" spans="2:11">
      <c r="B261" t="s">
        <v>2523</v>
      </c>
      <c r="C261" t="s">
        <v>2530</v>
      </c>
      <c r="D261" t="s">
        <v>123</v>
      </c>
      <c r="E261" t="s">
        <v>102</v>
      </c>
      <c r="F261" t="s">
        <v>275</v>
      </c>
      <c r="G261" s="77">
        <v>53848.51</v>
      </c>
      <c r="H261" s="77">
        <v>-1.0037</v>
      </c>
      <c r="I261" s="77">
        <v>-0.54047749486999996</v>
      </c>
      <c r="J261" s="78">
        <v>7.1000000000000004E-3</v>
      </c>
      <c r="K261" s="78">
        <v>0</v>
      </c>
    </row>
    <row r="262" spans="2:11">
      <c r="B262" t="s">
        <v>2523</v>
      </c>
      <c r="C262" t="s">
        <v>2531</v>
      </c>
      <c r="D262" t="s">
        <v>123</v>
      </c>
      <c r="E262" t="s">
        <v>102</v>
      </c>
      <c r="F262" t="s">
        <v>275</v>
      </c>
      <c r="G262" s="77">
        <v>48330.15</v>
      </c>
      <c r="H262" s="77">
        <v>-1.2827</v>
      </c>
      <c r="I262" s="77">
        <v>-0.61993083405000005</v>
      </c>
      <c r="J262" s="78">
        <v>8.0999999999999996E-3</v>
      </c>
      <c r="K262" s="78">
        <v>0</v>
      </c>
    </row>
    <row r="263" spans="2:11">
      <c r="B263" t="s">
        <v>2523</v>
      </c>
      <c r="C263" t="s">
        <v>2532</v>
      </c>
      <c r="D263" t="s">
        <v>123</v>
      </c>
      <c r="E263" t="s">
        <v>102</v>
      </c>
      <c r="F263" t="s">
        <v>278</v>
      </c>
      <c r="G263" s="77">
        <v>4860.28</v>
      </c>
      <c r="H263" s="77">
        <v>-3.3673999999999999</v>
      </c>
      <c r="I263" s="77">
        <v>-0.16366506872</v>
      </c>
      <c r="J263" s="78">
        <v>2.0999999999999999E-3</v>
      </c>
      <c r="K263" s="78">
        <v>0</v>
      </c>
    </row>
    <row r="264" spans="2:11">
      <c r="B264" t="s">
        <v>2533</v>
      </c>
      <c r="C264" t="s">
        <v>2534</v>
      </c>
      <c r="D264" t="s">
        <v>123</v>
      </c>
      <c r="E264" t="s">
        <v>106</v>
      </c>
      <c r="F264" t="s">
        <v>2535</v>
      </c>
      <c r="G264" s="77">
        <v>1095000</v>
      </c>
      <c r="H264" s="77">
        <v>4.3505882352941185</v>
      </c>
      <c r="I264" s="77">
        <v>47.638941176470603</v>
      </c>
      <c r="J264" s="78">
        <v>-0.62450000000000006</v>
      </c>
      <c r="K264" s="78">
        <v>1E-3</v>
      </c>
    </row>
    <row r="265" spans="2:11">
      <c r="B265" t="s">
        <v>2536</v>
      </c>
      <c r="C265" t="s">
        <v>2537</v>
      </c>
      <c r="D265" t="s">
        <v>123</v>
      </c>
      <c r="E265" t="s">
        <v>106</v>
      </c>
      <c r="F265" t="s">
        <v>2538</v>
      </c>
      <c r="G265" s="77">
        <v>45000</v>
      </c>
      <c r="H265" s="77">
        <v>6.3049999999999997</v>
      </c>
      <c r="I265" s="77">
        <v>2.83725</v>
      </c>
      <c r="J265" s="78">
        <v>-3.7199999999999997E-2</v>
      </c>
      <c r="K265" s="78">
        <v>1E-4</v>
      </c>
    </row>
    <row r="266" spans="2:11">
      <c r="B266" t="s">
        <v>2539</v>
      </c>
      <c r="C266" t="s">
        <v>2540</v>
      </c>
      <c r="D266" t="s">
        <v>123</v>
      </c>
      <c r="E266" t="s">
        <v>106</v>
      </c>
      <c r="F266" t="s">
        <v>2541</v>
      </c>
      <c r="G266" s="77">
        <v>-25000</v>
      </c>
      <c r="H266" s="77">
        <v>3.9368500000000002</v>
      </c>
      <c r="I266" s="77">
        <v>-0.98421250000000005</v>
      </c>
      <c r="J266" s="78">
        <v>1.29E-2</v>
      </c>
      <c r="K266" s="78">
        <v>0</v>
      </c>
    </row>
    <row r="267" spans="2:11">
      <c r="B267" t="s">
        <v>2542</v>
      </c>
      <c r="C267" t="s">
        <v>2543</v>
      </c>
      <c r="D267" t="s">
        <v>123</v>
      </c>
      <c r="E267" t="s">
        <v>106</v>
      </c>
      <c r="F267" t="s">
        <v>2544</v>
      </c>
      <c r="G267" s="77">
        <v>60000</v>
      </c>
      <c r="H267" s="77">
        <v>3.19</v>
      </c>
      <c r="I267" s="77">
        <v>1.9139999999999999</v>
      </c>
      <c r="J267" s="78">
        <v>-2.5100000000000001E-2</v>
      </c>
      <c r="K267" s="78">
        <v>0</v>
      </c>
    </row>
    <row r="268" spans="2:11">
      <c r="B268" t="s">
        <v>2545</v>
      </c>
      <c r="C268" t="s">
        <v>2546</v>
      </c>
      <c r="D268" t="s">
        <v>123</v>
      </c>
      <c r="E268" t="s">
        <v>106</v>
      </c>
      <c r="F268" t="s">
        <v>2547</v>
      </c>
      <c r="G268" s="77">
        <v>-20000</v>
      </c>
      <c r="H268" s="77">
        <v>2.3429600000000002</v>
      </c>
      <c r="I268" s="77">
        <v>-0.46859200000000001</v>
      </c>
      <c r="J268" s="78">
        <v>6.1000000000000004E-3</v>
      </c>
      <c r="K268" s="78">
        <v>0</v>
      </c>
    </row>
    <row r="269" spans="2:11">
      <c r="B269" s="79" t="s">
        <v>2214</v>
      </c>
      <c r="C269" s="16"/>
      <c r="D269" s="16"/>
      <c r="G269" s="81">
        <v>1057467.6499999999</v>
      </c>
      <c r="I269" s="81">
        <v>-19.924885432599201</v>
      </c>
      <c r="J269" s="80">
        <v>0.26119999999999999</v>
      </c>
      <c r="K269" s="80">
        <v>-4.0000000000000002E-4</v>
      </c>
    </row>
    <row r="270" spans="2:11">
      <c r="B270" t="s">
        <v>2548</v>
      </c>
      <c r="C270" t="s">
        <v>2549</v>
      </c>
      <c r="D270" t="s">
        <v>123</v>
      </c>
      <c r="E270" t="s">
        <v>106</v>
      </c>
      <c r="F270" t="s">
        <v>275</v>
      </c>
      <c r="G270" s="77">
        <v>8149.98</v>
      </c>
      <c r="H270" s="77">
        <v>-2.3574000000000002</v>
      </c>
      <c r="I270" s="77">
        <v>-0.70933520449583998</v>
      </c>
      <c r="J270" s="78">
        <v>9.2999999999999992E-3</v>
      </c>
      <c r="K270" s="78">
        <v>0</v>
      </c>
    </row>
    <row r="271" spans="2:11">
      <c r="B271" t="s">
        <v>2548</v>
      </c>
      <c r="C271" t="s">
        <v>2550</v>
      </c>
      <c r="D271" t="s">
        <v>123</v>
      </c>
      <c r="E271" t="s">
        <v>106</v>
      </c>
      <c r="F271" t="s">
        <v>278</v>
      </c>
      <c r="G271" s="77">
        <v>4155.0600000000004</v>
      </c>
      <c r="H271" s="77">
        <v>-1.6791</v>
      </c>
      <c r="I271" s="77">
        <v>-0.25758202520231999</v>
      </c>
      <c r="J271" s="78">
        <v>3.3999999999999998E-3</v>
      </c>
      <c r="K271" s="78">
        <v>0</v>
      </c>
    </row>
    <row r="272" spans="2:11">
      <c r="B272" t="s">
        <v>2548</v>
      </c>
      <c r="C272" t="s">
        <v>2551</v>
      </c>
      <c r="D272" t="s">
        <v>123</v>
      </c>
      <c r="E272" t="s">
        <v>106</v>
      </c>
      <c r="F272" t="s">
        <v>278</v>
      </c>
      <c r="G272" s="77">
        <v>8390.69</v>
      </c>
      <c r="H272" s="77">
        <v>0.57899999999999996</v>
      </c>
      <c r="I272" s="77">
        <v>0.17936509510920001</v>
      </c>
      <c r="J272" s="78">
        <v>-2.3999999999999998E-3</v>
      </c>
      <c r="K272" s="78">
        <v>0</v>
      </c>
    </row>
    <row r="273" spans="2:11">
      <c r="B273" t="s">
        <v>2548</v>
      </c>
      <c r="C273" t="s">
        <v>2552</v>
      </c>
      <c r="D273" t="s">
        <v>123</v>
      </c>
      <c r="E273" t="s">
        <v>106</v>
      </c>
      <c r="F273" t="s">
        <v>278</v>
      </c>
      <c r="G273" s="77">
        <v>6475.16</v>
      </c>
      <c r="H273" s="77">
        <v>0.8982</v>
      </c>
      <c r="I273" s="77">
        <v>0.21472630324704001</v>
      </c>
      <c r="J273" s="78">
        <v>-2.8E-3</v>
      </c>
      <c r="K273" s="78">
        <v>0</v>
      </c>
    </row>
    <row r="274" spans="2:11">
      <c r="B274" t="s">
        <v>2548</v>
      </c>
      <c r="C274" t="s">
        <v>2553</v>
      </c>
      <c r="D274" t="s">
        <v>123</v>
      </c>
      <c r="E274" t="s">
        <v>106</v>
      </c>
      <c r="F274" t="s">
        <v>278</v>
      </c>
      <c r="G274" s="77">
        <v>6479.03</v>
      </c>
      <c r="H274" s="77">
        <v>0.95730000000000004</v>
      </c>
      <c r="I274" s="77">
        <v>0.22899170046948</v>
      </c>
      <c r="J274" s="78">
        <v>-3.0000000000000001E-3</v>
      </c>
      <c r="K274" s="78">
        <v>0</v>
      </c>
    </row>
    <row r="275" spans="2:11">
      <c r="B275" t="s">
        <v>2548</v>
      </c>
      <c r="C275" t="s">
        <v>2554</v>
      </c>
      <c r="D275" t="s">
        <v>123</v>
      </c>
      <c r="E275" t="s">
        <v>106</v>
      </c>
      <c r="F275" t="s">
        <v>278</v>
      </c>
      <c r="G275" s="77">
        <v>4572.55</v>
      </c>
      <c r="H275" s="77">
        <v>1.7636000000000001</v>
      </c>
      <c r="I275" s="77">
        <v>0.29772838772560001</v>
      </c>
      <c r="J275" s="78">
        <v>-3.8999999999999998E-3</v>
      </c>
      <c r="K275" s="78">
        <v>0</v>
      </c>
    </row>
    <row r="276" spans="2:11">
      <c r="B276" t="s">
        <v>2548</v>
      </c>
      <c r="C276" t="s">
        <v>2555</v>
      </c>
      <c r="D276" t="s">
        <v>123</v>
      </c>
      <c r="E276" t="s">
        <v>106</v>
      </c>
      <c r="F276" t="s">
        <v>278</v>
      </c>
      <c r="G276" s="77">
        <v>3933.25</v>
      </c>
      <c r="H276" s="77">
        <v>2.1114000000000002</v>
      </c>
      <c r="I276" s="77">
        <v>0.30660819672599998</v>
      </c>
      <c r="J276" s="78">
        <v>-4.0000000000000001E-3</v>
      </c>
      <c r="K276" s="78">
        <v>0</v>
      </c>
    </row>
    <row r="277" spans="2:11">
      <c r="B277" t="s">
        <v>2548</v>
      </c>
      <c r="C277" t="s">
        <v>2556</v>
      </c>
      <c r="D277" t="s">
        <v>123</v>
      </c>
      <c r="E277" t="s">
        <v>106</v>
      </c>
      <c r="F277" t="s">
        <v>278</v>
      </c>
      <c r="G277" s="77">
        <v>5911.01</v>
      </c>
      <c r="H277" s="77">
        <v>2.2957999999999998</v>
      </c>
      <c r="I277" s="77">
        <v>0.50102274030535998</v>
      </c>
      <c r="J277" s="78">
        <v>-6.6E-3</v>
      </c>
      <c r="K277" s="78">
        <v>0</v>
      </c>
    </row>
    <row r="278" spans="2:11">
      <c r="B278" t="s">
        <v>2557</v>
      </c>
      <c r="C278" t="s">
        <v>2558</v>
      </c>
      <c r="D278" t="s">
        <v>123</v>
      </c>
      <c r="E278" t="s">
        <v>106</v>
      </c>
      <c r="F278" t="s">
        <v>266</v>
      </c>
      <c r="G278" s="77">
        <v>20622.82</v>
      </c>
      <c r="H278" s="77">
        <v>-0.3846</v>
      </c>
      <c r="I278" s="77">
        <v>-0.29283233023824001</v>
      </c>
      <c r="J278" s="78">
        <v>3.8E-3</v>
      </c>
      <c r="K278" s="78">
        <v>0</v>
      </c>
    </row>
    <row r="279" spans="2:11">
      <c r="B279" t="s">
        <v>2557</v>
      </c>
      <c r="C279" t="s">
        <v>2559</v>
      </c>
      <c r="D279" t="s">
        <v>123</v>
      </c>
      <c r="E279" t="s">
        <v>106</v>
      </c>
      <c r="F279" t="s">
        <v>266</v>
      </c>
      <c r="G279" s="77">
        <v>5810.46</v>
      </c>
      <c r="H279" s="77">
        <v>-0.4239</v>
      </c>
      <c r="I279" s="77">
        <v>-9.0935953458480004E-2</v>
      </c>
      <c r="J279" s="78">
        <v>1.1999999999999999E-3</v>
      </c>
      <c r="K279" s="78">
        <v>0</v>
      </c>
    </row>
    <row r="280" spans="2:11">
      <c r="B280" t="s">
        <v>2557</v>
      </c>
      <c r="C280" t="s">
        <v>2560</v>
      </c>
      <c r="D280" t="s">
        <v>123</v>
      </c>
      <c r="E280" t="s">
        <v>106</v>
      </c>
      <c r="F280" t="s">
        <v>266</v>
      </c>
      <c r="G280" s="77">
        <v>4359.4799999999996</v>
      </c>
      <c r="H280" s="77">
        <v>-0.3861</v>
      </c>
      <c r="I280" s="77">
        <v>-6.2143567817760002E-2</v>
      </c>
      <c r="J280" s="78">
        <v>8.0000000000000004E-4</v>
      </c>
      <c r="K280" s="78">
        <v>0</v>
      </c>
    </row>
    <row r="281" spans="2:11">
      <c r="B281" t="s">
        <v>2561</v>
      </c>
      <c r="C281" t="s">
        <v>2562</v>
      </c>
      <c r="D281" t="s">
        <v>123</v>
      </c>
      <c r="E281" t="s">
        <v>106</v>
      </c>
      <c r="F281" t="s">
        <v>256</v>
      </c>
      <c r="G281" s="77">
        <v>33547.72</v>
      </c>
      <c r="H281" s="77">
        <v>0.59109999999999996</v>
      </c>
      <c r="I281" s="77">
        <v>0.73212571522063996</v>
      </c>
      <c r="J281" s="78">
        <v>-9.5999999999999992E-3</v>
      </c>
      <c r="K281" s="78">
        <v>0</v>
      </c>
    </row>
    <row r="282" spans="2:11">
      <c r="B282" t="s">
        <v>2561</v>
      </c>
      <c r="C282" t="s">
        <v>2563</v>
      </c>
      <c r="D282" t="s">
        <v>123</v>
      </c>
      <c r="E282" t="s">
        <v>106</v>
      </c>
      <c r="F282" t="s">
        <v>256</v>
      </c>
      <c r="G282" s="77">
        <v>6384.74</v>
      </c>
      <c r="H282" s="77">
        <v>0.56850000000000001</v>
      </c>
      <c r="I282" s="77">
        <v>0.13400943555479999</v>
      </c>
      <c r="J282" s="78">
        <v>-1.8E-3</v>
      </c>
      <c r="K282" s="78">
        <v>0</v>
      </c>
    </row>
    <row r="283" spans="2:11">
      <c r="B283" t="s">
        <v>2561</v>
      </c>
      <c r="C283" t="s">
        <v>2564</v>
      </c>
      <c r="D283" t="s">
        <v>123</v>
      </c>
      <c r="E283" t="s">
        <v>106</v>
      </c>
      <c r="F283" t="s">
        <v>256</v>
      </c>
      <c r="G283" s="77">
        <v>13064.86</v>
      </c>
      <c r="H283" s="77">
        <v>0.59740000000000004</v>
      </c>
      <c r="I283" s="77">
        <v>0.28815865667888002</v>
      </c>
      <c r="J283" s="78">
        <v>-3.8E-3</v>
      </c>
      <c r="K283" s="78">
        <v>0</v>
      </c>
    </row>
    <row r="284" spans="2:11">
      <c r="B284" t="s">
        <v>2561</v>
      </c>
      <c r="C284" t="s">
        <v>2565</v>
      </c>
      <c r="D284" t="s">
        <v>123</v>
      </c>
      <c r="E284" t="s">
        <v>106</v>
      </c>
      <c r="F284" t="s">
        <v>256</v>
      </c>
      <c r="G284" s="77">
        <v>9800.8700000000008</v>
      </c>
      <c r="H284" s="77">
        <v>0.62</v>
      </c>
      <c r="I284" s="77">
        <v>0.22434583464800001</v>
      </c>
      <c r="J284" s="78">
        <v>-2.8999999999999998E-3</v>
      </c>
      <c r="K284" s="78">
        <v>0</v>
      </c>
    </row>
    <row r="285" spans="2:11">
      <c r="B285" t="s">
        <v>2566</v>
      </c>
      <c r="C285" t="s">
        <v>2567</v>
      </c>
      <c r="D285" t="s">
        <v>123</v>
      </c>
      <c r="E285" t="s">
        <v>106</v>
      </c>
      <c r="F285" t="s">
        <v>278</v>
      </c>
      <c r="G285" s="77">
        <v>4229.3</v>
      </c>
      <c r="H285" s="77">
        <v>6.5600000000000006E-2</v>
      </c>
      <c r="I285" s="77">
        <v>1.02431615936E-2</v>
      </c>
      <c r="J285" s="78">
        <v>-1E-4</v>
      </c>
      <c r="K285" s="78">
        <v>0</v>
      </c>
    </row>
    <row r="286" spans="2:11">
      <c r="B286" t="s">
        <v>2568</v>
      </c>
      <c r="C286" t="s">
        <v>2569</v>
      </c>
      <c r="D286" t="s">
        <v>123</v>
      </c>
      <c r="E286" t="s">
        <v>106</v>
      </c>
      <c r="F286" t="s">
        <v>278</v>
      </c>
      <c r="G286" s="77">
        <v>20389.11</v>
      </c>
      <c r="H286" s="77">
        <v>-2.2141000000000002</v>
      </c>
      <c r="I286" s="77">
        <v>-1.6666990704109199</v>
      </c>
      <c r="J286" s="78">
        <v>2.18E-2</v>
      </c>
      <c r="K286" s="78">
        <v>0</v>
      </c>
    </row>
    <row r="287" spans="2:11">
      <c r="B287" t="s">
        <v>2568</v>
      </c>
      <c r="C287" t="s">
        <v>2570</v>
      </c>
      <c r="D287" t="s">
        <v>123</v>
      </c>
      <c r="E287" t="s">
        <v>106</v>
      </c>
      <c r="F287" t="s">
        <v>278</v>
      </c>
      <c r="G287" s="77">
        <v>5201.3</v>
      </c>
      <c r="H287" s="77">
        <v>-2.2141000000000002</v>
      </c>
      <c r="I287" s="77">
        <v>-0.42517804234360002</v>
      </c>
      <c r="J287" s="78">
        <v>5.5999999999999999E-3</v>
      </c>
      <c r="K287" s="78">
        <v>0</v>
      </c>
    </row>
    <row r="288" spans="2:11">
      <c r="B288" t="s">
        <v>2568</v>
      </c>
      <c r="C288" t="s">
        <v>2571</v>
      </c>
      <c r="D288" t="s">
        <v>123</v>
      </c>
      <c r="E288" t="s">
        <v>106</v>
      </c>
      <c r="F288" t="s">
        <v>278</v>
      </c>
      <c r="G288" s="77">
        <v>9256.93</v>
      </c>
      <c r="H288" s="77">
        <v>-2.2141000000000002</v>
      </c>
      <c r="I288" s="77">
        <v>-0.75670378088395995</v>
      </c>
      <c r="J288" s="78">
        <v>9.9000000000000008E-3</v>
      </c>
      <c r="K288" s="78">
        <v>0</v>
      </c>
    </row>
    <row r="289" spans="2:11">
      <c r="B289" t="s">
        <v>2572</v>
      </c>
      <c r="C289" t="s">
        <v>2573</v>
      </c>
      <c r="D289" t="s">
        <v>123</v>
      </c>
      <c r="E289" t="s">
        <v>106</v>
      </c>
      <c r="F289" t="s">
        <v>278</v>
      </c>
      <c r="G289" s="77">
        <v>4101.8</v>
      </c>
      <c r="H289" s="77">
        <v>0.60580000000000001</v>
      </c>
      <c r="I289" s="77">
        <v>9.1741416644799997E-2</v>
      </c>
      <c r="J289" s="78">
        <v>-1.1999999999999999E-3</v>
      </c>
      <c r="K289" s="78">
        <v>0</v>
      </c>
    </row>
    <row r="290" spans="2:11">
      <c r="B290" t="s">
        <v>2572</v>
      </c>
      <c r="C290" t="s">
        <v>2574</v>
      </c>
      <c r="D290" t="s">
        <v>123</v>
      </c>
      <c r="E290" t="s">
        <v>106</v>
      </c>
      <c r="F290" t="s">
        <v>278</v>
      </c>
      <c r="G290" s="77">
        <v>17796.02</v>
      </c>
      <c r="H290" s="77">
        <v>0.60580000000000001</v>
      </c>
      <c r="I290" s="77">
        <v>0.39802820357871999</v>
      </c>
      <c r="J290" s="78">
        <v>-5.1999999999999998E-3</v>
      </c>
      <c r="K290" s="78">
        <v>0</v>
      </c>
    </row>
    <row r="291" spans="2:11">
      <c r="B291" t="s">
        <v>2572</v>
      </c>
      <c r="C291" t="s">
        <v>2575</v>
      </c>
      <c r="D291" t="s">
        <v>123</v>
      </c>
      <c r="E291" t="s">
        <v>106</v>
      </c>
      <c r="F291" t="s">
        <v>278</v>
      </c>
      <c r="G291" s="77">
        <v>1055.72</v>
      </c>
      <c r="H291" s="77">
        <v>0.60540000000000005</v>
      </c>
      <c r="I291" s="77">
        <v>2.359678622496E-2</v>
      </c>
      <c r="J291" s="78">
        <v>-2.9999999999999997E-4</v>
      </c>
      <c r="K291" s="78">
        <v>0</v>
      </c>
    </row>
    <row r="292" spans="2:11">
      <c r="B292" t="s">
        <v>2576</v>
      </c>
      <c r="C292" t="s">
        <v>2577</v>
      </c>
      <c r="D292" t="s">
        <v>123</v>
      </c>
      <c r="E292" t="s">
        <v>106</v>
      </c>
      <c r="F292" t="s">
        <v>256</v>
      </c>
      <c r="G292" s="77">
        <v>14547.86</v>
      </c>
      <c r="H292" s="77">
        <v>0.224</v>
      </c>
      <c r="I292" s="77">
        <v>0.1203119660288</v>
      </c>
      <c r="J292" s="78">
        <v>-1.6000000000000001E-3</v>
      </c>
      <c r="K292" s="78">
        <v>0</v>
      </c>
    </row>
    <row r="293" spans="2:11">
      <c r="B293" t="s">
        <v>2576</v>
      </c>
      <c r="C293" t="s">
        <v>2578</v>
      </c>
      <c r="D293" t="s">
        <v>123</v>
      </c>
      <c r="E293" t="s">
        <v>106</v>
      </c>
      <c r="F293" t="s">
        <v>256</v>
      </c>
      <c r="G293" s="77">
        <v>19125.849999999999</v>
      </c>
      <c r="H293" s="77">
        <v>0.20580000000000001</v>
      </c>
      <c r="I293" s="77">
        <v>0.14532080941559999</v>
      </c>
      <c r="J293" s="78">
        <v>-1.9E-3</v>
      </c>
      <c r="K293" s="78">
        <v>0</v>
      </c>
    </row>
    <row r="294" spans="2:11">
      <c r="B294" t="s">
        <v>2576</v>
      </c>
      <c r="C294" t="s">
        <v>2579</v>
      </c>
      <c r="D294" t="s">
        <v>123</v>
      </c>
      <c r="E294" t="s">
        <v>106</v>
      </c>
      <c r="F294" t="s">
        <v>256</v>
      </c>
      <c r="G294" s="77">
        <v>8143.29</v>
      </c>
      <c r="H294" s="77">
        <v>0.1104</v>
      </c>
      <c r="I294" s="77">
        <v>3.3191789454719997E-2</v>
      </c>
      <c r="J294" s="78">
        <v>-4.0000000000000002E-4</v>
      </c>
      <c r="K294" s="78">
        <v>0</v>
      </c>
    </row>
    <row r="295" spans="2:11">
      <c r="B295" t="s">
        <v>2580</v>
      </c>
      <c r="C295" t="s">
        <v>2581</v>
      </c>
      <c r="D295" t="s">
        <v>123</v>
      </c>
      <c r="E295" t="s">
        <v>106</v>
      </c>
      <c r="F295" t="s">
        <v>275</v>
      </c>
      <c r="G295" s="77">
        <v>4266.82</v>
      </c>
      <c r="H295" s="77">
        <v>0.58520000000000005</v>
      </c>
      <c r="I295" s="77">
        <v>9.2187137922879997E-2</v>
      </c>
      <c r="J295" s="78">
        <v>-1.1999999999999999E-3</v>
      </c>
      <c r="K295" s="78">
        <v>0</v>
      </c>
    </row>
    <row r="296" spans="2:11">
      <c r="B296" t="s">
        <v>2580</v>
      </c>
      <c r="C296" t="s">
        <v>2582</v>
      </c>
      <c r="D296" t="s">
        <v>123</v>
      </c>
      <c r="E296" t="s">
        <v>106</v>
      </c>
      <c r="F296" t="s">
        <v>275</v>
      </c>
      <c r="G296" s="77">
        <v>11733.86</v>
      </c>
      <c r="H296" s="77">
        <v>0.58609999999999995</v>
      </c>
      <c r="I296" s="77">
        <v>0.25390679057431997</v>
      </c>
      <c r="J296" s="78">
        <v>-3.3E-3</v>
      </c>
      <c r="K296" s="78">
        <v>0</v>
      </c>
    </row>
    <row r="297" spans="2:11">
      <c r="B297" t="s">
        <v>2580</v>
      </c>
      <c r="C297" t="s">
        <v>2583</v>
      </c>
      <c r="D297" t="s">
        <v>123</v>
      </c>
      <c r="E297" t="s">
        <v>106</v>
      </c>
      <c r="F297" t="s">
        <v>275</v>
      </c>
      <c r="G297" s="77">
        <v>31084.01</v>
      </c>
      <c r="H297" s="77">
        <v>0.54920000000000002</v>
      </c>
      <c r="I297" s="77">
        <v>0.63027380974063996</v>
      </c>
      <c r="J297" s="78">
        <v>-8.3000000000000001E-3</v>
      </c>
      <c r="K297" s="78">
        <v>0</v>
      </c>
    </row>
    <row r="298" spans="2:11">
      <c r="B298" t="s">
        <v>2580</v>
      </c>
      <c r="C298" t="s">
        <v>2584</v>
      </c>
      <c r="D298" t="s">
        <v>123</v>
      </c>
      <c r="E298" t="s">
        <v>106</v>
      </c>
      <c r="F298" t="s">
        <v>275</v>
      </c>
      <c r="G298" s="77">
        <v>68.84</v>
      </c>
      <c r="H298" s="77">
        <v>0.54930000000000001</v>
      </c>
      <c r="I298" s="77">
        <v>1.3960859390400001E-3</v>
      </c>
      <c r="J298" s="78">
        <v>0</v>
      </c>
      <c r="K298" s="78">
        <v>0</v>
      </c>
    </row>
    <row r="299" spans="2:11">
      <c r="B299" t="s">
        <v>2585</v>
      </c>
      <c r="C299" t="s">
        <v>2586</v>
      </c>
      <c r="D299" t="s">
        <v>123</v>
      </c>
      <c r="E299" t="s">
        <v>106</v>
      </c>
      <c r="F299" t="s">
        <v>269</v>
      </c>
      <c r="G299" s="77">
        <v>6499.89</v>
      </c>
      <c r="H299" s="77">
        <v>-1.3237000000000001</v>
      </c>
      <c r="I299" s="77">
        <v>-0.31765615018956</v>
      </c>
      <c r="J299" s="78">
        <v>4.1999999999999997E-3</v>
      </c>
      <c r="K299" s="78">
        <v>0</v>
      </c>
    </row>
    <row r="300" spans="2:11">
      <c r="B300" t="s">
        <v>2585</v>
      </c>
      <c r="C300" t="s">
        <v>2587</v>
      </c>
      <c r="D300" t="s">
        <v>123</v>
      </c>
      <c r="E300" t="s">
        <v>106</v>
      </c>
      <c r="F300" t="s">
        <v>269</v>
      </c>
      <c r="G300" s="77">
        <v>6264.62</v>
      </c>
      <c r="H300" s="77">
        <v>-1.4105000000000001</v>
      </c>
      <c r="I300" s="77">
        <v>-0.32623422114919998</v>
      </c>
      <c r="J300" s="78">
        <v>4.3E-3</v>
      </c>
      <c r="K300" s="78">
        <v>0</v>
      </c>
    </row>
    <row r="301" spans="2:11">
      <c r="B301" t="s">
        <v>2585</v>
      </c>
      <c r="C301" t="s">
        <v>2588</v>
      </c>
      <c r="D301" t="s">
        <v>123</v>
      </c>
      <c r="E301" t="s">
        <v>106</v>
      </c>
      <c r="F301" t="s">
        <v>269</v>
      </c>
      <c r="G301" s="77">
        <v>4178.83</v>
      </c>
      <c r="H301" s="77">
        <v>-1.3517999999999999</v>
      </c>
      <c r="I301" s="77">
        <v>-0.20855895318647999</v>
      </c>
      <c r="J301" s="78">
        <v>2.7000000000000001E-3</v>
      </c>
      <c r="K301" s="78">
        <v>0</v>
      </c>
    </row>
    <row r="302" spans="2:11">
      <c r="B302" t="s">
        <v>2585</v>
      </c>
      <c r="C302" t="s">
        <v>2589</v>
      </c>
      <c r="D302" t="s">
        <v>123</v>
      </c>
      <c r="E302" t="s">
        <v>106</v>
      </c>
      <c r="F302" t="s">
        <v>278</v>
      </c>
      <c r="G302" s="77">
        <v>7865.8</v>
      </c>
      <c r="H302" s="77">
        <v>8.6099999999999996E-2</v>
      </c>
      <c r="I302" s="77">
        <v>2.5003899429600001E-2</v>
      </c>
      <c r="J302" s="78">
        <v>-2.9999999999999997E-4</v>
      </c>
      <c r="K302" s="78">
        <v>0</v>
      </c>
    </row>
    <row r="303" spans="2:11">
      <c r="B303" t="s">
        <v>2585</v>
      </c>
      <c r="C303" t="s">
        <v>2590</v>
      </c>
      <c r="D303" t="s">
        <v>123</v>
      </c>
      <c r="E303" t="s">
        <v>106</v>
      </c>
      <c r="F303" t="s">
        <v>269</v>
      </c>
      <c r="G303" s="77">
        <v>4009.83</v>
      </c>
      <c r="H303" s="77">
        <v>-1.3237000000000001</v>
      </c>
      <c r="I303" s="77">
        <v>-0.19596441796931999</v>
      </c>
      <c r="J303" s="78">
        <v>2.5999999999999999E-3</v>
      </c>
      <c r="K303" s="78">
        <v>0</v>
      </c>
    </row>
    <row r="304" spans="2:11">
      <c r="B304" t="s">
        <v>2585</v>
      </c>
      <c r="C304" t="s">
        <v>2591</v>
      </c>
      <c r="D304" t="s">
        <v>123</v>
      </c>
      <c r="E304" t="s">
        <v>106</v>
      </c>
      <c r="F304" t="s">
        <v>269</v>
      </c>
      <c r="G304" s="77">
        <v>3205.69</v>
      </c>
      <c r="H304" s="77">
        <v>-1.3517999999999999</v>
      </c>
      <c r="I304" s="77">
        <v>-0.15999103831464001</v>
      </c>
      <c r="J304" s="78">
        <v>2.0999999999999999E-3</v>
      </c>
      <c r="K304" s="78">
        <v>0</v>
      </c>
    </row>
    <row r="305" spans="2:11">
      <c r="B305" t="s">
        <v>2592</v>
      </c>
      <c r="C305" t="s">
        <v>2593</v>
      </c>
      <c r="D305" t="s">
        <v>123</v>
      </c>
      <c r="E305" t="s">
        <v>106</v>
      </c>
      <c r="F305" t="s">
        <v>256</v>
      </c>
      <c r="G305" s="77">
        <v>30598.35</v>
      </c>
      <c r="H305" s="77">
        <v>1.1331</v>
      </c>
      <c r="I305" s="77">
        <v>1.2800529650142001</v>
      </c>
      <c r="J305" s="78">
        <v>-1.6799999999999999E-2</v>
      </c>
      <c r="K305" s="78">
        <v>0</v>
      </c>
    </row>
    <row r="306" spans="2:11">
      <c r="B306" t="s">
        <v>2592</v>
      </c>
      <c r="C306" t="s">
        <v>2594</v>
      </c>
      <c r="D306" t="s">
        <v>123</v>
      </c>
      <c r="E306" t="s">
        <v>106</v>
      </c>
      <c r="F306" t="s">
        <v>256</v>
      </c>
      <c r="G306" s="77">
        <v>26436.07</v>
      </c>
      <c r="H306" s="77">
        <v>1.1304000000000001</v>
      </c>
      <c r="I306" s="77">
        <v>1.1032926738537601</v>
      </c>
      <c r="J306" s="78">
        <v>-1.4500000000000001E-2</v>
      </c>
      <c r="K306" s="78">
        <v>0</v>
      </c>
    </row>
    <row r="307" spans="2:11">
      <c r="B307" t="s">
        <v>2592</v>
      </c>
      <c r="C307" t="s">
        <v>2595</v>
      </c>
      <c r="D307" t="s">
        <v>123</v>
      </c>
      <c r="E307" t="s">
        <v>106</v>
      </c>
      <c r="F307" t="s">
        <v>256</v>
      </c>
      <c r="G307" s="77">
        <v>7934</v>
      </c>
      <c r="H307" s="77">
        <v>1.1331</v>
      </c>
      <c r="I307" s="77">
        <v>0.33191136856800002</v>
      </c>
      <c r="J307" s="78">
        <v>-4.4000000000000003E-3</v>
      </c>
      <c r="K307" s="78">
        <v>0</v>
      </c>
    </row>
    <row r="308" spans="2:11">
      <c r="B308" t="s">
        <v>2592</v>
      </c>
      <c r="C308" t="s">
        <v>2596</v>
      </c>
      <c r="D308" t="s">
        <v>123</v>
      </c>
      <c r="E308" t="s">
        <v>106</v>
      </c>
      <c r="F308" t="s">
        <v>256</v>
      </c>
      <c r="G308" s="77">
        <v>5159.54</v>
      </c>
      <c r="H308" s="77">
        <v>1.1482000000000001</v>
      </c>
      <c r="I308" s="77">
        <v>0.21872086692976</v>
      </c>
      <c r="J308" s="78">
        <v>-2.8999999999999998E-3</v>
      </c>
      <c r="K308" s="78">
        <v>0</v>
      </c>
    </row>
    <row r="309" spans="2:11">
      <c r="B309" t="s">
        <v>2597</v>
      </c>
      <c r="C309" t="s">
        <v>2598</v>
      </c>
      <c r="D309" t="s">
        <v>123</v>
      </c>
      <c r="E309" t="s">
        <v>106</v>
      </c>
      <c r="F309" t="s">
        <v>269</v>
      </c>
      <c r="G309" s="77">
        <v>17248.240000000002</v>
      </c>
      <c r="H309" s="77">
        <v>-2.0785</v>
      </c>
      <c r="I309" s="77">
        <v>-1.3235992357327999</v>
      </c>
      <c r="J309" s="78">
        <v>1.7399999999999999E-2</v>
      </c>
      <c r="K309" s="78">
        <v>0</v>
      </c>
    </row>
    <row r="310" spans="2:11">
      <c r="B310" t="s">
        <v>2597</v>
      </c>
      <c r="C310" t="s">
        <v>2599</v>
      </c>
      <c r="D310" t="s">
        <v>123</v>
      </c>
      <c r="E310" t="s">
        <v>106</v>
      </c>
      <c r="F310" t="s">
        <v>269</v>
      </c>
      <c r="G310" s="77">
        <v>14505.72</v>
      </c>
      <c r="H310" s="77">
        <v>-2.0718000000000001</v>
      </c>
      <c r="I310" s="77">
        <v>-1.10955493969632</v>
      </c>
      <c r="J310" s="78">
        <v>1.4500000000000001E-2</v>
      </c>
      <c r="K310" s="78">
        <v>0</v>
      </c>
    </row>
    <row r="311" spans="2:11">
      <c r="B311" t="s">
        <v>2597</v>
      </c>
      <c r="C311" t="s">
        <v>2600</v>
      </c>
      <c r="D311" t="s">
        <v>123</v>
      </c>
      <c r="E311" t="s">
        <v>106</v>
      </c>
      <c r="F311" t="s">
        <v>269</v>
      </c>
      <c r="G311" s="77">
        <v>5180.2700000000004</v>
      </c>
      <c r="H311" s="77">
        <v>-2.0785</v>
      </c>
      <c r="I311" s="77">
        <v>-0.39752469891940001</v>
      </c>
      <c r="J311" s="78">
        <v>5.1999999999999998E-3</v>
      </c>
      <c r="K311" s="78">
        <v>0</v>
      </c>
    </row>
    <row r="312" spans="2:11">
      <c r="B312" t="s">
        <v>2597</v>
      </c>
      <c r="C312" t="s">
        <v>2601</v>
      </c>
      <c r="D312" t="s">
        <v>123</v>
      </c>
      <c r="E312" t="s">
        <v>106</v>
      </c>
      <c r="F312" t="s">
        <v>269</v>
      </c>
      <c r="G312" s="77">
        <v>6643.44</v>
      </c>
      <c r="H312" s="77">
        <v>-1.8835999999999999</v>
      </c>
      <c r="I312" s="77">
        <v>-0.46200150592127998</v>
      </c>
      <c r="J312" s="78">
        <v>6.1000000000000004E-3</v>
      </c>
      <c r="K312" s="78">
        <v>0</v>
      </c>
    </row>
    <row r="313" spans="2:11">
      <c r="B313" t="s">
        <v>2597</v>
      </c>
      <c r="C313" t="s">
        <v>2602</v>
      </c>
      <c r="D313" t="s">
        <v>123</v>
      </c>
      <c r="E313" t="s">
        <v>106</v>
      </c>
      <c r="F313" t="s">
        <v>269</v>
      </c>
      <c r="G313" s="77">
        <v>18184.669999999998</v>
      </c>
      <c r="H313" s="77">
        <v>-2.0785</v>
      </c>
      <c r="I313" s="77">
        <v>-1.3954592070873999</v>
      </c>
      <c r="J313" s="78">
        <v>1.83E-2</v>
      </c>
      <c r="K313" s="78">
        <v>0</v>
      </c>
    </row>
    <row r="314" spans="2:11">
      <c r="B314" t="s">
        <v>2603</v>
      </c>
      <c r="C314" t="s">
        <v>2604</v>
      </c>
      <c r="D314" t="s">
        <v>123</v>
      </c>
      <c r="E314" t="s">
        <v>106</v>
      </c>
      <c r="F314" t="s">
        <v>266</v>
      </c>
      <c r="G314" s="77">
        <v>11241.67</v>
      </c>
      <c r="H314" s="77">
        <v>-3.9828000000000001</v>
      </c>
      <c r="I314" s="77">
        <v>-1.6530310953499201</v>
      </c>
      <c r="J314" s="78">
        <v>2.1700000000000001E-2</v>
      </c>
      <c r="K314" s="78">
        <v>0</v>
      </c>
    </row>
    <row r="315" spans="2:11">
      <c r="B315" t="s">
        <v>2603</v>
      </c>
      <c r="C315" t="s">
        <v>2605</v>
      </c>
      <c r="D315" t="s">
        <v>123</v>
      </c>
      <c r="E315" t="s">
        <v>106</v>
      </c>
      <c r="F315" t="s">
        <v>266</v>
      </c>
      <c r="G315" s="77">
        <v>16480.11</v>
      </c>
      <c r="H315" s="77">
        <v>-3.9392999999999998</v>
      </c>
      <c r="I315" s="77">
        <v>-2.3968499931651599</v>
      </c>
      <c r="J315" s="78">
        <v>3.1399999999999997E-2</v>
      </c>
      <c r="K315" s="78">
        <v>0</v>
      </c>
    </row>
    <row r="316" spans="2:11">
      <c r="B316" t="s">
        <v>2603</v>
      </c>
      <c r="C316" t="s">
        <v>2606</v>
      </c>
      <c r="D316" t="s">
        <v>123</v>
      </c>
      <c r="E316" t="s">
        <v>106</v>
      </c>
      <c r="F316" t="s">
        <v>266</v>
      </c>
      <c r="G316" s="77">
        <v>17649.580000000002</v>
      </c>
      <c r="H316" s="77">
        <v>-3.9845999999999999</v>
      </c>
      <c r="I316" s="77">
        <v>-2.5964549879985599</v>
      </c>
      <c r="J316" s="78">
        <v>3.4000000000000002E-2</v>
      </c>
      <c r="K316" s="78">
        <v>-1E-4</v>
      </c>
    </row>
    <row r="317" spans="2:11">
      <c r="B317" t="s">
        <v>2603</v>
      </c>
      <c r="C317" t="s">
        <v>2607</v>
      </c>
      <c r="D317" t="s">
        <v>123</v>
      </c>
      <c r="E317" t="s">
        <v>106</v>
      </c>
      <c r="F317" t="s">
        <v>266</v>
      </c>
      <c r="G317" s="77">
        <v>1311.72</v>
      </c>
      <c r="H317" s="77">
        <v>-3.9828999999999999</v>
      </c>
      <c r="I317" s="77">
        <v>-0.19288667878895999</v>
      </c>
      <c r="J317" s="78">
        <v>2.5000000000000001E-3</v>
      </c>
      <c r="K317" s="78">
        <v>0</v>
      </c>
    </row>
    <row r="318" spans="2:11">
      <c r="B318" t="s">
        <v>2608</v>
      </c>
      <c r="C318" t="s">
        <v>2609</v>
      </c>
      <c r="D318" t="s">
        <v>123</v>
      </c>
      <c r="E318" t="s">
        <v>106</v>
      </c>
      <c r="F318" t="s">
        <v>256</v>
      </c>
      <c r="G318" s="77">
        <v>11592.17</v>
      </c>
      <c r="H318" s="77">
        <v>-1.6506000000000001</v>
      </c>
      <c r="I318" s="77">
        <v>-0.70642860180984002</v>
      </c>
      <c r="J318" s="78">
        <v>9.2999999999999992E-3</v>
      </c>
      <c r="K318" s="78">
        <v>0</v>
      </c>
    </row>
    <row r="319" spans="2:11">
      <c r="B319" t="s">
        <v>2610</v>
      </c>
      <c r="C319" t="s">
        <v>2611</v>
      </c>
      <c r="D319" t="s">
        <v>123</v>
      </c>
      <c r="E319" t="s">
        <v>106</v>
      </c>
      <c r="F319" t="s">
        <v>275</v>
      </c>
      <c r="G319" s="77">
        <v>14479.69</v>
      </c>
      <c r="H319" s="77">
        <v>-1.4186000000000001</v>
      </c>
      <c r="I319" s="77">
        <v>-0.75836959359928002</v>
      </c>
      <c r="J319" s="78">
        <v>9.9000000000000008E-3</v>
      </c>
      <c r="K319" s="78">
        <v>0</v>
      </c>
    </row>
    <row r="320" spans="2:11">
      <c r="B320" t="s">
        <v>2610</v>
      </c>
      <c r="C320" t="s">
        <v>2612</v>
      </c>
      <c r="D320" t="s">
        <v>123</v>
      </c>
      <c r="E320" t="s">
        <v>106</v>
      </c>
      <c r="F320" t="s">
        <v>275</v>
      </c>
      <c r="G320" s="77">
        <v>10375.280000000001</v>
      </c>
      <c r="H320" s="77">
        <v>-1.4363999999999999</v>
      </c>
      <c r="I320" s="77">
        <v>-0.55022068692864001</v>
      </c>
      <c r="J320" s="78">
        <v>7.1999999999999998E-3</v>
      </c>
      <c r="K320" s="78">
        <v>0</v>
      </c>
    </row>
    <row r="321" spans="2:11">
      <c r="B321" t="s">
        <v>2610</v>
      </c>
      <c r="C321" t="s">
        <v>2613</v>
      </c>
      <c r="D321" t="s">
        <v>123</v>
      </c>
      <c r="E321" t="s">
        <v>106</v>
      </c>
      <c r="F321" t="s">
        <v>275</v>
      </c>
      <c r="G321" s="77">
        <v>4818.63</v>
      </c>
      <c r="H321" s="77">
        <v>-1.5853999999999999</v>
      </c>
      <c r="I321" s="77">
        <v>-0.28204871559383998</v>
      </c>
      <c r="J321" s="78">
        <v>3.7000000000000002E-3</v>
      </c>
      <c r="K321" s="78">
        <v>0</v>
      </c>
    </row>
    <row r="322" spans="2:11">
      <c r="B322" t="s">
        <v>2614</v>
      </c>
      <c r="C322" t="s">
        <v>2615</v>
      </c>
      <c r="D322" t="s">
        <v>123</v>
      </c>
      <c r="E322" t="s">
        <v>106</v>
      </c>
      <c r="F322" t="s">
        <v>275</v>
      </c>
      <c r="G322" s="77">
        <v>2113.85</v>
      </c>
      <c r="H322" s="77">
        <v>4.4668999999999999</v>
      </c>
      <c r="I322" s="77">
        <v>0.34861180437979999</v>
      </c>
      <c r="J322" s="78">
        <v>-4.5999999999999999E-3</v>
      </c>
      <c r="K322" s="78">
        <v>0</v>
      </c>
    </row>
    <row r="323" spans="2:11">
      <c r="B323" t="s">
        <v>2614</v>
      </c>
      <c r="C323" t="s">
        <v>2616</v>
      </c>
      <c r="D323" t="s">
        <v>123</v>
      </c>
      <c r="E323" t="s">
        <v>106</v>
      </c>
      <c r="F323" t="s">
        <v>275</v>
      </c>
      <c r="G323" s="77">
        <v>2061.9299999999998</v>
      </c>
      <c r="H323" s="77">
        <v>4.4122000000000003</v>
      </c>
      <c r="I323" s="77">
        <v>0.33588514739831998</v>
      </c>
      <c r="J323" s="78">
        <v>-4.4000000000000003E-3</v>
      </c>
      <c r="K323" s="78">
        <v>0</v>
      </c>
    </row>
    <row r="324" spans="2:11">
      <c r="B324" t="s">
        <v>2614</v>
      </c>
      <c r="C324" t="s">
        <v>2617</v>
      </c>
      <c r="D324" t="s">
        <v>123</v>
      </c>
      <c r="E324" t="s">
        <v>106</v>
      </c>
      <c r="F324" t="s">
        <v>275</v>
      </c>
      <c r="G324" s="77">
        <v>5849.27</v>
      </c>
      <c r="H324" s="77">
        <v>3.5655000000000001</v>
      </c>
      <c r="I324" s="77">
        <v>0.76998772507019997</v>
      </c>
      <c r="J324" s="78">
        <v>-1.01E-2</v>
      </c>
      <c r="K324" s="78">
        <v>0</v>
      </c>
    </row>
    <row r="325" spans="2:11">
      <c r="B325" t="s">
        <v>2614</v>
      </c>
      <c r="C325" t="s">
        <v>2618</v>
      </c>
      <c r="D325" t="s">
        <v>123</v>
      </c>
      <c r="E325" t="s">
        <v>106</v>
      </c>
      <c r="F325" t="s">
        <v>275</v>
      </c>
      <c r="G325" s="77">
        <v>8333.93</v>
      </c>
      <c r="H325" s="77">
        <v>3.0800999999999998</v>
      </c>
      <c r="I325" s="77">
        <v>0.94771195131756003</v>
      </c>
      <c r="J325" s="78">
        <v>-1.24E-2</v>
      </c>
      <c r="K325" s="78">
        <v>0</v>
      </c>
    </row>
    <row r="326" spans="2:11">
      <c r="B326" t="s">
        <v>2614</v>
      </c>
      <c r="C326" t="s">
        <v>2619</v>
      </c>
      <c r="D326" t="s">
        <v>123</v>
      </c>
      <c r="E326" t="s">
        <v>106</v>
      </c>
      <c r="F326" t="s">
        <v>278</v>
      </c>
      <c r="G326" s="77">
        <v>4884.55</v>
      </c>
      <c r="H326" s="77">
        <v>3.5364</v>
      </c>
      <c r="I326" s="77">
        <v>0.63774583913039995</v>
      </c>
      <c r="J326" s="78">
        <v>-8.3999999999999995E-3</v>
      </c>
      <c r="K326" s="78">
        <v>0</v>
      </c>
    </row>
    <row r="327" spans="2:11">
      <c r="B327" t="s">
        <v>2614</v>
      </c>
      <c r="C327" t="s">
        <v>2620</v>
      </c>
      <c r="D327" t="s">
        <v>123</v>
      </c>
      <c r="E327" t="s">
        <v>106</v>
      </c>
      <c r="F327" t="s">
        <v>278</v>
      </c>
      <c r="G327" s="77">
        <v>3907.69</v>
      </c>
      <c r="H327" s="77">
        <v>3.5377999999999998</v>
      </c>
      <c r="I327" s="77">
        <v>0.51040518017944003</v>
      </c>
      <c r="J327" s="78">
        <v>-6.7000000000000002E-3</v>
      </c>
      <c r="K327" s="78">
        <v>0</v>
      </c>
    </row>
    <row r="328" spans="2:11">
      <c r="B328" t="s">
        <v>2614</v>
      </c>
      <c r="C328" t="s">
        <v>2621</v>
      </c>
      <c r="D328" t="s">
        <v>123</v>
      </c>
      <c r="E328" t="s">
        <v>106</v>
      </c>
      <c r="F328" t="s">
        <v>278</v>
      </c>
      <c r="G328" s="77">
        <v>4893.8</v>
      </c>
      <c r="H328" s="77">
        <v>3.7181000000000002</v>
      </c>
      <c r="I328" s="77">
        <v>0.67178294683759998</v>
      </c>
      <c r="J328" s="78">
        <v>-8.8000000000000005E-3</v>
      </c>
      <c r="K328" s="78">
        <v>0</v>
      </c>
    </row>
    <row r="329" spans="2:11">
      <c r="B329" t="s">
        <v>2614</v>
      </c>
      <c r="C329" t="s">
        <v>2622</v>
      </c>
      <c r="D329" t="s">
        <v>123</v>
      </c>
      <c r="E329" t="s">
        <v>106</v>
      </c>
      <c r="F329" t="s">
        <v>278</v>
      </c>
      <c r="G329" s="77">
        <v>4193.47</v>
      </c>
      <c r="H329" s="77">
        <v>3.6903000000000001</v>
      </c>
      <c r="I329" s="77">
        <v>0.57134299362971996</v>
      </c>
      <c r="J329" s="78">
        <v>-7.4999999999999997E-3</v>
      </c>
      <c r="K329" s="78">
        <v>0</v>
      </c>
    </row>
    <row r="330" spans="2:11">
      <c r="B330" t="s">
        <v>2614</v>
      </c>
      <c r="C330" t="s">
        <v>2623</v>
      </c>
      <c r="D330" t="s">
        <v>123</v>
      </c>
      <c r="E330" t="s">
        <v>106</v>
      </c>
      <c r="F330" t="s">
        <v>278</v>
      </c>
      <c r="G330" s="77">
        <v>417.66</v>
      </c>
      <c r="H330" s="77">
        <v>3.3018999999999998</v>
      </c>
      <c r="I330" s="77">
        <v>5.0915321773680002E-2</v>
      </c>
      <c r="J330" s="78">
        <v>-6.9999999999999999E-4</v>
      </c>
      <c r="K330" s="78">
        <v>0</v>
      </c>
    </row>
    <row r="331" spans="2:11">
      <c r="B331" t="s">
        <v>2614</v>
      </c>
      <c r="C331" t="s">
        <v>2624</v>
      </c>
      <c r="D331" t="s">
        <v>123</v>
      </c>
      <c r="E331" t="s">
        <v>106</v>
      </c>
      <c r="F331" t="s">
        <v>278</v>
      </c>
      <c r="G331" s="77">
        <v>5584.03</v>
      </c>
      <c r="H331" s="77">
        <v>3.5655000000000001</v>
      </c>
      <c r="I331" s="77">
        <v>0.73507199298780002</v>
      </c>
      <c r="J331" s="78">
        <v>-9.5999999999999992E-3</v>
      </c>
      <c r="K331" s="78">
        <v>0</v>
      </c>
    </row>
    <row r="332" spans="2:11">
      <c r="B332" t="s">
        <v>2614</v>
      </c>
      <c r="C332" t="s">
        <v>2625</v>
      </c>
      <c r="D332" t="s">
        <v>123</v>
      </c>
      <c r="E332" t="s">
        <v>106</v>
      </c>
      <c r="F332" t="s">
        <v>278</v>
      </c>
      <c r="G332" s="77">
        <v>4889.5600000000004</v>
      </c>
      <c r="H332" s="77">
        <v>3.6349</v>
      </c>
      <c r="I332" s="77">
        <v>0.65618143589648004</v>
      </c>
      <c r="J332" s="78">
        <v>-8.6E-3</v>
      </c>
      <c r="K332" s="78">
        <v>0</v>
      </c>
    </row>
    <row r="333" spans="2:11">
      <c r="B333" t="s">
        <v>2614</v>
      </c>
      <c r="C333" t="s">
        <v>2626</v>
      </c>
      <c r="D333" t="s">
        <v>123</v>
      </c>
      <c r="E333" t="s">
        <v>106</v>
      </c>
      <c r="F333" t="s">
        <v>278</v>
      </c>
      <c r="G333" s="77">
        <v>4889.9799999999996</v>
      </c>
      <c r="H333" s="77">
        <v>3.6432000000000002</v>
      </c>
      <c r="I333" s="77">
        <v>0.65773626602112001</v>
      </c>
      <c r="J333" s="78">
        <v>-8.6E-3</v>
      </c>
      <c r="K333" s="78">
        <v>0</v>
      </c>
    </row>
    <row r="334" spans="2:11">
      <c r="B334" t="s">
        <v>2614</v>
      </c>
      <c r="C334" t="s">
        <v>2627</v>
      </c>
      <c r="D334" t="s">
        <v>123</v>
      </c>
      <c r="E334" t="s">
        <v>106</v>
      </c>
      <c r="F334" t="s">
        <v>278</v>
      </c>
      <c r="G334" s="77">
        <v>3902.9</v>
      </c>
      <c r="H334" s="77">
        <v>3.4199000000000002</v>
      </c>
      <c r="I334" s="77">
        <v>0.49279072305319999</v>
      </c>
      <c r="J334" s="78">
        <v>-6.4999999999999997E-3</v>
      </c>
      <c r="K334" s="78">
        <v>0</v>
      </c>
    </row>
    <row r="335" spans="2:11">
      <c r="B335" t="s">
        <v>2628</v>
      </c>
      <c r="C335" t="s">
        <v>2629</v>
      </c>
      <c r="D335" t="s">
        <v>123</v>
      </c>
      <c r="E335" t="s">
        <v>120</v>
      </c>
      <c r="F335" t="s">
        <v>266</v>
      </c>
      <c r="G335" s="77">
        <v>4958.18</v>
      </c>
      <c r="H335" s="77">
        <v>-5.5659999999999998</v>
      </c>
      <c r="I335" s="77">
        <v>-0.67574577084167997</v>
      </c>
      <c r="J335" s="78">
        <v>8.8999999999999999E-3</v>
      </c>
      <c r="K335" s="78">
        <v>0</v>
      </c>
    </row>
    <row r="336" spans="2:11">
      <c r="B336" t="s">
        <v>2628</v>
      </c>
      <c r="C336" t="s">
        <v>2630</v>
      </c>
      <c r="D336" t="s">
        <v>123</v>
      </c>
      <c r="E336" t="s">
        <v>120</v>
      </c>
      <c r="F336" t="s">
        <v>266</v>
      </c>
      <c r="G336" s="77">
        <v>8811.91</v>
      </c>
      <c r="H336" s="77">
        <v>-5.502699999999991</v>
      </c>
      <c r="I336" s="77">
        <v>-1.1873089301863</v>
      </c>
      <c r="J336" s="78">
        <v>1.5599999999999999E-2</v>
      </c>
      <c r="K336" s="78">
        <v>0</v>
      </c>
    </row>
    <row r="337" spans="2:11">
      <c r="B337" t="s">
        <v>2628</v>
      </c>
      <c r="C337" t="s">
        <v>2631</v>
      </c>
      <c r="D337" t="s">
        <v>123</v>
      </c>
      <c r="E337" t="s">
        <v>120</v>
      </c>
      <c r="F337" t="s">
        <v>275</v>
      </c>
      <c r="G337" s="77">
        <v>10123.18</v>
      </c>
      <c r="H337" s="77">
        <v>-2.1539000000000001</v>
      </c>
      <c r="I337" s="77">
        <v>-0.53390051590537202</v>
      </c>
      <c r="J337" s="78">
        <v>7.0000000000000001E-3</v>
      </c>
      <c r="K337" s="78">
        <v>0</v>
      </c>
    </row>
    <row r="338" spans="2:11">
      <c r="B338" t="s">
        <v>2628</v>
      </c>
      <c r="C338" t="s">
        <v>2632</v>
      </c>
      <c r="D338" t="s">
        <v>123</v>
      </c>
      <c r="E338" t="s">
        <v>120</v>
      </c>
      <c r="F338" t="s">
        <v>278</v>
      </c>
      <c r="G338" s="77">
        <v>9668.75</v>
      </c>
      <c r="H338" s="77">
        <v>-2.5051999999999999</v>
      </c>
      <c r="I338" s="77">
        <v>-0.593103626115</v>
      </c>
      <c r="J338" s="78">
        <v>7.7999999999999996E-3</v>
      </c>
      <c r="K338" s="78">
        <v>0</v>
      </c>
    </row>
    <row r="339" spans="2:11">
      <c r="B339" t="s">
        <v>2633</v>
      </c>
      <c r="C339" t="s">
        <v>2634</v>
      </c>
      <c r="D339" t="s">
        <v>123</v>
      </c>
      <c r="E339" t="s">
        <v>116</v>
      </c>
      <c r="F339" t="s">
        <v>256</v>
      </c>
      <c r="G339" s="77">
        <v>8817.9</v>
      </c>
      <c r="H339" s="77">
        <v>1.5888</v>
      </c>
      <c r="I339" s="77">
        <v>0.39006306559583998</v>
      </c>
      <c r="J339" s="78">
        <v>-5.1000000000000004E-3</v>
      </c>
      <c r="K339" s="78">
        <v>0</v>
      </c>
    </row>
    <row r="340" spans="2:11">
      <c r="B340" t="s">
        <v>2635</v>
      </c>
      <c r="C340" t="s">
        <v>2636</v>
      </c>
      <c r="D340" t="s">
        <v>123</v>
      </c>
      <c r="E340" t="s">
        <v>110</v>
      </c>
      <c r="F340" t="s">
        <v>278</v>
      </c>
      <c r="G340" s="77">
        <v>5801.25</v>
      </c>
      <c r="H340" s="77">
        <v>1.798</v>
      </c>
      <c r="I340" s="77">
        <v>0.42070973626500002</v>
      </c>
      <c r="J340" s="78">
        <v>-5.4999999999999997E-3</v>
      </c>
      <c r="K340" s="78">
        <v>0</v>
      </c>
    </row>
    <row r="341" spans="2:11">
      <c r="B341" t="s">
        <v>2637</v>
      </c>
      <c r="C341" t="s">
        <v>2638</v>
      </c>
      <c r="D341" t="s">
        <v>123</v>
      </c>
      <c r="E341" t="s">
        <v>110</v>
      </c>
      <c r="F341" t="s">
        <v>278</v>
      </c>
      <c r="G341" s="77">
        <v>7160.68</v>
      </c>
      <c r="H341" s="77">
        <v>-9.0899999999999995E-2</v>
      </c>
      <c r="I341" s="77">
        <v>-2.6253635021208001E-2</v>
      </c>
      <c r="J341" s="78">
        <v>2.9999999999999997E-4</v>
      </c>
      <c r="K341" s="78">
        <v>0</v>
      </c>
    </row>
    <row r="342" spans="2:11">
      <c r="B342" t="s">
        <v>2639</v>
      </c>
      <c r="C342" t="s">
        <v>2640</v>
      </c>
      <c r="D342" t="s">
        <v>123</v>
      </c>
      <c r="E342" t="s">
        <v>110</v>
      </c>
      <c r="F342" t="s">
        <v>275</v>
      </c>
      <c r="G342" s="77">
        <v>3068.86</v>
      </c>
      <c r="H342" s="77">
        <v>0.82130000000000003</v>
      </c>
      <c r="I342" s="77">
        <v>0.101660020595812</v>
      </c>
      <c r="J342" s="78">
        <v>-1.2999999999999999E-3</v>
      </c>
      <c r="K342" s="78">
        <v>0</v>
      </c>
    </row>
    <row r="343" spans="2:11">
      <c r="B343" t="s">
        <v>2639</v>
      </c>
      <c r="C343" t="s">
        <v>2641</v>
      </c>
      <c r="D343" t="s">
        <v>123</v>
      </c>
      <c r="E343" t="s">
        <v>110</v>
      </c>
      <c r="F343" t="s">
        <v>275</v>
      </c>
      <c r="G343" s="77">
        <v>7735</v>
      </c>
      <c r="H343" s="77">
        <v>0.82130000000000003</v>
      </c>
      <c r="I343" s="77">
        <v>0.25623204033699998</v>
      </c>
      <c r="J343" s="78">
        <v>-3.3999999999999998E-3</v>
      </c>
      <c r="K343" s="78">
        <v>0</v>
      </c>
    </row>
    <row r="344" spans="2:11">
      <c r="B344" t="s">
        <v>2642</v>
      </c>
      <c r="C344" t="s">
        <v>2643</v>
      </c>
      <c r="D344" t="s">
        <v>123</v>
      </c>
      <c r="E344" t="s">
        <v>113</v>
      </c>
      <c r="F344" t="s">
        <v>278</v>
      </c>
      <c r="G344" s="77">
        <v>4834.38</v>
      </c>
      <c r="H344" s="77">
        <v>1.4098999999999999</v>
      </c>
      <c r="I344" s="77">
        <v>0.31842271517555398</v>
      </c>
      <c r="J344" s="78">
        <v>-4.1999999999999997E-3</v>
      </c>
      <c r="K344" s="78">
        <v>0</v>
      </c>
    </row>
    <row r="345" spans="2:11">
      <c r="B345" t="s">
        <v>2644</v>
      </c>
      <c r="C345" t="s">
        <v>2645</v>
      </c>
      <c r="D345" t="s">
        <v>123</v>
      </c>
      <c r="E345" t="s">
        <v>113</v>
      </c>
      <c r="F345" t="s">
        <v>278</v>
      </c>
      <c r="G345" s="77">
        <v>4746.9799999999996</v>
      </c>
      <c r="H345" s="77">
        <v>2.0573000000000001</v>
      </c>
      <c r="I345" s="77">
        <v>0.456236444605018</v>
      </c>
      <c r="J345" s="78">
        <v>-6.0000000000000001E-3</v>
      </c>
      <c r="K345" s="78">
        <v>0</v>
      </c>
    </row>
    <row r="346" spans="2:11">
      <c r="B346" t="s">
        <v>2646</v>
      </c>
      <c r="C346" t="s">
        <v>2647</v>
      </c>
      <c r="D346" t="s">
        <v>123</v>
      </c>
      <c r="E346" t="s">
        <v>199</v>
      </c>
      <c r="F346" t="s">
        <v>266</v>
      </c>
      <c r="G346" s="77">
        <v>29973.13</v>
      </c>
      <c r="H346" s="77">
        <v>-1093.4399999999998</v>
      </c>
      <c r="I346" s="77">
        <v>-8.3904254705958703</v>
      </c>
      <c r="J346" s="78">
        <v>0.11</v>
      </c>
      <c r="K346" s="78">
        <v>-2.0000000000000001E-4</v>
      </c>
    </row>
    <row r="347" spans="2:11">
      <c r="B347" t="s">
        <v>2646</v>
      </c>
      <c r="C347" t="s">
        <v>2648</v>
      </c>
      <c r="D347" t="s">
        <v>123</v>
      </c>
      <c r="E347" t="s">
        <v>199</v>
      </c>
      <c r="F347" t="s">
        <v>266</v>
      </c>
      <c r="G347" s="77">
        <v>13536.06</v>
      </c>
      <c r="H347" s="77">
        <v>-1110.3100000000011</v>
      </c>
      <c r="I347" s="77">
        <v>-3.8476313235493902</v>
      </c>
      <c r="J347" s="78">
        <v>5.04E-2</v>
      </c>
      <c r="K347" s="78">
        <v>-1E-4</v>
      </c>
    </row>
    <row r="348" spans="2:11">
      <c r="B348" t="s">
        <v>2646</v>
      </c>
      <c r="C348" t="s">
        <v>2649</v>
      </c>
      <c r="D348" t="s">
        <v>123</v>
      </c>
      <c r="E348" t="s">
        <v>199</v>
      </c>
      <c r="F348" t="s">
        <v>266</v>
      </c>
      <c r="G348" s="77">
        <v>17403.75</v>
      </c>
      <c r="H348" s="77">
        <v>-1088.1899999999989</v>
      </c>
      <c r="I348" s="77">
        <v>-4.8484675842671203</v>
      </c>
      <c r="J348" s="78">
        <v>6.3600000000000004E-2</v>
      </c>
      <c r="K348" s="78">
        <v>-1E-4</v>
      </c>
    </row>
    <row r="349" spans="2:11">
      <c r="B349" t="s">
        <v>2646</v>
      </c>
      <c r="C349" t="s">
        <v>2650</v>
      </c>
      <c r="D349" t="s">
        <v>123</v>
      </c>
      <c r="E349" t="s">
        <v>199</v>
      </c>
      <c r="F349" t="s">
        <v>266</v>
      </c>
      <c r="G349" s="77">
        <v>34376.269999999997</v>
      </c>
      <c r="H349" s="77">
        <v>-1076.0500000000006</v>
      </c>
      <c r="I349" s="77">
        <v>-9.4699597512293394</v>
      </c>
      <c r="J349" s="78">
        <v>0.1241</v>
      </c>
      <c r="K349" s="78">
        <v>-2.0000000000000001E-4</v>
      </c>
    </row>
    <row r="350" spans="2:11">
      <c r="B350" t="s">
        <v>2646</v>
      </c>
      <c r="C350" t="s">
        <v>2651</v>
      </c>
      <c r="D350" t="s">
        <v>123</v>
      </c>
      <c r="E350" t="s">
        <v>199</v>
      </c>
      <c r="F350" t="s">
        <v>269</v>
      </c>
      <c r="G350" s="77">
        <v>3016.65</v>
      </c>
      <c r="H350" s="77">
        <v>-742.68</v>
      </c>
      <c r="I350" s="77">
        <v>-0.57356624328822003</v>
      </c>
      <c r="J350" s="78">
        <v>7.4999999999999997E-3</v>
      </c>
      <c r="K350" s="78">
        <v>0</v>
      </c>
    </row>
    <row r="351" spans="2:11">
      <c r="B351" t="s">
        <v>2646</v>
      </c>
      <c r="C351" t="s">
        <v>2652</v>
      </c>
      <c r="D351" t="s">
        <v>123</v>
      </c>
      <c r="E351" t="s">
        <v>199</v>
      </c>
      <c r="F351" t="s">
        <v>269</v>
      </c>
      <c r="G351" s="77">
        <v>13516.91</v>
      </c>
      <c r="H351" s="77">
        <v>-741.08000000000061</v>
      </c>
      <c r="I351" s="77">
        <v>-2.5644807567934298</v>
      </c>
      <c r="J351" s="78">
        <v>3.3599999999999998E-2</v>
      </c>
      <c r="K351" s="78">
        <v>-1E-4</v>
      </c>
    </row>
    <row r="352" spans="2:11">
      <c r="B352" t="s">
        <v>2646</v>
      </c>
      <c r="C352" t="s">
        <v>2653</v>
      </c>
      <c r="D352" t="s">
        <v>123</v>
      </c>
      <c r="E352" t="s">
        <v>199</v>
      </c>
      <c r="F352" t="s">
        <v>269</v>
      </c>
      <c r="G352" s="77">
        <v>4215.58</v>
      </c>
      <c r="H352" s="77">
        <v>-741.08</v>
      </c>
      <c r="I352" s="77">
        <v>-0.79979623957866397</v>
      </c>
      <c r="J352" s="78">
        <v>1.0500000000000001E-2</v>
      </c>
      <c r="K352" s="78">
        <v>0</v>
      </c>
    </row>
    <row r="353" spans="2:11">
      <c r="B353" t="s">
        <v>2654</v>
      </c>
      <c r="C353" t="s">
        <v>2655</v>
      </c>
      <c r="D353" t="s">
        <v>123</v>
      </c>
      <c r="E353" t="s">
        <v>113</v>
      </c>
      <c r="F353" t="s">
        <v>2656</v>
      </c>
      <c r="G353" s="77">
        <v>-30000</v>
      </c>
      <c r="H353" s="77">
        <v>17.857022222222199</v>
      </c>
      <c r="I353" s="77">
        <v>-5.3571066666666596</v>
      </c>
      <c r="J353" s="78">
        <v>7.0199999999999999E-2</v>
      </c>
      <c r="K353" s="78">
        <v>-1E-4</v>
      </c>
    </row>
    <row r="354" spans="2:11">
      <c r="B354" t="s">
        <v>2657</v>
      </c>
      <c r="C354" t="s">
        <v>2658</v>
      </c>
      <c r="D354" t="s">
        <v>123</v>
      </c>
      <c r="E354" t="s">
        <v>106</v>
      </c>
      <c r="F354" t="s">
        <v>2659</v>
      </c>
      <c r="G354" s="77">
        <v>8957.41</v>
      </c>
      <c r="H354" s="77">
        <v>36.448054344826573</v>
      </c>
      <c r="I354" s="77">
        <v>3.26480166468893</v>
      </c>
      <c r="J354" s="78">
        <v>-4.2799999999999998E-2</v>
      </c>
      <c r="K354" s="78">
        <v>1E-4</v>
      </c>
    </row>
    <row r="355" spans="2:11">
      <c r="B355" t="s">
        <v>2660</v>
      </c>
      <c r="C355" t="s">
        <v>2661</v>
      </c>
      <c r="D355" t="s">
        <v>123</v>
      </c>
      <c r="E355" t="s">
        <v>110</v>
      </c>
      <c r="F355" t="s">
        <v>2662</v>
      </c>
      <c r="G355" s="77">
        <v>126300</v>
      </c>
      <c r="H355" s="77">
        <v>10.801163076923119</v>
      </c>
      <c r="I355" s="77">
        <v>13.641868966153901</v>
      </c>
      <c r="J355" s="78">
        <v>-0.17879999999999999</v>
      </c>
      <c r="K355" s="78">
        <v>2.9999999999999997E-4</v>
      </c>
    </row>
    <row r="356" spans="2:11">
      <c r="B356" t="s">
        <v>2663</v>
      </c>
      <c r="C356" t="s">
        <v>2664</v>
      </c>
      <c r="D356" t="s">
        <v>123</v>
      </c>
      <c r="E356" t="s">
        <v>110</v>
      </c>
      <c r="F356" t="s">
        <v>2665</v>
      </c>
      <c r="G356" s="77">
        <v>160000</v>
      </c>
      <c r="H356" s="77">
        <v>2.5841750000000001</v>
      </c>
      <c r="I356" s="77">
        <v>4.1346800000000004</v>
      </c>
      <c r="J356" s="78">
        <v>-5.4199999999999998E-2</v>
      </c>
      <c r="K356" s="78">
        <v>1E-4</v>
      </c>
    </row>
    <row r="357" spans="2:11">
      <c r="B357" s="79" t="s">
        <v>2119</v>
      </c>
      <c r="C357" s="16"/>
      <c r="D357" s="16"/>
      <c r="G357" s="81">
        <v>34645.4</v>
      </c>
      <c r="I357" s="81">
        <v>0.1339391164</v>
      </c>
      <c r="J357" s="80">
        <v>-1.8E-3</v>
      </c>
      <c r="K357" s="80">
        <v>0</v>
      </c>
    </row>
    <row r="358" spans="2:11">
      <c r="B358" t="s">
        <v>2666</v>
      </c>
      <c r="C358" t="s">
        <v>2667</v>
      </c>
      <c r="D358" t="s">
        <v>123</v>
      </c>
      <c r="E358" t="s">
        <v>102</v>
      </c>
      <c r="F358" t="s">
        <v>278</v>
      </c>
      <c r="G358" s="77">
        <v>34645.4</v>
      </c>
      <c r="H358" s="77">
        <v>0.3866</v>
      </c>
      <c r="I358" s="77">
        <v>0.1339391164</v>
      </c>
      <c r="J358" s="78">
        <v>-1.8E-3</v>
      </c>
      <c r="K358" s="78">
        <v>0</v>
      </c>
    </row>
    <row r="359" spans="2:11">
      <c r="B359" s="79" t="s">
        <v>867</v>
      </c>
      <c r="C359" s="16"/>
      <c r="D359" s="16"/>
      <c r="G359" s="81">
        <v>0</v>
      </c>
      <c r="I359" s="81">
        <v>0</v>
      </c>
      <c r="J359" s="80">
        <v>0</v>
      </c>
      <c r="K359" s="80">
        <v>0</v>
      </c>
    </row>
    <row r="360" spans="2:11">
      <c r="B360" t="s">
        <v>210</v>
      </c>
      <c r="C360" t="s">
        <v>210</v>
      </c>
      <c r="D360" t="s">
        <v>210</v>
      </c>
      <c r="E360" t="s">
        <v>210</v>
      </c>
      <c r="G360" s="77">
        <v>0</v>
      </c>
      <c r="H360" s="77">
        <v>0</v>
      </c>
      <c r="I360" s="77">
        <v>0</v>
      </c>
      <c r="J360" s="78">
        <v>0</v>
      </c>
      <c r="K360" s="78">
        <v>0</v>
      </c>
    </row>
    <row r="361" spans="2:11">
      <c r="B361" s="79" t="s">
        <v>224</v>
      </c>
      <c r="C361" s="16"/>
      <c r="D361" s="16"/>
      <c r="G361" s="81">
        <v>470093.85</v>
      </c>
      <c r="I361" s="81">
        <v>104.97319587346715</v>
      </c>
      <c r="J361" s="80">
        <v>-1.3761000000000001</v>
      </c>
      <c r="K361" s="80">
        <v>2.0999999999999999E-3</v>
      </c>
    </row>
    <row r="362" spans="2:11">
      <c r="B362" s="79" t="s">
        <v>2109</v>
      </c>
      <c r="C362" s="16"/>
      <c r="D362" s="16"/>
      <c r="G362" s="81">
        <v>470093.85</v>
      </c>
      <c r="I362" s="81">
        <v>104.97319587346715</v>
      </c>
      <c r="J362" s="80">
        <v>-1.3761000000000001</v>
      </c>
      <c r="K362" s="80">
        <v>2.0999999999999999E-3</v>
      </c>
    </row>
    <row r="363" spans="2:11">
      <c r="B363" t="s">
        <v>2668</v>
      </c>
      <c r="C363" t="s">
        <v>2669</v>
      </c>
      <c r="D363" t="s">
        <v>123</v>
      </c>
      <c r="E363" t="s">
        <v>199</v>
      </c>
      <c r="F363" t="s">
        <v>278</v>
      </c>
      <c r="G363" s="77">
        <v>35442.699999999997</v>
      </c>
      <c r="H363" s="77">
        <v>357.63</v>
      </c>
      <c r="I363" s="77">
        <v>3.24502219078401</v>
      </c>
      <c r="J363" s="78">
        <v>-4.2500000000000003E-2</v>
      </c>
      <c r="K363" s="78">
        <v>1E-4</v>
      </c>
    </row>
    <row r="364" spans="2:11">
      <c r="B364" t="s">
        <v>2670</v>
      </c>
      <c r="C364" t="s">
        <v>2671</v>
      </c>
      <c r="D364" t="s">
        <v>123</v>
      </c>
      <c r="E364" t="s">
        <v>199</v>
      </c>
      <c r="F364" t="s">
        <v>266</v>
      </c>
      <c r="G364" s="77">
        <v>67917.27</v>
      </c>
      <c r="H364" s="77">
        <v>1630.4599999999975</v>
      </c>
      <c r="I364" s="77">
        <v>28.349623727235599</v>
      </c>
      <c r="J364" s="78">
        <v>-0.37159999999999999</v>
      </c>
      <c r="K364" s="78">
        <v>5.9999999999999995E-4</v>
      </c>
    </row>
    <row r="365" spans="2:11">
      <c r="B365" t="s">
        <v>2672</v>
      </c>
      <c r="C365" t="s">
        <v>2673</v>
      </c>
      <c r="D365" t="s">
        <v>123</v>
      </c>
      <c r="E365" t="s">
        <v>199</v>
      </c>
      <c r="F365" t="s">
        <v>272</v>
      </c>
      <c r="G365" s="77">
        <v>50200.46</v>
      </c>
      <c r="H365" s="77">
        <v>2002.5099999999964</v>
      </c>
      <c r="I365" s="77">
        <v>25.735897596809099</v>
      </c>
      <c r="J365" s="78">
        <v>-0.33739999999999998</v>
      </c>
      <c r="K365" s="78">
        <v>5.0000000000000001E-4</v>
      </c>
    </row>
    <row r="366" spans="2:11">
      <c r="B366" t="s">
        <v>2674</v>
      </c>
      <c r="C366" t="s">
        <v>2675</v>
      </c>
      <c r="D366" t="s">
        <v>123</v>
      </c>
      <c r="E366" t="s">
        <v>106</v>
      </c>
      <c r="F366" t="s">
        <v>488</v>
      </c>
      <c r="G366" s="77">
        <v>21768.400000000001</v>
      </c>
      <c r="H366" s="77">
        <v>21.007999999999999</v>
      </c>
      <c r="I366" s="77">
        <v>16.883905402623999</v>
      </c>
      <c r="J366" s="78">
        <v>-0.2213</v>
      </c>
      <c r="K366" s="78">
        <v>2.9999999999999997E-4</v>
      </c>
    </row>
    <row r="367" spans="2:11">
      <c r="B367" t="s">
        <v>2676</v>
      </c>
      <c r="C367" t="s">
        <v>2677</v>
      </c>
      <c r="D367" t="s">
        <v>123</v>
      </c>
      <c r="E367" t="s">
        <v>106</v>
      </c>
      <c r="F367" t="s">
        <v>363</v>
      </c>
      <c r="G367" s="77">
        <v>97657.3</v>
      </c>
      <c r="H367" s="77">
        <v>0.2979</v>
      </c>
      <c r="I367" s="77">
        <v>1.0740806890164001</v>
      </c>
      <c r="J367" s="78">
        <v>-1.41E-2</v>
      </c>
      <c r="K367" s="78">
        <v>0</v>
      </c>
    </row>
    <row r="368" spans="2:11">
      <c r="B368" t="s">
        <v>2678</v>
      </c>
      <c r="C368" t="s">
        <v>2679</v>
      </c>
      <c r="D368" t="s">
        <v>123</v>
      </c>
      <c r="E368" t="s">
        <v>106</v>
      </c>
      <c r="F368" t="s">
        <v>266</v>
      </c>
      <c r="G368" s="77">
        <v>96382.95</v>
      </c>
      <c r="H368" s="77">
        <v>4.8662999999999998</v>
      </c>
      <c r="I368" s="77">
        <v>17.3165266666782</v>
      </c>
      <c r="J368" s="78">
        <v>-0.22700000000000001</v>
      </c>
      <c r="K368" s="78">
        <v>4.0000000000000002E-4</v>
      </c>
    </row>
    <row r="369" spans="2:11">
      <c r="B369" t="s">
        <v>2680</v>
      </c>
      <c r="C369" t="s">
        <v>2681</v>
      </c>
      <c r="D369" t="s">
        <v>123</v>
      </c>
      <c r="E369" t="s">
        <v>106</v>
      </c>
      <c r="F369" t="s">
        <v>275</v>
      </c>
      <c r="G369" s="77">
        <v>9700.3799999999992</v>
      </c>
      <c r="H369" s="77">
        <v>4.1738999999999997</v>
      </c>
      <c r="I369" s="77">
        <v>1.49483232174744</v>
      </c>
      <c r="J369" s="78">
        <v>-1.9599999999999999E-2</v>
      </c>
      <c r="K369" s="78">
        <v>0</v>
      </c>
    </row>
    <row r="370" spans="2:11">
      <c r="B370" t="s">
        <v>2682</v>
      </c>
      <c r="C370" t="s">
        <v>2683</v>
      </c>
      <c r="D370" t="s">
        <v>123</v>
      </c>
      <c r="E370" t="s">
        <v>106</v>
      </c>
      <c r="F370" t="s">
        <v>275</v>
      </c>
      <c r="G370" s="77">
        <v>76501.490000000005</v>
      </c>
      <c r="H370" s="77">
        <v>5.8132999999999857</v>
      </c>
      <c r="I370" s="77">
        <v>16.419288048283601</v>
      </c>
      <c r="J370" s="78">
        <v>-0.2152</v>
      </c>
      <c r="K370" s="78">
        <v>2.9999999999999997E-4</v>
      </c>
    </row>
    <row r="371" spans="2:11">
      <c r="B371" t="s">
        <v>2684</v>
      </c>
      <c r="C371" t="s">
        <v>2685</v>
      </c>
      <c r="D371" t="s">
        <v>123</v>
      </c>
      <c r="E371" t="s">
        <v>106</v>
      </c>
      <c r="F371" t="s">
        <v>263</v>
      </c>
      <c r="G371" s="77">
        <v>14522.9</v>
      </c>
      <c r="H371" s="77">
        <v>-10.343400000000001</v>
      </c>
      <c r="I371" s="77">
        <v>-5.5459807697111998</v>
      </c>
      <c r="J371" s="78">
        <v>7.2700000000000001E-2</v>
      </c>
      <c r="K371" s="78">
        <v>-1E-4</v>
      </c>
    </row>
    <row r="372" spans="2:11">
      <c r="B372" s="79" t="s">
        <v>2124</v>
      </c>
      <c r="C372" s="16"/>
      <c r="D372" s="16"/>
      <c r="G372" s="81">
        <v>0</v>
      </c>
      <c r="I372" s="81">
        <v>0</v>
      </c>
      <c r="J372" s="80">
        <v>0</v>
      </c>
      <c r="K372" s="80">
        <v>0</v>
      </c>
    </row>
    <row r="373" spans="2:11">
      <c r="B373" t="s">
        <v>210</v>
      </c>
      <c r="C373" t="s">
        <v>210</v>
      </c>
      <c r="D373" t="s">
        <v>210</v>
      </c>
      <c r="E373" t="s">
        <v>210</v>
      </c>
      <c r="G373" s="77">
        <v>0</v>
      </c>
      <c r="H373" s="77">
        <v>0</v>
      </c>
      <c r="I373" s="77">
        <v>0</v>
      </c>
      <c r="J373" s="78">
        <v>0</v>
      </c>
      <c r="K373" s="78">
        <v>0</v>
      </c>
    </row>
    <row r="374" spans="2:11">
      <c r="B374" s="79" t="s">
        <v>2119</v>
      </c>
      <c r="C374" s="16"/>
      <c r="D374" s="16"/>
      <c r="G374" s="81">
        <v>0</v>
      </c>
      <c r="I374" s="81">
        <v>0</v>
      </c>
      <c r="J374" s="80">
        <v>0</v>
      </c>
      <c r="K374" s="80">
        <v>0</v>
      </c>
    </row>
    <row r="375" spans="2:11">
      <c r="B375" t="s">
        <v>210</v>
      </c>
      <c r="C375" t="s">
        <v>210</v>
      </c>
      <c r="D375" t="s">
        <v>210</v>
      </c>
      <c r="E375" t="s">
        <v>210</v>
      </c>
      <c r="G375" s="77">
        <v>0</v>
      </c>
      <c r="H375" s="77">
        <v>0</v>
      </c>
      <c r="I375" s="77">
        <v>0</v>
      </c>
      <c r="J375" s="78">
        <v>0</v>
      </c>
      <c r="K375" s="78">
        <v>0</v>
      </c>
    </row>
    <row r="376" spans="2:11">
      <c r="B376" s="79" t="s">
        <v>867</v>
      </c>
      <c r="C376" s="16"/>
      <c r="D376" s="16"/>
      <c r="G376" s="81">
        <v>0</v>
      </c>
      <c r="I376" s="81">
        <v>0</v>
      </c>
      <c r="J376" s="80">
        <v>0</v>
      </c>
      <c r="K376" s="80">
        <v>0</v>
      </c>
    </row>
    <row r="377" spans="2:11">
      <c r="B377" t="s">
        <v>210</v>
      </c>
      <c r="C377" t="s">
        <v>210</v>
      </c>
      <c r="D377" t="s">
        <v>210</v>
      </c>
      <c r="E377" t="s">
        <v>210</v>
      </c>
      <c r="G377" s="77">
        <v>0</v>
      </c>
      <c r="H377" s="77">
        <v>0</v>
      </c>
      <c r="I377" s="77">
        <v>0</v>
      </c>
      <c r="J377" s="78">
        <v>0</v>
      </c>
      <c r="K377" s="78">
        <v>0</v>
      </c>
    </row>
    <row r="378" spans="2:11">
      <c r="B378" t="s">
        <v>226</v>
      </c>
      <c r="C378" s="16"/>
      <c r="D378" s="16"/>
    </row>
    <row r="379" spans="2:11">
      <c r="B379" t="s">
        <v>324</v>
      </c>
      <c r="C379" s="16"/>
      <c r="D379" s="16"/>
    </row>
    <row r="380" spans="2:11">
      <c r="B380" t="s">
        <v>325</v>
      </c>
      <c r="C380" s="16"/>
      <c r="D380" s="16"/>
    </row>
    <row r="381" spans="2:11">
      <c r="B381" t="s">
        <v>326</v>
      </c>
      <c r="C381" s="16"/>
      <c r="D381" s="16"/>
    </row>
    <row r="382" spans="2:11">
      <c r="C382" s="16"/>
      <c r="D382" s="16"/>
    </row>
    <row r="383" spans="2:11">
      <c r="C383" s="16"/>
      <c r="D383" s="16"/>
    </row>
    <row r="384" spans="2:11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7">
        <v>45106</v>
      </c>
    </row>
    <row r="2" spans="2:78" s="1" customFormat="1">
      <c r="B2" s="2" t="s">
        <v>1</v>
      </c>
      <c r="C2" s="12" t="s">
        <v>3164</v>
      </c>
    </row>
    <row r="3" spans="2:78" s="1" customFormat="1">
      <c r="B3" s="2" t="s">
        <v>2</v>
      </c>
      <c r="C3" s="26" t="s">
        <v>3165</v>
      </c>
    </row>
    <row r="4" spans="2:78" s="1" customFormat="1">
      <c r="B4" s="2" t="s">
        <v>3</v>
      </c>
      <c r="C4" s="88">
        <v>1161</v>
      </c>
    </row>
    <row r="6" spans="2:78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78" ht="26.25" customHeight="1">
      <c r="B7" s="110" t="s">
        <v>145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2140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2141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2142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2143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2144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2145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2146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2140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2141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2142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2143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2144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2145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2146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  <c r="D40" s="16"/>
    </row>
    <row r="41" spans="2:17">
      <c r="B41" t="s">
        <v>324</v>
      </c>
      <c r="D41" s="16"/>
    </row>
    <row r="42" spans="2:17">
      <c r="B42" t="s">
        <v>325</v>
      </c>
      <c r="D42" s="16"/>
    </row>
    <row r="43" spans="2:17">
      <c r="B43" t="s">
        <v>326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398"/>
  <sheetViews>
    <sheetView rightToLeft="1" topLeftCell="A139" workbookViewId="0">
      <selection activeCell="B160" sqref="B16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3164</v>
      </c>
    </row>
    <row r="3" spans="2:59" s="1" customFormat="1">
      <c r="B3" s="2" t="s">
        <v>2</v>
      </c>
      <c r="C3" s="26" t="s">
        <v>3165</v>
      </c>
    </row>
    <row r="4" spans="2:59" s="1" customFormat="1">
      <c r="B4" s="2" t="s">
        <v>3</v>
      </c>
      <c r="C4" s="88">
        <v>1161</v>
      </c>
    </row>
    <row r="5" spans="2:59">
      <c r="B5" s="2"/>
      <c r="C5" s="2"/>
    </row>
    <row r="6" spans="2:59">
      <c r="B6" s="2"/>
      <c r="C6" s="2"/>
    </row>
    <row r="7" spans="2:59" ht="26.25" customHeight="1">
      <c r="B7" s="110" t="s">
        <v>146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3.87</v>
      </c>
      <c r="J11" s="18"/>
      <c r="K11" s="18"/>
      <c r="L11" s="18"/>
      <c r="M11" s="76">
        <v>5.2699999999999997E-2</v>
      </c>
      <c r="N11" s="75">
        <v>382133.62</v>
      </c>
      <c r="O11" s="7"/>
      <c r="P11" s="75">
        <v>633.69419264993314</v>
      </c>
      <c r="Q11" s="76">
        <v>1</v>
      </c>
      <c r="R11" s="76">
        <v>1.29E-2</v>
      </c>
      <c r="S11" s="16"/>
      <c r="T11" s="16"/>
      <c r="U11" s="16"/>
      <c r="V11" s="16"/>
      <c r="BF11" s="16" t="s">
        <v>123</v>
      </c>
      <c r="BG11" s="23" t="s">
        <v>113</v>
      </c>
    </row>
    <row r="12" spans="2:59">
      <c r="B12" s="79" t="s">
        <v>204</v>
      </c>
      <c r="I12" s="81">
        <v>5.51</v>
      </c>
      <c r="M12" s="80">
        <v>4.0399999999999998E-2</v>
      </c>
      <c r="N12" s="81">
        <v>263961.90999999997</v>
      </c>
      <c r="P12" s="81">
        <v>331.86376917255478</v>
      </c>
      <c r="Q12" s="80">
        <v>0.52370000000000005</v>
      </c>
      <c r="R12" s="80">
        <v>6.7999999999999996E-3</v>
      </c>
    </row>
    <row r="13" spans="2:59">
      <c r="B13" s="79" t="s">
        <v>2686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59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59">
      <c r="B15" s="79" t="s">
        <v>2687</v>
      </c>
      <c r="I15" s="81">
        <v>6.7</v>
      </c>
      <c r="M15" s="80">
        <v>3.2300000000000002E-2</v>
      </c>
      <c r="N15" s="81">
        <v>24506.05</v>
      </c>
      <c r="P15" s="81">
        <v>27.809519195212999</v>
      </c>
      <c r="Q15" s="80">
        <v>4.3900000000000002E-2</v>
      </c>
      <c r="R15" s="80">
        <v>5.9999999999999995E-4</v>
      </c>
    </row>
    <row r="16" spans="2:59">
      <c r="B16" t="s">
        <v>2688</v>
      </c>
      <c r="C16" t="s">
        <v>2689</v>
      </c>
      <c r="D16" t="s">
        <v>2690</v>
      </c>
      <c r="F16" t="s">
        <v>210</v>
      </c>
      <c r="G16" s="95">
        <v>42551</v>
      </c>
      <c r="H16" t="s">
        <v>211</v>
      </c>
      <c r="I16" s="77">
        <v>6.99</v>
      </c>
      <c r="J16" t="s">
        <v>123</v>
      </c>
      <c r="K16" t="s">
        <v>102</v>
      </c>
      <c r="L16" s="78">
        <v>2.3E-2</v>
      </c>
      <c r="M16" s="78">
        <v>2.3E-2</v>
      </c>
      <c r="N16" s="77">
        <v>2340</v>
      </c>
      <c r="O16" s="77">
        <v>114.83</v>
      </c>
      <c r="P16" s="77">
        <v>2.6870219999999998</v>
      </c>
      <c r="Q16" s="78">
        <v>4.1999999999999997E-3</v>
      </c>
      <c r="R16" s="78">
        <v>1E-4</v>
      </c>
    </row>
    <row r="17" spans="2:18">
      <c r="B17" t="s">
        <v>2688</v>
      </c>
      <c r="C17" t="s">
        <v>2689</v>
      </c>
      <c r="D17" t="s">
        <v>2691</v>
      </c>
      <c r="F17" t="s">
        <v>210</v>
      </c>
      <c r="G17" s="95">
        <v>42551</v>
      </c>
      <c r="H17" t="s">
        <v>211</v>
      </c>
      <c r="I17" s="77">
        <v>7.58</v>
      </c>
      <c r="J17" t="s">
        <v>123</v>
      </c>
      <c r="K17" t="s">
        <v>102</v>
      </c>
      <c r="L17" s="78">
        <v>4.02E-2</v>
      </c>
      <c r="M17" s="78">
        <v>4.02E-2</v>
      </c>
      <c r="N17" s="77">
        <v>3473.56</v>
      </c>
      <c r="O17" s="77">
        <v>107.9</v>
      </c>
      <c r="P17" s="77">
        <v>3.74797124</v>
      </c>
      <c r="Q17" s="78">
        <v>5.8999999999999999E-3</v>
      </c>
      <c r="R17" s="78">
        <v>1E-4</v>
      </c>
    </row>
    <row r="18" spans="2:18">
      <c r="B18" t="s">
        <v>2688</v>
      </c>
      <c r="C18" t="s">
        <v>2689</v>
      </c>
      <c r="D18" t="s">
        <v>2692</v>
      </c>
      <c r="F18" t="s">
        <v>210</v>
      </c>
      <c r="G18" s="95">
        <v>42551</v>
      </c>
      <c r="H18" t="s">
        <v>211</v>
      </c>
      <c r="I18" s="77">
        <v>5.49</v>
      </c>
      <c r="J18" t="s">
        <v>123</v>
      </c>
      <c r="K18" t="s">
        <v>102</v>
      </c>
      <c r="L18" s="78">
        <v>4.7100000000000003E-2</v>
      </c>
      <c r="M18" s="78">
        <v>4.7100000000000003E-2</v>
      </c>
      <c r="N18" s="77">
        <v>160.79</v>
      </c>
      <c r="O18" s="77">
        <v>98.76</v>
      </c>
      <c r="P18" s="77">
        <v>0.158796204</v>
      </c>
      <c r="Q18" s="78">
        <v>2.9999999999999997E-4</v>
      </c>
      <c r="R18" s="78">
        <v>0</v>
      </c>
    </row>
    <row r="19" spans="2:18">
      <c r="B19" t="s">
        <v>2688</v>
      </c>
      <c r="C19" t="s">
        <v>2689</v>
      </c>
      <c r="D19" t="s">
        <v>2693</v>
      </c>
      <c r="F19" t="s">
        <v>210</v>
      </c>
      <c r="G19" s="95">
        <v>42551</v>
      </c>
      <c r="H19" t="s">
        <v>211</v>
      </c>
      <c r="I19" s="77">
        <v>7.4</v>
      </c>
      <c r="J19" t="s">
        <v>123</v>
      </c>
      <c r="K19" t="s">
        <v>102</v>
      </c>
      <c r="L19" s="78">
        <v>4.9599999999999998E-2</v>
      </c>
      <c r="M19" s="78">
        <v>4.9599999999999998E-2</v>
      </c>
      <c r="N19" s="77">
        <v>245.99</v>
      </c>
      <c r="O19" s="77">
        <v>98.79</v>
      </c>
      <c r="P19" s="77">
        <v>0.24301352100000001</v>
      </c>
      <c r="Q19" s="78">
        <v>4.0000000000000002E-4</v>
      </c>
      <c r="R19" s="78">
        <v>0</v>
      </c>
    </row>
    <row r="20" spans="2:18">
      <c r="B20" t="s">
        <v>2688</v>
      </c>
      <c r="C20" t="s">
        <v>2689</v>
      </c>
      <c r="D20" t="s">
        <v>2694</v>
      </c>
      <c r="F20" t="s">
        <v>210</v>
      </c>
      <c r="G20" s="95">
        <v>42643</v>
      </c>
      <c r="H20" t="s">
        <v>211</v>
      </c>
      <c r="I20" s="77">
        <v>6.04</v>
      </c>
      <c r="J20" t="s">
        <v>123</v>
      </c>
      <c r="K20" t="s">
        <v>102</v>
      </c>
      <c r="L20" s="78">
        <v>2.0799999999999999E-2</v>
      </c>
      <c r="M20" s="78">
        <v>2.0799999999999999E-2</v>
      </c>
      <c r="N20" s="77">
        <v>1780.29</v>
      </c>
      <c r="O20" s="77">
        <v>115.23</v>
      </c>
      <c r="P20" s="77">
        <v>2.0514281670000001</v>
      </c>
      <c r="Q20" s="78">
        <v>3.2000000000000002E-3</v>
      </c>
      <c r="R20" s="78">
        <v>0</v>
      </c>
    </row>
    <row r="21" spans="2:18">
      <c r="B21" t="s">
        <v>2688</v>
      </c>
      <c r="C21" t="s">
        <v>2689</v>
      </c>
      <c r="D21" t="s">
        <v>2695</v>
      </c>
      <c r="F21" t="s">
        <v>210</v>
      </c>
      <c r="G21" s="95">
        <v>42643</v>
      </c>
      <c r="H21" t="s">
        <v>211</v>
      </c>
      <c r="I21" s="77">
        <v>7.01</v>
      </c>
      <c r="J21" t="s">
        <v>123</v>
      </c>
      <c r="K21" t="s">
        <v>102</v>
      </c>
      <c r="L21" s="78">
        <v>3.15E-2</v>
      </c>
      <c r="M21" s="78">
        <v>3.15E-2</v>
      </c>
      <c r="N21" s="77">
        <v>2628.13</v>
      </c>
      <c r="O21" s="77">
        <v>112.93</v>
      </c>
      <c r="P21" s="77">
        <v>2.9679472090000001</v>
      </c>
      <c r="Q21" s="78">
        <v>4.7000000000000002E-3</v>
      </c>
      <c r="R21" s="78">
        <v>1E-4</v>
      </c>
    </row>
    <row r="22" spans="2:18">
      <c r="B22" t="s">
        <v>2688</v>
      </c>
      <c r="C22" t="s">
        <v>2689</v>
      </c>
      <c r="D22" t="s">
        <v>2696</v>
      </c>
      <c r="F22" t="s">
        <v>210</v>
      </c>
      <c r="G22" s="95">
        <v>42643</v>
      </c>
      <c r="H22" t="s">
        <v>211</v>
      </c>
      <c r="I22" s="77">
        <v>4.5999999999999996</v>
      </c>
      <c r="J22" t="s">
        <v>123</v>
      </c>
      <c r="K22" t="s">
        <v>102</v>
      </c>
      <c r="L22" s="78">
        <v>4.7699999999999999E-2</v>
      </c>
      <c r="M22" s="78">
        <v>4.7699999999999999E-2</v>
      </c>
      <c r="N22" s="77">
        <v>183.87</v>
      </c>
      <c r="O22" s="77">
        <v>96.46</v>
      </c>
      <c r="P22" s="77">
        <v>0.17736100199999999</v>
      </c>
      <c r="Q22" s="78">
        <v>2.9999999999999997E-4</v>
      </c>
      <c r="R22" s="78">
        <v>0</v>
      </c>
    </row>
    <row r="23" spans="2:18">
      <c r="B23" t="s">
        <v>2688</v>
      </c>
      <c r="C23" t="s">
        <v>2689</v>
      </c>
      <c r="D23" t="s">
        <v>2697</v>
      </c>
      <c r="F23" t="s">
        <v>210</v>
      </c>
      <c r="G23" s="95">
        <v>42643</v>
      </c>
      <c r="H23" t="s">
        <v>211</v>
      </c>
      <c r="I23" s="77">
        <v>6.76</v>
      </c>
      <c r="J23" t="s">
        <v>123</v>
      </c>
      <c r="K23" t="s">
        <v>102</v>
      </c>
      <c r="L23" s="78">
        <v>4.7600000000000003E-2</v>
      </c>
      <c r="M23" s="78">
        <v>4.7600000000000003E-2</v>
      </c>
      <c r="N23" s="77">
        <v>233.48</v>
      </c>
      <c r="O23" s="77">
        <v>99.55</v>
      </c>
      <c r="P23" s="77">
        <v>0.23242934000000001</v>
      </c>
      <c r="Q23" s="78">
        <v>4.0000000000000002E-4</v>
      </c>
      <c r="R23" s="78">
        <v>0</v>
      </c>
    </row>
    <row r="24" spans="2:18">
      <c r="B24" t="s">
        <v>2688</v>
      </c>
      <c r="C24" t="s">
        <v>2689</v>
      </c>
      <c r="D24" t="s">
        <v>2698</v>
      </c>
      <c r="F24" t="s">
        <v>210</v>
      </c>
      <c r="G24" s="95"/>
      <c r="H24" t="s">
        <v>211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-0.18</v>
      </c>
      <c r="O24" s="77">
        <v>2706.1606750000001</v>
      </c>
      <c r="P24" s="77">
        <v>-4.8710892149999999E-3</v>
      </c>
      <c r="Q24" s="78">
        <v>0</v>
      </c>
      <c r="R24" s="78">
        <v>0</v>
      </c>
    </row>
    <row r="25" spans="2:18">
      <c r="B25" t="s">
        <v>2688</v>
      </c>
      <c r="C25" t="s">
        <v>2689</v>
      </c>
      <c r="D25" t="s">
        <v>2699</v>
      </c>
      <c r="F25" t="s">
        <v>210</v>
      </c>
      <c r="G25" s="95"/>
      <c r="H25" t="s">
        <v>211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-0.28999999999999998</v>
      </c>
      <c r="O25" s="77">
        <v>2780.0809920000002</v>
      </c>
      <c r="P25" s="77">
        <v>-8.0622348768000004E-3</v>
      </c>
      <c r="Q25" s="78">
        <v>0</v>
      </c>
      <c r="R25" s="78">
        <v>0</v>
      </c>
    </row>
    <row r="26" spans="2:18">
      <c r="B26" t="s">
        <v>2688</v>
      </c>
      <c r="C26" t="s">
        <v>2689</v>
      </c>
      <c r="D26" t="s">
        <v>2700</v>
      </c>
      <c r="F26" t="s">
        <v>210</v>
      </c>
      <c r="G26" s="95"/>
      <c r="H26" t="s">
        <v>211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-0.02</v>
      </c>
      <c r="O26" s="77">
        <v>1426.1410129999999</v>
      </c>
      <c r="P26" s="77">
        <v>-2.8522820259999998E-4</v>
      </c>
      <c r="Q26" s="78">
        <v>0</v>
      </c>
      <c r="R26" s="78">
        <v>0</v>
      </c>
    </row>
    <row r="27" spans="2:18">
      <c r="B27" t="s">
        <v>2688</v>
      </c>
      <c r="C27" t="s">
        <v>2689</v>
      </c>
      <c r="D27" t="s">
        <v>2701</v>
      </c>
      <c r="F27" t="s">
        <v>210</v>
      </c>
      <c r="G27" s="95"/>
      <c r="H27" t="s">
        <v>211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-0.02</v>
      </c>
      <c r="O27" s="77">
        <v>3334.0382129999998</v>
      </c>
      <c r="P27" s="77">
        <v>-6.6680764259999996E-4</v>
      </c>
      <c r="Q27" s="78">
        <v>0</v>
      </c>
      <c r="R27" s="78">
        <v>0</v>
      </c>
    </row>
    <row r="28" spans="2:18">
      <c r="B28" t="s">
        <v>2688</v>
      </c>
      <c r="C28" t="s">
        <v>2689</v>
      </c>
      <c r="D28" t="s">
        <v>2702</v>
      </c>
      <c r="F28" t="s">
        <v>210</v>
      </c>
      <c r="G28" s="95"/>
      <c r="H28" t="s">
        <v>211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-0.51</v>
      </c>
      <c r="O28" s="77">
        <v>627.15155500000003</v>
      </c>
      <c r="P28" s="77">
        <v>-3.1984729304999999E-3</v>
      </c>
      <c r="Q28" s="78">
        <v>0</v>
      </c>
      <c r="R28" s="78">
        <v>0</v>
      </c>
    </row>
    <row r="29" spans="2:18">
      <c r="B29" t="s">
        <v>2688</v>
      </c>
      <c r="C29" t="s">
        <v>2689</v>
      </c>
      <c r="D29" t="s">
        <v>2703</v>
      </c>
      <c r="F29" t="s">
        <v>210</v>
      </c>
      <c r="G29" s="95"/>
      <c r="H29" t="s">
        <v>211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-0.38</v>
      </c>
      <c r="O29" s="77">
        <v>1301.278384</v>
      </c>
      <c r="P29" s="77">
        <v>-4.9448578591999998E-3</v>
      </c>
      <c r="Q29" s="78">
        <v>0</v>
      </c>
      <c r="R29" s="78">
        <v>0</v>
      </c>
    </row>
    <row r="30" spans="2:18">
      <c r="B30" t="s">
        <v>2688</v>
      </c>
      <c r="C30" t="s">
        <v>2689</v>
      </c>
      <c r="D30" t="s">
        <v>2704</v>
      </c>
      <c r="F30" t="s">
        <v>210</v>
      </c>
      <c r="G30" s="95"/>
      <c r="H30" t="s">
        <v>211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-0.02</v>
      </c>
      <c r="O30" s="77">
        <v>967.71205999999995</v>
      </c>
      <c r="P30" s="77">
        <v>-1.9354241200000001E-4</v>
      </c>
      <c r="Q30" s="78">
        <v>0</v>
      </c>
      <c r="R30" s="78">
        <v>0</v>
      </c>
    </row>
    <row r="31" spans="2:18">
      <c r="B31" t="s">
        <v>2688</v>
      </c>
      <c r="C31" t="s">
        <v>2689</v>
      </c>
      <c r="D31" t="s">
        <v>2705</v>
      </c>
      <c r="F31" t="s">
        <v>210</v>
      </c>
      <c r="G31" s="95"/>
      <c r="H31" t="s">
        <v>211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-0.02</v>
      </c>
      <c r="O31" s="77">
        <v>2145.2030890000001</v>
      </c>
      <c r="P31" s="77">
        <v>-4.2904061780000001E-4</v>
      </c>
      <c r="Q31" s="78">
        <v>0</v>
      </c>
      <c r="R31" s="78">
        <v>0</v>
      </c>
    </row>
    <row r="32" spans="2:18">
      <c r="B32" t="s">
        <v>2688</v>
      </c>
      <c r="C32" t="s">
        <v>2689</v>
      </c>
      <c r="D32" t="s">
        <v>2706</v>
      </c>
      <c r="F32" t="s">
        <v>210</v>
      </c>
      <c r="G32" s="95">
        <v>43100</v>
      </c>
      <c r="H32" t="s">
        <v>211</v>
      </c>
      <c r="I32" s="77">
        <v>7.43</v>
      </c>
      <c r="J32" t="s">
        <v>123</v>
      </c>
      <c r="K32" t="s">
        <v>102</v>
      </c>
      <c r="L32" s="78">
        <v>1.6899999999999998E-2</v>
      </c>
      <c r="M32" s="78">
        <v>1.6899999999999998E-2</v>
      </c>
      <c r="N32" s="77">
        <v>2432.63</v>
      </c>
      <c r="O32" s="77">
        <v>120.11</v>
      </c>
      <c r="P32" s="77">
        <v>2.9218318929999998</v>
      </c>
      <c r="Q32" s="78">
        <v>4.5999999999999999E-3</v>
      </c>
      <c r="R32" s="78">
        <v>1E-4</v>
      </c>
    </row>
    <row r="33" spans="2:18">
      <c r="B33" t="s">
        <v>2688</v>
      </c>
      <c r="C33" t="s">
        <v>2689</v>
      </c>
      <c r="D33" t="s">
        <v>2707</v>
      </c>
      <c r="F33" t="s">
        <v>210</v>
      </c>
      <c r="G33" s="95">
        <v>43100</v>
      </c>
      <c r="H33" t="s">
        <v>211</v>
      </c>
      <c r="I33" s="77">
        <v>8.33</v>
      </c>
      <c r="J33" t="s">
        <v>123</v>
      </c>
      <c r="K33" t="s">
        <v>102</v>
      </c>
      <c r="L33" s="78">
        <v>3.2500000000000001E-2</v>
      </c>
      <c r="M33" s="78">
        <v>3.2500000000000001E-2</v>
      </c>
      <c r="N33" s="77">
        <v>3348.88</v>
      </c>
      <c r="O33" s="77">
        <v>113.96</v>
      </c>
      <c r="P33" s="77">
        <v>3.816383648</v>
      </c>
      <c r="Q33" s="78">
        <v>6.0000000000000001E-3</v>
      </c>
      <c r="R33" s="78">
        <v>1E-4</v>
      </c>
    </row>
    <row r="34" spans="2:18">
      <c r="B34" t="s">
        <v>2688</v>
      </c>
      <c r="C34" t="s">
        <v>2689</v>
      </c>
      <c r="D34" t="s">
        <v>2708</v>
      </c>
      <c r="F34" t="s">
        <v>210</v>
      </c>
      <c r="G34" s="95">
        <v>43100</v>
      </c>
      <c r="H34" t="s">
        <v>211</v>
      </c>
      <c r="I34" s="77">
        <v>7.94</v>
      </c>
      <c r="J34" t="s">
        <v>123</v>
      </c>
      <c r="K34" t="s">
        <v>102</v>
      </c>
      <c r="L34" s="78">
        <v>4.6100000000000002E-2</v>
      </c>
      <c r="M34" s="78">
        <v>4.6100000000000002E-2</v>
      </c>
      <c r="N34" s="77">
        <v>390.52</v>
      </c>
      <c r="O34" s="77">
        <v>100.82</v>
      </c>
      <c r="P34" s="77">
        <v>0.39372226399999999</v>
      </c>
      <c r="Q34" s="78">
        <v>5.9999999999999995E-4</v>
      </c>
      <c r="R34" s="78">
        <v>0</v>
      </c>
    </row>
    <row r="35" spans="2:18">
      <c r="B35" t="s">
        <v>2688</v>
      </c>
      <c r="C35" t="s">
        <v>2689</v>
      </c>
      <c r="D35" t="s">
        <v>2709</v>
      </c>
      <c r="F35" t="s">
        <v>210</v>
      </c>
      <c r="G35" s="95">
        <v>43100</v>
      </c>
      <c r="H35" t="s">
        <v>211</v>
      </c>
      <c r="I35" s="77">
        <v>6.22</v>
      </c>
      <c r="J35" t="s">
        <v>123</v>
      </c>
      <c r="K35" t="s">
        <v>102</v>
      </c>
      <c r="L35" s="78">
        <v>4.5600000000000002E-2</v>
      </c>
      <c r="M35" s="78">
        <v>4.5600000000000002E-2</v>
      </c>
      <c r="N35" s="77">
        <v>472.38</v>
      </c>
      <c r="O35" s="77">
        <v>95.82</v>
      </c>
      <c r="P35" s="77">
        <v>0.45263451599999999</v>
      </c>
      <c r="Q35" s="78">
        <v>6.9999999999999999E-4</v>
      </c>
      <c r="R35" s="78">
        <v>0</v>
      </c>
    </row>
    <row r="36" spans="2:18">
      <c r="B36" t="s">
        <v>2688</v>
      </c>
      <c r="C36" t="s">
        <v>2689</v>
      </c>
      <c r="D36" t="s">
        <v>2710</v>
      </c>
      <c r="F36" t="s">
        <v>210</v>
      </c>
      <c r="G36" s="95">
        <v>43100</v>
      </c>
      <c r="H36" t="s">
        <v>211</v>
      </c>
      <c r="I36" s="77">
        <v>7.59</v>
      </c>
      <c r="J36" t="s">
        <v>123</v>
      </c>
      <c r="K36" t="s">
        <v>102</v>
      </c>
      <c r="L36" s="78">
        <v>5.8900000000000001E-2</v>
      </c>
      <c r="M36" s="78">
        <v>5.8900000000000001E-2</v>
      </c>
      <c r="N36" s="77">
        <v>101.35</v>
      </c>
      <c r="O36" s="77">
        <v>109.1</v>
      </c>
      <c r="P36" s="77">
        <v>0.11057285</v>
      </c>
      <c r="Q36" s="78">
        <v>2.0000000000000001E-4</v>
      </c>
      <c r="R36" s="78">
        <v>0</v>
      </c>
    </row>
    <row r="37" spans="2:18">
      <c r="B37" t="s">
        <v>2688</v>
      </c>
      <c r="C37" t="s">
        <v>2689</v>
      </c>
      <c r="D37" t="s">
        <v>2711</v>
      </c>
      <c r="F37" t="s">
        <v>210</v>
      </c>
      <c r="G37" s="95"/>
      <c r="H37" t="s">
        <v>211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-0.54</v>
      </c>
      <c r="O37" s="77">
        <v>1026.239793</v>
      </c>
      <c r="P37" s="77">
        <v>-5.5416948822000003E-3</v>
      </c>
      <c r="Q37" s="78">
        <v>0</v>
      </c>
      <c r="R37" s="78">
        <v>0</v>
      </c>
    </row>
    <row r="38" spans="2:18">
      <c r="B38" t="s">
        <v>2688</v>
      </c>
      <c r="C38" t="s">
        <v>2689</v>
      </c>
      <c r="D38" t="s">
        <v>2712</v>
      </c>
      <c r="F38" t="s">
        <v>210</v>
      </c>
      <c r="G38" s="95"/>
      <c r="H38" t="s">
        <v>211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-0.47</v>
      </c>
      <c r="O38" s="77">
        <v>1572.053598</v>
      </c>
      <c r="P38" s="77">
        <v>-7.3886519106000003E-3</v>
      </c>
      <c r="Q38" s="78">
        <v>0</v>
      </c>
      <c r="R38" s="78">
        <v>0</v>
      </c>
    </row>
    <row r="39" spans="2:18">
      <c r="B39" t="s">
        <v>2688</v>
      </c>
      <c r="C39" t="s">
        <v>2689</v>
      </c>
      <c r="D39" t="s">
        <v>2713</v>
      </c>
      <c r="F39" t="s">
        <v>210</v>
      </c>
      <c r="G39" s="95"/>
      <c r="H39" t="s">
        <v>211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-0.01</v>
      </c>
      <c r="O39" s="77">
        <v>5548.8825639999995</v>
      </c>
      <c r="P39" s="77">
        <v>-5.5488825639999999E-4</v>
      </c>
      <c r="Q39" s="78">
        <v>0</v>
      </c>
      <c r="R39" s="78">
        <v>0</v>
      </c>
    </row>
    <row r="40" spans="2:18">
      <c r="B40" t="s">
        <v>2688</v>
      </c>
      <c r="C40" t="s">
        <v>2689</v>
      </c>
      <c r="D40" t="s">
        <v>2714</v>
      </c>
      <c r="F40" t="s">
        <v>210</v>
      </c>
      <c r="G40" s="95"/>
      <c r="H40" t="s">
        <v>211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-0.03</v>
      </c>
      <c r="O40" s="77">
        <v>3367.4366249999998</v>
      </c>
      <c r="P40" s="77">
        <v>-1.0102309874999999E-3</v>
      </c>
      <c r="Q40" s="78">
        <v>0</v>
      </c>
      <c r="R40" s="78">
        <v>0</v>
      </c>
    </row>
    <row r="41" spans="2:18">
      <c r="B41" t="s">
        <v>2688</v>
      </c>
      <c r="C41" t="s">
        <v>2689</v>
      </c>
      <c r="D41" t="s">
        <v>2715</v>
      </c>
      <c r="F41" t="s">
        <v>210</v>
      </c>
      <c r="G41" s="95"/>
      <c r="H41" t="s">
        <v>211</v>
      </c>
      <c r="I41" s="77">
        <v>0.01</v>
      </c>
      <c r="J41" t="s">
        <v>123</v>
      </c>
      <c r="K41" t="s">
        <v>102</v>
      </c>
      <c r="L41" s="78">
        <v>0</v>
      </c>
      <c r="M41" s="78">
        <v>1E-4</v>
      </c>
      <c r="N41" s="77">
        <v>-0.01</v>
      </c>
      <c r="O41" s="77">
        <v>3384.508268</v>
      </c>
      <c r="P41" s="77">
        <v>-3.3845082680000001E-4</v>
      </c>
      <c r="Q41" s="78">
        <v>0</v>
      </c>
      <c r="R41" s="78">
        <v>0</v>
      </c>
    </row>
    <row r="42" spans="2:18">
      <c r="B42" t="s">
        <v>2688</v>
      </c>
      <c r="C42" t="s">
        <v>2689</v>
      </c>
      <c r="D42" t="s">
        <v>2716</v>
      </c>
      <c r="F42" t="s">
        <v>210</v>
      </c>
      <c r="G42" s="95">
        <v>43555</v>
      </c>
      <c r="H42" t="s">
        <v>211</v>
      </c>
      <c r="I42" s="77">
        <v>4.07</v>
      </c>
      <c r="J42" t="s">
        <v>123</v>
      </c>
      <c r="K42" t="s">
        <v>102</v>
      </c>
      <c r="L42" s="78">
        <v>2.5600000000000001E-2</v>
      </c>
      <c r="M42" s="78">
        <v>2.5600000000000001E-2</v>
      </c>
      <c r="N42" s="77">
        <v>1339.86</v>
      </c>
      <c r="O42" s="77">
        <v>122.67</v>
      </c>
      <c r="P42" s="77">
        <v>1.643606262</v>
      </c>
      <c r="Q42" s="78">
        <v>2.5999999999999999E-3</v>
      </c>
      <c r="R42" s="78">
        <v>0</v>
      </c>
    </row>
    <row r="43" spans="2:18">
      <c r="B43" t="s">
        <v>2688</v>
      </c>
      <c r="C43" t="s">
        <v>2689</v>
      </c>
      <c r="D43" t="s">
        <v>2717</v>
      </c>
      <c r="F43" t="s">
        <v>210</v>
      </c>
      <c r="G43" s="95">
        <v>43555</v>
      </c>
      <c r="H43" t="s">
        <v>211</v>
      </c>
      <c r="I43" s="77">
        <v>5.8</v>
      </c>
      <c r="J43" t="s">
        <v>123</v>
      </c>
      <c r="K43" t="s">
        <v>102</v>
      </c>
      <c r="L43" s="78">
        <v>0.03</v>
      </c>
      <c r="M43" s="78">
        <v>0.03</v>
      </c>
      <c r="N43" s="77">
        <v>2633.72</v>
      </c>
      <c r="O43" s="77">
        <v>113.6</v>
      </c>
      <c r="P43" s="77">
        <v>2.9919059200000002</v>
      </c>
      <c r="Q43" s="78">
        <v>4.7000000000000002E-3</v>
      </c>
      <c r="R43" s="78">
        <v>1E-4</v>
      </c>
    </row>
    <row r="44" spans="2:18">
      <c r="B44" t="s">
        <v>2688</v>
      </c>
      <c r="C44" t="s">
        <v>2689</v>
      </c>
      <c r="D44" t="s">
        <v>2718</v>
      </c>
      <c r="F44" t="s">
        <v>210</v>
      </c>
      <c r="G44" s="95">
        <v>43555</v>
      </c>
      <c r="H44" t="s">
        <v>211</v>
      </c>
      <c r="I44" s="77">
        <v>5.09</v>
      </c>
      <c r="J44" t="s">
        <v>123</v>
      </c>
      <c r="K44" t="s">
        <v>102</v>
      </c>
      <c r="L44" s="78">
        <v>4.9399999999999999E-2</v>
      </c>
      <c r="M44" s="78">
        <v>4.9399999999999999E-2</v>
      </c>
      <c r="N44" s="77">
        <v>1750.97</v>
      </c>
      <c r="O44" s="77">
        <v>117.72</v>
      </c>
      <c r="P44" s="77">
        <v>2.0612418840000002</v>
      </c>
      <c r="Q44" s="78">
        <v>3.3E-3</v>
      </c>
      <c r="R44" s="78">
        <v>0</v>
      </c>
    </row>
    <row r="45" spans="2:18">
      <c r="B45" t="s">
        <v>2688</v>
      </c>
      <c r="C45" t="s">
        <v>2689</v>
      </c>
      <c r="D45" t="s">
        <v>2719</v>
      </c>
      <c r="F45" t="s">
        <v>210</v>
      </c>
      <c r="G45" s="95">
        <v>43555</v>
      </c>
      <c r="H45" t="s">
        <v>211</v>
      </c>
      <c r="I45" s="77">
        <v>5.05</v>
      </c>
      <c r="J45" t="s">
        <v>123</v>
      </c>
      <c r="K45" t="s">
        <v>102</v>
      </c>
      <c r="L45" s="78">
        <v>5.0200000000000002E-2</v>
      </c>
      <c r="M45" s="78">
        <v>5.0200000000000002E-2</v>
      </c>
      <c r="N45" s="77">
        <v>718.09</v>
      </c>
      <c r="O45" s="77">
        <v>128.08000000000001</v>
      </c>
      <c r="P45" s="77">
        <v>0.919729672</v>
      </c>
      <c r="Q45" s="78">
        <v>1.5E-3</v>
      </c>
      <c r="R45" s="78">
        <v>0</v>
      </c>
    </row>
    <row r="46" spans="2:18">
      <c r="B46" t="s">
        <v>2688</v>
      </c>
      <c r="C46" t="s">
        <v>2689</v>
      </c>
      <c r="D46" t="s">
        <v>2720</v>
      </c>
      <c r="F46" t="s">
        <v>210</v>
      </c>
      <c r="G46" s="95">
        <v>43555</v>
      </c>
      <c r="H46" t="s">
        <v>211</v>
      </c>
      <c r="I46" s="77">
        <v>3.49</v>
      </c>
      <c r="J46" t="s">
        <v>123</v>
      </c>
      <c r="K46" t="s">
        <v>102</v>
      </c>
      <c r="L46" s="78">
        <v>5.7599999999999998E-2</v>
      </c>
      <c r="M46" s="78">
        <v>5.7599999999999998E-2</v>
      </c>
      <c r="N46" s="77">
        <v>21.24</v>
      </c>
      <c r="O46" s="77">
        <v>100.41</v>
      </c>
      <c r="P46" s="77">
        <v>2.1327084E-2</v>
      </c>
      <c r="Q46" s="78">
        <v>0</v>
      </c>
      <c r="R46" s="78">
        <v>0</v>
      </c>
    </row>
    <row r="47" spans="2:18">
      <c r="B47" t="s">
        <v>2688</v>
      </c>
      <c r="C47" t="s">
        <v>2689</v>
      </c>
      <c r="D47" t="s">
        <v>2721</v>
      </c>
      <c r="F47" t="s">
        <v>210</v>
      </c>
      <c r="G47" s="95">
        <v>43555</v>
      </c>
      <c r="H47" t="s">
        <v>211</v>
      </c>
      <c r="I47" s="77">
        <v>5.14</v>
      </c>
      <c r="J47" t="s">
        <v>123</v>
      </c>
      <c r="K47" t="s">
        <v>102</v>
      </c>
      <c r="L47" s="78">
        <v>4.4600000000000001E-2</v>
      </c>
      <c r="M47" s="78">
        <v>4.4600000000000001E-2</v>
      </c>
      <c r="N47" s="77">
        <v>252.9</v>
      </c>
      <c r="O47" s="77">
        <v>101.03</v>
      </c>
      <c r="P47" s="77">
        <v>0.25550487</v>
      </c>
      <c r="Q47" s="78">
        <v>4.0000000000000002E-4</v>
      </c>
      <c r="R47" s="78">
        <v>0</v>
      </c>
    </row>
    <row r="48" spans="2:18">
      <c r="B48" t="s">
        <v>2688</v>
      </c>
      <c r="C48" t="s">
        <v>2689</v>
      </c>
      <c r="D48" t="s">
        <v>2722</v>
      </c>
      <c r="F48" t="s">
        <v>210</v>
      </c>
      <c r="G48" s="95"/>
      <c r="H48" t="s">
        <v>211</v>
      </c>
      <c r="I48" s="77">
        <v>0.01</v>
      </c>
      <c r="J48" t="s">
        <v>123</v>
      </c>
      <c r="K48" t="s">
        <v>102</v>
      </c>
      <c r="L48" s="78">
        <v>0</v>
      </c>
      <c r="M48" s="78">
        <v>1E-4</v>
      </c>
      <c r="N48" s="77">
        <v>-0.04</v>
      </c>
      <c r="O48" s="77">
        <v>3759.0193100000001</v>
      </c>
      <c r="P48" s="77">
        <v>-1.503607724E-3</v>
      </c>
      <c r="Q48" s="78">
        <v>0</v>
      </c>
      <c r="R48" s="78">
        <v>0</v>
      </c>
    </row>
    <row r="49" spans="2:18">
      <c r="B49" t="s">
        <v>2688</v>
      </c>
      <c r="C49" t="s">
        <v>2689</v>
      </c>
      <c r="D49" t="s">
        <v>2723</v>
      </c>
      <c r="F49" t="s">
        <v>210</v>
      </c>
      <c r="G49" s="95"/>
      <c r="H49" t="s">
        <v>211</v>
      </c>
      <c r="I49" s="77">
        <v>0.01</v>
      </c>
      <c r="J49" t="s">
        <v>123</v>
      </c>
      <c r="K49" t="s">
        <v>102</v>
      </c>
      <c r="L49" s="78">
        <v>0</v>
      </c>
      <c r="M49" s="78">
        <v>1E-4</v>
      </c>
      <c r="N49" s="77">
        <v>-0.02</v>
      </c>
      <c r="O49" s="77">
        <v>17955.116085000001</v>
      </c>
      <c r="P49" s="77">
        <v>-3.591023217E-3</v>
      </c>
      <c r="Q49" s="78">
        <v>0</v>
      </c>
      <c r="R49" s="78">
        <v>0</v>
      </c>
    </row>
    <row r="50" spans="2:18">
      <c r="B50" t="s">
        <v>2688</v>
      </c>
      <c r="C50" t="s">
        <v>2689</v>
      </c>
      <c r="D50" t="s">
        <v>2724</v>
      </c>
      <c r="F50" t="s">
        <v>210</v>
      </c>
      <c r="G50" s="95"/>
      <c r="H50" t="s">
        <v>211</v>
      </c>
      <c r="I50" s="77">
        <v>0.01</v>
      </c>
      <c r="J50" t="s">
        <v>123</v>
      </c>
      <c r="K50" t="s">
        <v>102</v>
      </c>
      <c r="L50" s="78">
        <v>0</v>
      </c>
      <c r="M50" s="78">
        <v>1E-4</v>
      </c>
      <c r="N50" s="77">
        <v>-0.04</v>
      </c>
      <c r="O50" s="77">
        <v>5826.3230649999996</v>
      </c>
      <c r="P50" s="77">
        <v>-2.330529226E-3</v>
      </c>
      <c r="Q50" s="78">
        <v>0</v>
      </c>
      <c r="R50" s="78">
        <v>0</v>
      </c>
    </row>
    <row r="51" spans="2:18">
      <c r="B51" s="79" t="s">
        <v>2725</v>
      </c>
      <c r="I51" s="81">
        <v>0</v>
      </c>
      <c r="M51" s="80">
        <v>0</v>
      </c>
      <c r="N51" s="81">
        <v>0</v>
      </c>
      <c r="P51" s="81">
        <v>0</v>
      </c>
      <c r="Q51" s="80">
        <v>0</v>
      </c>
      <c r="R51" s="80">
        <v>0</v>
      </c>
    </row>
    <row r="52" spans="2:18">
      <c r="B52" t="s">
        <v>210</v>
      </c>
      <c r="D52" t="s">
        <v>210</v>
      </c>
      <c r="F52" t="s">
        <v>210</v>
      </c>
      <c r="I52" s="77">
        <v>0</v>
      </c>
      <c r="J52" t="s">
        <v>210</v>
      </c>
      <c r="K52" t="s">
        <v>210</v>
      </c>
      <c r="L52" s="78">
        <v>0</v>
      </c>
      <c r="M52" s="78">
        <v>0</v>
      </c>
      <c r="N52" s="77">
        <v>0</v>
      </c>
      <c r="O52" s="77">
        <v>0</v>
      </c>
      <c r="P52" s="77">
        <v>0</v>
      </c>
      <c r="Q52" s="78">
        <v>0</v>
      </c>
      <c r="R52" s="78">
        <v>0</v>
      </c>
    </row>
    <row r="53" spans="2:18">
      <c r="B53" s="79" t="s">
        <v>2726</v>
      </c>
      <c r="I53" s="81">
        <v>5.4</v>
      </c>
      <c r="M53" s="80">
        <v>4.1099999999999998E-2</v>
      </c>
      <c r="N53" s="81">
        <v>239455.86</v>
      </c>
      <c r="P53" s="81">
        <v>304.05424997734178</v>
      </c>
      <c r="Q53" s="80">
        <v>0.4798</v>
      </c>
      <c r="R53" s="80">
        <v>6.1999999999999998E-3</v>
      </c>
    </row>
    <row r="54" spans="2:18">
      <c r="B54" t="s">
        <v>2727</v>
      </c>
      <c r="C54" t="s">
        <v>2728</v>
      </c>
      <c r="D54" t="s">
        <v>2729</v>
      </c>
      <c r="E54"/>
      <c r="F54" t="s">
        <v>354</v>
      </c>
      <c r="G54" s="95">
        <v>42186</v>
      </c>
      <c r="H54" t="s">
        <v>150</v>
      </c>
      <c r="I54" s="77">
        <v>1.91</v>
      </c>
      <c r="J54" t="s">
        <v>127</v>
      </c>
      <c r="K54" t="s">
        <v>106</v>
      </c>
      <c r="L54" s="78">
        <v>9.8500000000000004E-2</v>
      </c>
      <c r="M54" s="78">
        <v>5.79E-2</v>
      </c>
      <c r="N54" s="77">
        <v>6077.16</v>
      </c>
      <c r="O54" s="77">
        <v>113.02</v>
      </c>
      <c r="P54" s="77">
        <v>25.358155808544002</v>
      </c>
      <c r="Q54" s="78">
        <v>0.04</v>
      </c>
      <c r="R54" s="78">
        <v>5.0000000000000001E-4</v>
      </c>
    </row>
    <row r="55" spans="2:18">
      <c r="B55" t="s">
        <v>2730</v>
      </c>
      <c r="C55" t="s">
        <v>2728</v>
      </c>
      <c r="D55" t="s">
        <v>2731</v>
      </c>
      <c r="E55"/>
      <c r="F55" t="s">
        <v>369</v>
      </c>
      <c r="G55" s="95">
        <v>42509</v>
      </c>
      <c r="H55" t="s">
        <v>207</v>
      </c>
      <c r="I55" s="77">
        <v>7.19</v>
      </c>
      <c r="J55" t="s">
        <v>127</v>
      </c>
      <c r="K55" t="s">
        <v>102</v>
      </c>
      <c r="L55" s="78">
        <v>2.7400000000000001E-2</v>
      </c>
      <c r="M55" s="78">
        <v>2.3900000000000001E-2</v>
      </c>
      <c r="N55" s="77">
        <v>794.12</v>
      </c>
      <c r="O55" s="77">
        <v>115.28</v>
      </c>
      <c r="P55" s="77">
        <v>0.91546153600000002</v>
      </c>
      <c r="Q55" s="78">
        <v>1.4E-3</v>
      </c>
      <c r="R55" s="78">
        <v>0</v>
      </c>
    </row>
    <row r="56" spans="2:18">
      <c r="B56" t="s">
        <v>2730</v>
      </c>
      <c r="C56" t="s">
        <v>2728</v>
      </c>
      <c r="D56" t="s">
        <v>2732</v>
      </c>
      <c r="E56"/>
      <c r="F56" t="s">
        <v>369</v>
      </c>
      <c r="G56" s="95">
        <v>42723</v>
      </c>
      <c r="H56" t="s">
        <v>207</v>
      </c>
      <c r="I56" s="77">
        <v>7.09</v>
      </c>
      <c r="J56" t="s">
        <v>127</v>
      </c>
      <c r="K56" t="s">
        <v>102</v>
      </c>
      <c r="L56" s="78">
        <v>3.15E-2</v>
      </c>
      <c r="M56" s="78">
        <v>2.5499999999999998E-2</v>
      </c>
      <c r="N56" s="77">
        <v>113.45</v>
      </c>
      <c r="O56" s="77">
        <v>116.8</v>
      </c>
      <c r="P56" s="77">
        <v>0.13250960000000001</v>
      </c>
      <c r="Q56" s="78">
        <v>2.0000000000000001E-4</v>
      </c>
      <c r="R56" s="78">
        <v>0</v>
      </c>
    </row>
    <row r="57" spans="2:18">
      <c r="B57" t="s">
        <v>2730</v>
      </c>
      <c r="C57" t="s">
        <v>2728</v>
      </c>
      <c r="D57" t="s">
        <v>2733</v>
      </c>
      <c r="E57"/>
      <c r="F57" t="s">
        <v>369</v>
      </c>
      <c r="G57" s="95">
        <v>42368</v>
      </c>
      <c r="H57" t="s">
        <v>207</v>
      </c>
      <c r="I57" s="77">
        <v>7.13</v>
      </c>
      <c r="J57" t="s">
        <v>127</v>
      </c>
      <c r="K57" t="s">
        <v>102</v>
      </c>
      <c r="L57" s="78">
        <v>3.1699999999999999E-2</v>
      </c>
      <c r="M57" s="78">
        <v>2.2100000000000002E-2</v>
      </c>
      <c r="N57" s="77">
        <v>567.23</v>
      </c>
      <c r="O57" s="77">
        <v>119.44</v>
      </c>
      <c r="P57" s="77">
        <v>0.67749951200000003</v>
      </c>
      <c r="Q57" s="78">
        <v>1.1000000000000001E-3</v>
      </c>
      <c r="R57" s="78">
        <v>0</v>
      </c>
    </row>
    <row r="58" spans="2:18">
      <c r="B58" t="s">
        <v>2730</v>
      </c>
      <c r="C58" t="s">
        <v>2728</v>
      </c>
      <c r="D58" t="s">
        <v>2734</v>
      </c>
      <c r="E58"/>
      <c r="F58" t="s">
        <v>369</v>
      </c>
      <c r="G58" s="95">
        <v>42388</v>
      </c>
      <c r="H58" t="s">
        <v>207</v>
      </c>
      <c r="I58" s="77">
        <v>7.13</v>
      </c>
      <c r="J58" t="s">
        <v>127</v>
      </c>
      <c r="K58" t="s">
        <v>102</v>
      </c>
      <c r="L58" s="78">
        <v>3.1699999999999999E-2</v>
      </c>
      <c r="M58" s="78">
        <v>2.2200000000000001E-2</v>
      </c>
      <c r="N58" s="77">
        <v>794.12</v>
      </c>
      <c r="O58" s="77">
        <v>119.6</v>
      </c>
      <c r="P58" s="77">
        <v>0.94976751999999998</v>
      </c>
      <c r="Q58" s="78">
        <v>1.5E-3</v>
      </c>
      <c r="R58" s="78">
        <v>0</v>
      </c>
    </row>
    <row r="59" spans="2:18">
      <c r="B59" t="s">
        <v>2730</v>
      </c>
      <c r="C59" t="s">
        <v>2728</v>
      </c>
      <c r="D59" t="s">
        <v>2735</v>
      </c>
      <c r="E59"/>
      <c r="F59" t="s">
        <v>369</v>
      </c>
      <c r="G59" s="95">
        <v>42918</v>
      </c>
      <c r="H59" t="s">
        <v>207</v>
      </c>
      <c r="I59" s="77">
        <v>7.06</v>
      </c>
      <c r="J59" t="s">
        <v>127</v>
      </c>
      <c r="K59" t="s">
        <v>102</v>
      </c>
      <c r="L59" s="78">
        <v>3.15E-2</v>
      </c>
      <c r="M59" s="78">
        <v>2.8299999999999999E-2</v>
      </c>
      <c r="N59" s="77">
        <v>567.23</v>
      </c>
      <c r="O59" s="77">
        <v>114.13</v>
      </c>
      <c r="P59" s="77">
        <v>0.64737959899999997</v>
      </c>
      <c r="Q59" s="78">
        <v>1E-3</v>
      </c>
      <c r="R59" s="78">
        <v>0</v>
      </c>
    </row>
    <row r="60" spans="2:18">
      <c r="B60" t="s">
        <v>2730</v>
      </c>
      <c r="C60" t="s">
        <v>2728</v>
      </c>
      <c r="D60" t="s">
        <v>2736</v>
      </c>
      <c r="E60"/>
      <c r="F60" t="s">
        <v>369</v>
      </c>
      <c r="G60" s="95">
        <v>43915</v>
      </c>
      <c r="H60" t="s">
        <v>207</v>
      </c>
      <c r="I60" s="77">
        <v>7.07</v>
      </c>
      <c r="J60" t="s">
        <v>127</v>
      </c>
      <c r="K60" t="s">
        <v>102</v>
      </c>
      <c r="L60" s="78">
        <v>2.6599999999999999E-2</v>
      </c>
      <c r="M60" s="78">
        <v>3.4700000000000002E-2</v>
      </c>
      <c r="N60" s="77">
        <v>1194.1600000000001</v>
      </c>
      <c r="O60" s="77">
        <v>104.58</v>
      </c>
      <c r="P60" s="77">
        <v>1.248852528</v>
      </c>
      <c r="Q60" s="78">
        <v>2E-3</v>
      </c>
      <c r="R60" s="78">
        <v>0</v>
      </c>
    </row>
    <row r="61" spans="2:18">
      <c r="B61" t="s">
        <v>2730</v>
      </c>
      <c r="C61" t="s">
        <v>2728</v>
      </c>
      <c r="D61" t="s">
        <v>2737</v>
      </c>
      <c r="E61"/>
      <c r="F61" t="s">
        <v>369</v>
      </c>
      <c r="G61" s="95">
        <v>44168</v>
      </c>
      <c r="H61" t="s">
        <v>207</v>
      </c>
      <c r="I61" s="77">
        <v>7.2</v>
      </c>
      <c r="J61" t="s">
        <v>127</v>
      </c>
      <c r="K61" t="s">
        <v>102</v>
      </c>
      <c r="L61" s="78">
        <v>1.89E-2</v>
      </c>
      <c r="M61" s="78">
        <v>3.7199999999999997E-2</v>
      </c>
      <c r="N61" s="77">
        <v>1209.44</v>
      </c>
      <c r="O61" s="77">
        <v>96.91</v>
      </c>
      <c r="P61" s="77">
        <v>1.1720683039999999</v>
      </c>
      <c r="Q61" s="78">
        <v>1.8E-3</v>
      </c>
      <c r="R61" s="78">
        <v>0</v>
      </c>
    </row>
    <row r="62" spans="2:18">
      <c r="B62" t="s">
        <v>2730</v>
      </c>
      <c r="C62" t="s">
        <v>2728</v>
      </c>
      <c r="D62" t="s">
        <v>2738</v>
      </c>
      <c r="E62"/>
      <c r="F62" t="s">
        <v>369</v>
      </c>
      <c r="G62" s="95">
        <v>44277</v>
      </c>
      <c r="H62" t="s">
        <v>207</v>
      </c>
      <c r="I62" s="77">
        <v>7.11</v>
      </c>
      <c r="J62" t="s">
        <v>127</v>
      </c>
      <c r="K62" t="s">
        <v>102</v>
      </c>
      <c r="L62" s="78">
        <v>1.9E-2</v>
      </c>
      <c r="M62" s="78">
        <v>4.5400000000000003E-2</v>
      </c>
      <c r="N62" s="77">
        <v>1839.15</v>
      </c>
      <c r="O62" s="77">
        <v>91.76</v>
      </c>
      <c r="P62" s="77">
        <v>1.6876040400000001</v>
      </c>
      <c r="Q62" s="78">
        <v>2.7000000000000001E-3</v>
      </c>
      <c r="R62" s="78">
        <v>0</v>
      </c>
    </row>
    <row r="63" spans="2:18">
      <c r="B63" t="s">
        <v>2739</v>
      </c>
      <c r="C63" t="s">
        <v>2728</v>
      </c>
      <c r="D63" t="s">
        <v>2740</v>
      </c>
      <c r="E63"/>
      <c r="F63" t="s">
        <v>2741</v>
      </c>
      <c r="G63" s="95">
        <v>40742</v>
      </c>
      <c r="H63" t="s">
        <v>2196</v>
      </c>
      <c r="I63" s="77">
        <v>3.19</v>
      </c>
      <c r="J63" t="s">
        <v>346</v>
      </c>
      <c r="K63" t="s">
        <v>102</v>
      </c>
      <c r="L63" s="78">
        <v>4.4999999999999998E-2</v>
      </c>
      <c r="M63" s="78">
        <v>1.7000000000000001E-2</v>
      </c>
      <c r="N63" s="77">
        <v>4212.76</v>
      </c>
      <c r="O63" s="77">
        <v>125.58</v>
      </c>
      <c r="P63" s="77">
        <v>5.2903840080000002</v>
      </c>
      <c r="Q63" s="78">
        <v>8.3000000000000001E-3</v>
      </c>
      <c r="R63" s="78">
        <v>1E-4</v>
      </c>
    </row>
    <row r="64" spans="2:18">
      <c r="B64" t="s">
        <v>2742</v>
      </c>
      <c r="C64" t="s">
        <v>2728</v>
      </c>
      <c r="D64" t="s">
        <v>2743</v>
      </c>
      <c r="E64"/>
      <c r="F64" t="s">
        <v>458</v>
      </c>
      <c r="G64" s="95">
        <v>42122</v>
      </c>
      <c r="H64" t="s">
        <v>150</v>
      </c>
      <c r="I64" s="77">
        <v>4.32</v>
      </c>
      <c r="J64" t="s">
        <v>353</v>
      </c>
      <c r="K64" t="s">
        <v>102</v>
      </c>
      <c r="L64" s="78">
        <v>2.98E-2</v>
      </c>
      <c r="M64" s="78">
        <v>2.47E-2</v>
      </c>
      <c r="N64" s="77">
        <v>11356.8</v>
      </c>
      <c r="O64" s="77">
        <v>114.49</v>
      </c>
      <c r="P64" s="77">
        <v>13.00240032</v>
      </c>
      <c r="Q64" s="78">
        <v>2.0500000000000001E-2</v>
      </c>
      <c r="R64" s="78">
        <v>2.9999999999999997E-4</v>
      </c>
    </row>
    <row r="65" spans="2:18">
      <c r="B65" t="s">
        <v>2744</v>
      </c>
      <c r="C65" t="s">
        <v>2728</v>
      </c>
      <c r="D65" t="s">
        <v>2745</v>
      </c>
      <c r="E65"/>
      <c r="F65" t="s">
        <v>496</v>
      </c>
      <c r="G65" s="95">
        <v>43222</v>
      </c>
      <c r="H65" t="s">
        <v>207</v>
      </c>
      <c r="I65" s="77">
        <v>7.88</v>
      </c>
      <c r="J65" t="s">
        <v>353</v>
      </c>
      <c r="K65" t="s">
        <v>102</v>
      </c>
      <c r="L65" s="78">
        <v>3.2199999999999999E-2</v>
      </c>
      <c r="M65" s="78">
        <v>3.3700000000000001E-2</v>
      </c>
      <c r="N65" s="77">
        <v>1695.74</v>
      </c>
      <c r="O65" s="77">
        <v>111.38</v>
      </c>
      <c r="P65" s="77">
        <v>1.8887152119999999</v>
      </c>
      <c r="Q65" s="78">
        <v>3.0000000000000001E-3</v>
      </c>
      <c r="R65" s="78">
        <v>0</v>
      </c>
    </row>
    <row r="66" spans="2:18">
      <c r="B66" t="s">
        <v>2744</v>
      </c>
      <c r="C66" t="s">
        <v>2728</v>
      </c>
      <c r="D66" t="s">
        <v>2746</v>
      </c>
      <c r="E66"/>
      <c r="F66" t="s">
        <v>496</v>
      </c>
      <c r="G66" s="95">
        <v>43276</v>
      </c>
      <c r="H66" t="s">
        <v>207</v>
      </c>
      <c r="I66" s="77">
        <v>7.88</v>
      </c>
      <c r="J66" t="s">
        <v>353</v>
      </c>
      <c r="K66" t="s">
        <v>102</v>
      </c>
      <c r="L66" s="78">
        <v>3.2599999999999997E-2</v>
      </c>
      <c r="M66" s="78">
        <v>3.3599999999999998E-2</v>
      </c>
      <c r="N66" s="77">
        <v>354.86</v>
      </c>
      <c r="O66" s="77">
        <v>110.81</v>
      </c>
      <c r="P66" s="77">
        <v>0.39322036599999999</v>
      </c>
      <c r="Q66" s="78">
        <v>5.9999999999999995E-4</v>
      </c>
      <c r="R66" s="78">
        <v>0</v>
      </c>
    </row>
    <row r="67" spans="2:18">
      <c r="B67" t="s">
        <v>2744</v>
      </c>
      <c r="C67" t="s">
        <v>2728</v>
      </c>
      <c r="D67" t="s">
        <v>2747</v>
      </c>
      <c r="E67"/>
      <c r="F67" t="s">
        <v>496</v>
      </c>
      <c r="G67" s="95">
        <v>43431</v>
      </c>
      <c r="H67" t="s">
        <v>207</v>
      </c>
      <c r="I67" s="77">
        <v>7.81</v>
      </c>
      <c r="J67" t="s">
        <v>353</v>
      </c>
      <c r="K67" t="s">
        <v>102</v>
      </c>
      <c r="L67" s="78">
        <v>3.6600000000000001E-2</v>
      </c>
      <c r="M67" s="78">
        <v>3.27E-2</v>
      </c>
      <c r="N67" s="77">
        <v>356.16</v>
      </c>
      <c r="O67" s="77">
        <v>114.55</v>
      </c>
      <c r="P67" s="77">
        <v>0.40798128</v>
      </c>
      <c r="Q67" s="78">
        <v>5.9999999999999995E-4</v>
      </c>
      <c r="R67" s="78">
        <v>0</v>
      </c>
    </row>
    <row r="68" spans="2:18">
      <c r="B68" t="s">
        <v>2744</v>
      </c>
      <c r="C68" t="s">
        <v>2728</v>
      </c>
      <c r="D68" t="s">
        <v>2748</v>
      </c>
      <c r="E68"/>
      <c r="F68" t="s">
        <v>496</v>
      </c>
      <c r="G68" s="95">
        <v>43500</v>
      </c>
      <c r="H68" t="s">
        <v>207</v>
      </c>
      <c r="I68" s="77">
        <v>7.89</v>
      </c>
      <c r="J68" t="s">
        <v>353</v>
      </c>
      <c r="K68" t="s">
        <v>102</v>
      </c>
      <c r="L68" s="78">
        <v>3.4500000000000003E-2</v>
      </c>
      <c r="M68" s="78">
        <v>3.09E-2</v>
      </c>
      <c r="N68" s="77">
        <v>668.52</v>
      </c>
      <c r="O68" s="77">
        <v>114.82</v>
      </c>
      <c r="P68" s="77">
        <v>0.76759466399999998</v>
      </c>
      <c r="Q68" s="78">
        <v>1.1999999999999999E-3</v>
      </c>
      <c r="R68" s="78">
        <v>0</v>
      </c>
    </row>
    <row r="69" spans="2:18">
      <c r="B69" t="s">
        <v>2744</v>
      </c>
      <c r="C69" t="s">
        <v>2728</v>
      </c>
      <c r="D69" t="s">
        <v>2749</v>
      </c>
      <c r="E69"/>
      <c r="F69" t="s">
        <v>496</v>
      </c>
      <c r="G69" s="95">
        <v>43556</v>
      </c>
      <c r="H69" t="s">
        <v>207</v>
      </c>
      <c r="I69" s="77">
        <v>7.98</v>
      </c>
      <c r="J69" t="s">
        <v>353</v>
      </c>
      <c r="K69" t="s">
        <v>102</v>
      </c>
      <c r="L69" s="78">
        <v>3.0499999999999999E-2</v>
      </c>
      <c r="M69" s="78">
        <v>3.09E-2</v>
      </c>
      <c r="N69" s="77">
        <v>674.15</v>
      </c>
      <c r="O69" s="77">
        <v>111.25</v>
      </c>
      <c r="P69" s="77">
        <v>0.74999187499999997</v>
      </c>
      <c r="Q69" s="78">
        <v>1.1999999999999999E-3</v>
      </c>
      <c r="R69" s="78">
        <v>0</v>
      </c>
    </row>
    <row r="70" spans="2:18">
      <c r="B70" t="s">
        <v>2744</v>
      </c>
      <c r="C70" t="s">
        <v>2728</v>
      </c>
      <c r="D70" t="s">
        <v>2750</v>
      </c>
      <c r="E70"/>
      <c r="F70" t="s">
        <v>496</v>
      </c>
      <c r="G70" s="95">
        <v>43647</v>
      </c>
      <c r="H70" t="s">
        <v>207</v>
      </c>
      <c r="I70" s="77">
        <v>7.95</v>
      </c>
      <c r="J70" t="s">
        <v>353</v>
      </c>
      <c r="K70" t="s">
        <v>102</v>
      </c>
      <c r="L70" s="78">
        <v>2.9000000000000001E-2</v>
      </c>
      <c r="M70" s="78">
        <v>3.3599999999999998E-2</v>
      </c>
      <c r="N70" s="77">
        <v>625.82000000000005</v>
      </c>
      <c r="O70" s="77">
        <v>106.01</v>
      </c>
      <c r="P70" s="77">
        <v>0.66343178199999997</v>
      </c>
      <c r="Q70" s="78">
        <v>1E-3</v>
      </c>
      <c r="R70" s="78">
        <v>0</v>
      </c>
    </row>
    <row r="71" spans="2:18">
      <c r="B71" t="s">
        <v>2744</v>
      </c>
      <c r="C71" t="s">
        <v>2728</v>
      </c>
      <c r="D71" t="s">
        <v>2751</v>
      </c>
      <c r="E71"/>
      <c r="F71" t="s">
        <v>496</v>
      </c>
      <c r="G71" s="95">
        <v>43703</v>
      </c>
      <c r="H71" t="s">
        <v>207</v>
      </c>
      <c r="I71" s="77">
        <v>8.1</v>
      </c>
      <c r="J71" t="s">
        <v>353</v>
      </c>
      <c r="K71" t="s">
        <v>102</v>
      </c>
      <c r="L71" s="78">
        <v>2.3800000000000002E-2</v>
      </c>
      <c r="M71" s="78">
        <v>3.27E-2</v>
      </c>
      <c r="N71" s="77">
        <v>44.44</v>
      </c>
      <c r="O71" s="77">
        <v>103.09</v>
      </c>
      <c r="P71" s="77">
        <v>4.5813196E-2</v>
      </c>
      <c r="Q71" s="78">
        <v>1E-4</v>
      </c>
      <c r="R71" s="78">
        <v>0</v>
      </c>
    </row>
    <row r="72" spans="2:18">
      <c r="B72" t="s">
        <v>2744</v>
      </c>
      <c r="C72" t="s">
        <v>2728</v>
      </c>
      <c r="D72" t="s">
        <v>2752</v>
      </c>
      <c r="E72"/>
      <c r="F72" t="s">
        <v>496</v>
      </c>
      <c r="G72" s="95">
        <v>43740</v>
      </c>
      <c r="H72" t="s">
        <v>207</v>
      </c>
      <c r="I72" s="77">
        <v>7.99</v>
      </c>
      <c r="J72" t="s">
        <v>353</v>
      </c>
      <c r="K72" t="s">
        <v>102</v>
      </c>
      <c r="L72" s="78">
        <v>2.4299999999999999E-2</v>
      </c>
      <c r="M72" s="78">
        <v>3.6700000000000003E-2</v>
      </c>
      <c r="N72" s="77">
        <v>656.74</v>
      </c>
      <c r="O72" s="77">
        <v>100.11</v>
      </c>
      <c r="P72" s="77">
        <v>0.65746241400000005</v>
      </c>
      <c r="Q72" s="78">
        <v>1E-3</v>
      </c>
      <c r="R72" s="78">
        <v>0</v>
      </c>
    </row>
    <row r="73" spans="2:18">
      <c r="B73" t="s">
        <v>2744</v>
      </c>
      <c r="C73" t="s">
        <v>2728</v>
      </c>
      <c r="D73" t="s">
        <v>2753</v>
      </c>
      <c r="E73"/>
      <c r="F73" t="s">
        <v>496</v>
      </c>
      <c r="G73" s="95">
        <v>43831</v>
      </c>
      <c r="H73" t="s">
        <v>207</v>
      </c>
      <c r="I73" s="77">
        <v>7.97</v>
      </c>
      <c r="J73" t="s">
        <v>353</v>
      </c>
      <c r="K73" t="s">
        <v>102</v>
      </c>
      <c r="L73" s="78">
        <v>2.3800000000000002E-2</v>
      </c>
      <c r="M73" s="78">
        <v>3.8199999999999998E-2</v>
      </c>
      <c r="N73" s="77">
        <v>681.63</v>
      </c>
      <c r="O73" s="77">
        <v>98.75</v>
      </c>
      <c r="P73" s="77">
        <v>0.67310962500000004</v>
      </c>
      <c r="Q73" s="78">
        <v>1.1000000000000001E-3</v>
      </c>
      <c r="R73" s="78">
        <v>0</v>
      </c>
    </row>
    <row r="74" spans="2:18">
      <c r="B74" t="s">
        <v>2744</v>
      </c>
      <c r="C74" t="s">
        <v>2728</v>
      </c>
      <c r="D74" t="s">
        <v>2754</v>
      </c>
      <c r="E74"/>
      <c r="F74" t="s">
        <v>496</v>
      </c>
      <c r="G74" s="95">
        <v>43922</v>
      </c>
      <c r="H74" t="s">
        <v>207</v>
      </c>
      <c r="I74" s="77">
        <v>8.0500000000000007</v>
      </c>
      <c r="J74" t="s">
        <v>353</v>
      </c>
      <c r="K74" t="s">
        <v>102</v>
      </c>
      <c r="L74" s="78">
        <v>2.7699999999999999E-2</v>
      </c>
      <c r="M74" s="78">
        <v>3.0499999999999999E-2</v>
      </c>
      <c r="N74" s="77">
        <v>407.99</v>
      </c>
      <c r="O74" s="77">
        <v>108.93</v>
      </c>
      <c r="P74" s="77">
        <v>0.444423507</v>
      </c>
      <c r="Q74" s="78">
        <v>6.9999999999999999E-4</v>
      </c>
      <c r="R74" s="78">
        <v>0</v>
      </c>
    </row>
    <row r="75" spans="2:18">
      <c r="B75" t="s">
        <v>2744</v>
      </c>
      <c r="C75" t="s">
        <v>2728</v>
      </c>
      <c r="D75" t="s">
        <v>2755</v>
      </c>
      <c r="E75"/>
      <c r="F75" t="s">
        <v>496</v>
      </c>
      <c r="G75" s="95">
        <v>43978</v>
      </c>
      <c r="H75" t="s">
        <v>207</v>
      </c>
      <c r="I75" s="77">
        <v>8.0500000000000007</v>
      </c>
      <c r="J75" t="s">
        <v>353</v>
      </c>
      <c r="K75" t="s">
        <v>102</v>
      </c>
      <c r="L75" s="78">
        <v>2.3E-2</v>
      </c>
      <c r="M75" s="78">
        <v>3.5299999999999998E-2</v>
      </c>
      <c r="N75" s="77">
        <v>171.15</v>
      </c>
      <c r="O75" s="77">
        <v>100.7</v>
      </c>
      <c r="P75" s="77">
        <v>0.17234805</v>
      </c>
      <c r="Q75" s="78">
        <v>2.9999999999999997E-4</v>
      </c>
      <c r="R75" s="78">
        <v>0</v>
      </c>
    </row>
    <row r="76" spans="2:18">
      <c r="B76" t="s">
        <v>2744</v>
      </c>
      <c r="C76" t="s">
        <v>2728</v>
      </c>
      <c r="D76" t="s">
        <v>2756</v>
      </c>
      <c r="E76"/>
      <c r="F76" t="s">
        <v>496</v>
      </c>
      <c r="G76" s="95">
        <v>44010</v>
      </c>
      <c r="H76" t="s">
        <v>207</v>
      </c>
      <c r="I76" s="77">
        <v>8.14</v>
      </c>
      <c r="J76" t="s">
        <v>353</v>
      </c>
      <c r="K76" t="s">
        <v>102</v>
      </c>
      <c r="L76" s="78">
        <v>2.1999999999999999E-2</v>
      </c>
      <c r="M76" s="78">
        <v>3.2199999999999999E-2</v>
      </c>
      <c r="N76" s="77">
        <v>268.36</v>
      </c>
      <c r="O76" s="77">
        <v>102.54</v>
      </c>
      <c r="P76" s="77">
        <v>0.27517634400000002</v>
      </c>
      <c r="Q76" s="78">
        <v>4.0000000000000002E-4</v>
      </c>
      <c r="R76" s="78">
        <v>0</v>
      </c>
    </row>
    <row r="77" spans="2:18">
      <c r="B77" t="s">
        <v>2744</v>
      </c>
      <c r="C77" t="s">
        <v>2728</v>
      </c>
      <c r="D77" t="s">
        <v>2757</v>
      </c>
      <c r="E77"/>
      <c r="F77" t="s">
        <v>496</v>
      </c>
      <c r="G77" s="95">
        <v>44133</v>
      </c>
      <c r="H77" t="s">
        <v>207</v>
      </c>
      <c r="I77" s="77">
        <v>8.0299999999999994</v>
      </c>
      <c r="J77" t="s">
        <v>353</v>
      </c>
      <c r="K77" t="s">
        <v>102</v>
      </c>
      <c r="L77" s="78">
        <v>2.3800000000000002E-2</v>
      </c>
      <c r="M77" s="78">
        <v>3.5499999999999997E-2</v>
      </c>
      <c r="N77" s="77">
        <v>348.98</v>
      </c>
      <c r="O77" s="77">
        <v>101.57</v>
      </c>
      <c r="P77" s="77">
        <v>0.35445898599999998</v>
      </c>
      <c r="Q77" s="78">
        <v>5.9999999999999995E-4</v>
      </c>
      <c r="R77" s="78">
        <v>0</v>
      </c>
    </row>
    <row r="78" spans="2:18">
      <c r="B78" t="s">
        <v>2744</v>
      </c>
      <c r="C78" t="s">
        <v>2728</v>
      </c>
      <c r="D78" t="s">
        <v>2758</v>
      </c>
      <c r="E78"/>
      <c r="F78" t="s">
        <v>496</v>
      </c>
      <c r="G78" s="95">
        <v>44251</v>
      </c>
      <c r="H78" t="s">
        <v>207</v>
      </c>
      <c r="I78" s="77">
        <v>7.93</v>
      </c>
      <c r="J78" t="s">
        <v>353</v>
      </c>
      <c r="K78" t="s">
        <v>102</v>
      </c>
      <c r="L78" s="78">
        <v>2.3599999999999999E-2</v>
      </c>
      <c r="M78" s="78">
        <v>4.0399999999999998E-2</v>
      </c>
      <c r="N78" s="77">
        <v>1036.1500000000001</v>
      </c>
      <c r="O78" s="77">
        <v>97.69</v>
      </c>
      <c r="P78" s="77">
        <v>1.012214935</v>
      </c>
      <c r="Q78" s="78">
        <v>1.6000000000000001E-3</v>
      </c>
      <c r="R78" s="78">
        <v>0</v>
      </c>
    </row>
    <row r="79" spans="2:18">
      <c r="B79" t="s">
        <v>2744</v>
      </c>
      <c r="C79" t="s">
        <v>2728</v>
      </c>
      <c r="D79" t="s">
        <v>2759</v>
      </c>
      <c r="E79"/>
      <c r="F79" t="s">
        <v>496</v>
      </c>
      <c r="G79" s="95">
        <v>44294</v>
      </c>
      <c r="H79" t="s">
        <v>207</v>
      </c>
      <c r="I79" s="77">
        <v>7.9</v>
      </c>
      <c r="J79" t="s">
        <v>353</v>
      </c>
      <c r="K79" t="s">
        <v>102</v>
      </c>
      <c r="L79" s="78">
        <v>2.3199999999999998E-2</v>
      </c>
      <c r="M79" s="78">
        <v>4.2700000000000002E-2</v>
      </c>
      <c r="N79" s="77">
        <v>745.5</v>
      </c>
      <c r="O79" s="77">
        <v>95.43</v>
      </c>
      <c r="P79" s="77">
        <v>0.71143065000000005</v>
      </c>
      <c r="Q79" s="78">
        <v>1.1000000000000001E-3</v>
      </c>
      <c r="R79" s="78">
        <v>0</v>
      </c>
    </row>
    <row r="80" spans="2:18">
      <c r="B80" t="s">
        <v>2744</v>
      </c>
      <c r="C80" t="s">
        <v>2728</v>
      </c>
      <c r="D80" t="s">
        <v>2760</v>
      </c>
      <c r="E80"/>
      <c r="F80" t="s">
        <v>496</v>
      </c>
      <c r="G80" s="95">
        <v>44602</v>
      </c>
      <c r="H80" t="s">
        <v>207</v>
      </c>
      <c r="I80" s="77">
        <v>7.79</v>
      </c>
      <c r="J80" t="s">
        <v>353</v>
      </c>
      <c r="K80" t="s">
        <v>102</v>
      </c>
      <c r="L80" s="78">
        <v>2.0899999999999998E-2</v>
      </c>
      <c r="M80" s="78">
        <v>5.0200000000000002E-2</v>
      </c>
      <c r="N80" s="77">
        <v>1068.07</v>
      </c>
      <c r="O80" s="77">
        <v>86.04</v>
      </c>
      <c r="P80" s="77">
        <v>0.91896742799999998</v>
      </c>
      <c r="Q80" s="78">
        <v>1.5E-3</v>
      </c>
      <c r="R80" s="78">
        <v>0</v>
      </c>
    </row>
    <row r="81" spans="2:18">
      <c r="B81" t="s">
        <v>2761</v>
      </c>
      <c r="C81" t="s">
        <v>2689</v>
      </c>
      <c r="D81" t="s">
        <v>2762</v>
      </c>
      <c r="E81"/>
      <c r="F81" t="s">
        <v>499</v>
      </c>
      <c r="G81" s="95">
        <v>44147</v>
      </c>
      <c r="H81" t="s">
        <v>150</v>
      </c>
      <c r="I81" s="77">
        <v>7.7</v>
      </c>
      <c r="J81" t="s">
        <v>587</v>
      </c>
      <c r="K81" t="s">
        <v>102</v>
      </c>
      <c r="L81" s="78">
        <v>1.6299999999999999E-2</v>
      </c>
      <c r="M81" s="78">
        <v>2.9100000000000001E-2</v>
      </c>
      <c r="N81" s="77">
        <v>2575.4499999999998</v>
      </c>
      <c r="O81" s="77">
        <v>100.62</v>
      </c>
      <c r="P81" s="77">
        <v>2.5914177899999999</v>
      </c>
      <c r="Q81" s="78">
        <v>4.1000000000000003E-3</v>
      </c>
      <c r="R81" s="78">
        <v>1E-4</v>
      </c>
    </row>
    <row r="82" spans="2:18">
      <c r="B82" t="s">
        <v>2761</v>
      </c>
      <c r="C82" t="s">
        <v>2689</v>
      </c>
      <c r="D82" t="s">
        <v>2763</v>
      </c>
      <c r="E82"/>
      <c r="F82" t="s">
        <v>499</v>
      </c>
      <c r="G82" s="95">
        <v>44185</v>
      </c>
      <c r="H82" t="s">
        <v>150</v>
      </c>
      <c r="I82" s="77">
        <v>7.71</v>
      </c>
      <c r="J82" t="s">
        <v>587</v>
      </c>
      <c r="K82" t="s">
        <v>102</v>
      </c>
      <c r="L82" s="78">
        <v>1.4999999999999999E-2</v>
      </c>
      <c r="M82" s="78">
        <v>3.0200000000000001E-2</v>
      </c>
      <c r="N82" s="77">
        <v>1210.67</v>
      </c>
      <c r="O82" s="77">
        <v>98.68</v>
      </c>
      <c r="P82" s="77">
        <v>1.1946891559999999</v>
      </c>
      <c r="Q82" s="78">
        <v>1.9E-3</v>
      </c>
      <c r="R82" s="78">
        <v>0</v>
      </c>
    </row>
    <row r="83" spans="2:18">
      <c r="B83" t="s">
        <v>2764</v>
      </c>
      <c r="C83" t="s">
        <v>2728</v>
      </c>
      <c r="D83" t="s">
        <v>2765</v>
      </c>
      <c r="E83"/>
      <c r="F83" t="s">
        <v>2766</v>
      </c>
      <c r="G83" s="95">
        <v>43631</v>
      </c>
      <c r="H83" t="s">
        <v>2196</v>
      </c>
      <c r="I83" s="77">
        <v>5</v>
      </c>
      <c r="J83" t="s">
        <v>346</v>
      </c>
      <c r="K83" t="s">
        <v>102</v>
      </c>
      <c r="L83" s="78">
        <v>3.1E-2</v>
      </c>
      <c r="M83" s="78">
        <v>2.7400000000000001E-2</v>
      </c>
      <c r="N83" s="77">
        <v>2687.24</v>
      </c>
      <c r="O83" s="77">
        <v>112.47</v>
      </c>
      <c r="P83" s="77">
        <v>3.0223388280000001</v>
      </c>
      <c r="Q83" s="78">
        <v>4.7999999999999996E-3</v>
      </c>
      <c r="R83" s="78">
        <v>1E-4</v>
      </c>
    </row>
    <row r="84" spans="2:18">
      <c r="B84" t="s">
        <v>2764</v>
      </c>
      <c r="C84" t="s">
        <v>2728</v>
      </c>
      <c r="D84" t="s">
        <v>2767</v>
      </c>
      <c r="E84"/>
      <c r="F84" t="s">
        <v>2766</v>
      </c>
      <c r="G84" s="95">
        <v>43634</v>
      </c>
      <c r="H84" t="s">
        <v>2196</v>
      </c>
      <c r="I84" s="77">
        <v>5.0199999999999996</v>
      </c>
      <c r="J84" t="s">
        <v>346</v>
      </c>
      <c r="K84" t="s">
        <v>102</v>
      </c>
      <c r="L84" s="78">
        <v>2.4899999999999999E-2</v>
      </c>
      <c r="M84" s="78">
        <v>2.75E-2</v>
      </c>
      <c r="N84" s="77">
        <v>1130.4000000000001</v>
      </c>
      <c r="O84" s="77">
        <v>111.01</v>
      </c>
      <c r="P84" s="77">
        <v>1.2548570400000001</v>
      </c>
      <c r="Q84" s="78">
        <v>2E-3</v>
      </c>
      <c r="R84" s="78">
        <v>0</v>
      </c>
    </row>
    <row r="85" spans="2:18">
      <c r="B85" t="s">
        <v>2764</v>
      </c>
      <c r="C85" t="s">
        <v>2728</v>
      </c>
      <c r="D85" t="s">
        <v>2768</v>
      </c>
      <c r="E85"/>
      <c r="F85" t="s">
        <v>2766</v>
      </c>
      <c r="G85" s="95">
        <v>43634</v>
      </c>
      <c r="H85" t="s">
        <v>2196</v>
      </c>
      <c r="I85" s="77">
        <v>5.29</v>
      </c>
      <c r="J85" t="s">
        <v>346</v>
      </c>
      <c r="K85" t="s">
        <v>102</v>
      </c>
      <c r="L85" s="78">
        <v>3.5999999999999997E-2</v>
      </c>
      <c r="M85" s="78">
        <v>2.7699999999999999E-2</v>
      </c>
      <c r="N85" s="77">
        <v>745.41</v>
      </c>
      <c r="O85" s="77">
        <v>115.53</v>
      </c>
      <c r="P85" s="77">
        <v>0.86117217300000004</v>
      </c>
      <c r="Q85" s="78">
        <v>1.4E-3</v>
      </c>
      <c r="R85" s="78">
        <v>0</v>
      </c>
    </row>
    <row r="86" spans="2:18">
      <c r="B86" t="s">
        <v>2769</v>
      </c>
      <c r="C86" t="s">
        <v>2689</v>
      </c>
      <c r="D86" t="s">
        <v>2770</v>
      </c>
      <c r="E86"/>
      <c r="F86" t="s">
        <v>2766</v>
      </c>
      <c r="G86" s="95">
        <v>44651</v>
      </c>
      <c r="H86" t="s">
        <v>2196</v>
      </c>
      <c r="I86" s="77">
        <v>7.82</v>
      </c>
      <c r="J86" t="s">
        <v>346</v>
      </c>
      <c r="K86" t="s">
        <v>102</v>
      </c>
      <c r="L86" s="78">
        <v>1.7999999999999999E-2</v>
      </c>
      <c r="M86" s="78">
        <v>3.6600000000000001E-2</v>
      </c>
      <c r="N86" s="77">
        <v>13216.25</v>
      </c>
      <c r="O86" s="77">
        <v>92.92</v>
      </c>
      <c r="P86" s="77">
        <v>12.2805395</v>
      </c>
      <c r="Q86" s="78">
        <v>1.9400000000000001E-2</v>
      </c>
      <c r="R86" s="78">
        <v>2.9999999999999997E-4</v>
      </c>
    </row>
    <row r="87" spans="2:18">
      <c r="B87" t="s">
        <v>2769</v>
      </c>
      <c r="C87" t="s">
        <v>2689</v>
      </c>
      <c r="D87" t="s">
        <v>2771</v>
      </c>
      <c r="E87"/>
      <c r="F87" t="s">
        <v>2766</v>
      </c>
      <c r="G87" s="95">
        <v>44651</v>
      </c>
      <c r="H87" t="s">
        <v>2196</v>
      </c>
      <c r="I87" s="77">
        <v>7.42</v>
      </c>
      <c r="J87" t="s">
        <v>346</v>
      </c>
      <c r="K87" t="s">
        <v>102</v>
      </c>
      <c r="L87" s="78">
        <v>1.8800000000000001E-2</v>
      </c>
      <c r="M87" s="78">
        <v>3.8699999999999998E-2</v>
      </c>
      <c r="N87" s="77">
        <v>8164.16</v>
      </c>
      <c r="O87" s="77">
        <v>92.79</v>
      </c>
      <c r="P87" s="77">
        <v>7.5755240639999997</v>
      </c>
      <c r="Q87" s="78">
        <v>1.2E-2</v>
      </c>
      <c r="R87" s="78">
        <v>2.0000000000000001E-4</v>
      </c>
    </row>
    <row r="88" spans="2:18">
      <c r="B88" t="s">
        <v>2769</v>
      </c>
      <c r="C88" t="s">
        <v>2689</v>
      </c>
      <c r="D88" t="s">
        <v>2772</v>
      </c>
      <c r="E88"/>
      <c r="F88" t="s">
        <v>2766</v>
      </c>
      <c r="G88" s="95">
        <v>44705</v>
      </c>
      <c r="H88" t="s">
        <v>2196</v>
      </c>
      <c r="I88" s="77">
        <v>7.73</v>
      </c>
      <c r="J88" t="s">
        <v>346</v>
      </c>
      <c r="K88" t="s">
        <v>102</v>
      </c>
      <c r="L88" s="78">
        <v>2.3699999999999999E-2</v>
      </c>
      <c r="M88" s="78">
        <v>2.3800000000000002E-2</v>
      </c>
      <c r="N88" s="77">
        <v>5394.14</v>
      </c>
      <c r="O88" s="77">
        <v>105.84</v>
      </c>
      <c r="P88" s="77">
        <v>5.7091577759999996</v>
      </c>
      <c r="Q88" s="78">
        <v>8.9999999999999993E-3</v>
      </c>
      <c r="R88" s="78">
        <v>1E-4</v>
      </c>
    </row>
    <row r="89" spans="2:18">
      <c r="B89" t="s">
        <v>2769</v>
      </c>
      <c r="C89" t="s">
        <v>2689</v>
      </c>
      <c r="D89" t="s">
        <v>2773</v>
      </c>
      <c r="E89"/>
      <c r="F89" t="s">
        <v>2766</v>
      </c>
      <c r="G89" s="95">
        <v>44705</v>
      </c>
      <c r="H89" t="s">
        <v>2196</v>
      </c>
      <c r="I89" s="77">
        <v>7.36</v>
      </c>
      <c r="J89" t="s">
        <v>346</v>
      </c>
      <c r="K89" t="s">
        <v>102</v>
      </c>
      <c r="L89" s="78">
        <v>2.3199999999999998E-2</v>
      </c>
      <c r="M89" s="78">
        <v>2.5499999999999998E-2</v>
      </c>
      <c r="N89" s="77">
        <v>3833.55</v>
      </c>
      <c r="O89" s="77">
        <v>104.19</v>
      </c>
      <c r="P89" s="77">
        <v>3.9941757450000002</v>
      </c>
      <c r="Q89" s="78">
        <v>6.3E-3</v>
      </c>
      <c r="R89" s="78">
        <v>1E-4</v>
      </c>
    </row>
    <row r="90" spans="2:18">
      <c r="B90" t="s">
        <v>2774</v>
      </c>
      <c r="C90" t="s">
        <v>2728</v>
      </c>
      <c r="D90" t="s">
        <v>2775</v>
      </c>
      <c r="E90"/>
      <c r="F90" t="s">
        <v>2766</v>
      </c>
      <c r="G90" s="95">
        <v>44087</v>
      </c>
      <c r="H90" t="s">
        <v>2196</v>
      </c>
      <c r="I90" s="77">
        <v>5.39</v>
      </c>
      <c r="J90" t="s">
        <v>346</v>
      </c>
      <c r="K90" t="s">
        <v>102</v>
      </c>
      <c r="L90" s="78">
        <v>1.7899999999999999E-2</v>
      </c>
      <c r="M90" s="78">
        <v>2.81E-2</v>
      </c>
      <c r="N90" s="77">
        <v>3219.35</v>
      </c>
      <c r="O90" s="77">
        <v>104.81</v>
      </c>
      <c r="P90" s="77">
        <v>3.3742007350000001</v>
      </c>
      <c r="Q90" s="78">
        <v>5.3E-3</v>
      </c>
      <c r="R90" s="78">
        <v>1E-4</v>
      </c>
    </row>
    <row r="91" spans="2:18">
      <c r="B91" t="s">
        <v>2774</v>
      </c>
      <c r="C91" t="s">
        <v>2728</v>
      </c>
      <c r="D91" t="s">
        <v>2776</v>
      </c>
      <c r="E91"/>
      <c r="F91" t="s">
        <v>2766</v>
      </c>
      <c r="G91" s="95">
        <v>44087</v>
      </c>
      <c r="H91" t="s">
        <v>2196</v>
      </c>
      <c r="I91" s="77">
        <v>6.75</v>
      </c>
      <c r="J91" t="s">
        <v>346</v>
      </c>
      <c r="K91" t="s">
        <v>102</v>
      </c>
      <c r="L91" s="78">
        <v>7.5499999999999998E-2</v>
      </c>
      <c r="M91" s="78">
        <v>7.9500000000000001E-2</v>
      </c>
      <c r="N91" s="77">
        <v>28.07</v>
      </c>
      <c r="O91" s="77">
        <v>99.48</v>
      </c>
      <c r="P91" s="77">
        <v>2.7924035999999999E-2</v>
      </c>
      <c r="Q91" s="78">
        <v>0</v>
      </c>
      <c r="R91" s="78">
        <v>0</v>
      </c>
    </row>
    <row r="92" spans="2:18">
      <c r="B92" t="s">
        <v>2777</v>
      </c>
      <c r="C92" t="s">
        <v>2728</v>
      </c>
      <c r="D92" t="s">
        <v>2778</v>
      </c>
      <c r="E92"/>
      <c r="F92" t="s">
        <v>2766</v>
      </c>
      <c r="G92" s="95">
        <v>44748</v>
      </c>
      <c r="H92" t="s">
        <v>2196</v>
      </c>
      <c r="I92" s="77">
        <v>1.86</v>
      </c>
      <c r="J92" t="s">
        <v>346</v>
      </c>
      <c r="K92" t="s">
        <v>102</v>
      </c>
      <c r="L92" s="78">
        <v>7.5700000000000003E-2</v>
      </c>
      <c r="M92" s="78">
        <v>8.48E-2</v>
      </c>
      <c r="N92" s="77">
        <v>942.8</v>
      </c>
      <c r="O92" s="77">
        <v>100.48</v>
      </c>
      <c r="P92" s="77">
        <v>0.94732543999999996</v>
      </c>
      <c r="Q92" s="78">
        <v>1.5E-3</v>
      </c>
      <c r="R92" s="78">
        <v>0</v>
      </c>
    </row>
    <row r="93" spans="2:18">
      <c r="B93" t="s">
        <v>2779</v>
      </c>
      <c r="C93" t="s">
        <v>2689</v>
      </c>
      <c r="D93" t="s">
        <v>2780</v>
      </c>
      <c r="E93"/>
      <c r="F93" t="s">
        <v>2766</v>
      </c>
      <c r="G93" s="95">
        <v>45015</v>
      </c>
      <c r="H93" t="s">
        <v>2196</v>
      </c>
      <c r="I93" s="77">
        <v>4.0999999999999996</v>
      </c>
      <c r="J93" t="s">
        <v>587</v>
      </c>
      <c r="K93" t="s">
        <v>102</v>
      </c>
      <c r="L93" s="78">
        <v>3.3599999999999998E-2</v>
      </c>
      <c r="M93" s="78">
        <v>3.1699999999999999E-2</v>
      </c>
      <c r="N93" s="77">
        <v>4098.63</v>
      </c>
      <c r="O93" s="77">
        <v>103.08</v>
      </c>
      <c r="P93" s="77">
        <v>4.2248678039999996</v>
      </c>
      <c r="Q93" s="78">
        <v>6.7000000000000002E-3</v>
      </c>
      <c r="R93" s="78">
        <v>1E-4</v>
      </c>
    </row>
    <row r="94" spans="2:18">
      <c r="B94" t="s">
        <v>2781</v>
      </c>
      <c r="C94" t="s">
        <v>2728</v>
      </c>
      <c r="D94" t="s">
        <v>2782</v>
      </c>
      <c r="E94"/>
      <c r="F94" t="s">
        <v>496</v>
      </c>
      <c r="G94" s="95">
        <v>40903</v>
      </c>
      <c r="H94" t="s">
        <v>207</v>
      </c>
      <c r="I94" s="77">
        <v>3.89</v>
      </c>
      <c r="J94" t="s">
        <v>353</v>
      </c>
      <c r="K94" t="s">
        <v>102</v>
      </c>
      <c r="L94" s="78">
        <v>5.2600000000000001E-2</v>
      </c>
      <c r="M94" s="78">
        <v>3.3700000000000001E-2</v>
      </c>
      <c r="N94" s="77">
        <v>122.91</v>
      </c>
      <c r="O94" s="77">
        <v>123.18</v>
      </c>
      <c r="P94" s="77">
        <v>0.151400538</v>
      </c>
      <c r="Q94" s="78">
        <v>2.0000000000000001E-4</v>
      </c>
      <c r="R94" s="78">
        <v>0</v>
      </c>
    </row>
    <row r="95" spans="2:18">
      <c r="B95" t="s">
        <v>2781</v>
      </c>
      <c r="C95" t="s">
        <v>2728</v>
      </c>
      <c r="D95" t="s">
        <v>2783</v>
      </c>
      <c r="E95"/>
      <c r="F95" t="s">
        <v>496</v>
      </c>
      <c r="G95" s="95">
        <v>40933</v>
      </c>
      <c r="H95" t="s">
        <v>207</v>
      </c>
      <c r="I95" s="77">
        <v>3.93</v>
      </c>
      <c r="J95" t="s">
        <v>353</v>
      </c>
      <c r="K95" t="s">
        <v>102</v>
      </c>
      <c r="L95" s="78">
        <v>5.1299999999999998E-2</v>
      </c>
      <c r="M95" s="78">
        <v>2.5399999999999999E-2</v>
      </c>
      <c r="N95" s="77">
        <v>453.22</v>
      </c>
      <c r="O95" s="77">
        <v>126.52</v>
      </c>
      <c r="P95" s="77">
        <v>0.57341394400000001</v>
      </c>
      <c r="Q95" s="78">
        <v>8.9999999999999998E-4</v>
      </c>
      <c r="R95" s="78">
        <v>0</v>
      </c>
    </row>
    <row r="96" spans="2:18">
      <c r="B96" t="s">
        <v>2781</v>
      </c>
      <c r="C96" t="s">
        <v>2728</v>
      </c>
      <c r="D96" t="s">
        <v>2784</v>
      </c>
      <c r="E96"/>
      <c r="F96" t="s">
        <v>496</v>
      </c>
      <c r="G96" s="95">
        <v>40993</v>
      </c>
      <c r="H96" t="s">
        <v>207</v>
      </c>
      <c r="I96" s="77">
        <v>3.93</v>
      </c>
      <c r="J96" t="s">
        <v>353</v>
      </c>
      <c r="K96" t="s">
        <v>102</v>
      </c>
      <c r="L96" s="78">
        <v>5.1499999999999997E-2</v>
      </c>
      <c r="M96" s="78">
        <v>2.5399999999999999E-2</v>
      </c>
      <c r="N96" s="77">
        <v>263.76</v>
      </c>
      <c r="O96" s="77">
        <v>126.59</v>
      </c>
      <c r="P96" s="77">
        <v>0.33389378400000003</v>
      </c>
      <c r="Q96" s="78">
        <v>5.0000000000000001E-4</v>
      </c>
      <c r="R96" s="78">
        <v>0</v>
      </c>
    </row>
    <row r="97" spans="2:18">
      <c r="B97" t="s">
        <v>2781</v>
      </c>
      <c r="C97" t="s">
        <v>2728</v>
      </c>
      <c r="D97" t="s">
        <v>2785</v>
      </c>
      <c r="E97"/>
      <c r="F97" t="s">
        <v>496</v>
      </c>
      <c r="G97" s="95">
        <v>41053</v>
      </c>
      <c r="H97" t="s">
        <v>207</v>
      </c>
      <c r="I97" s="77">
        <v>3.93</v>
      </c>
      <c r="J97" t="s">
        <v>353</v>
      </c>
      <c r="K97" t="s">
        <v>102</v>
      </c>
      <c r="L97" s="78">
        <v>5.0999999999999997E-2</v>
      </c>
      <c r="M97" s="78">
        <v>2.5399999999999999E-2</v>
      </c>
      <c r="N97" s="77">
        <v>185.79</v>
      </c>
      <c r="O97" s="77">
        <v>124.79</v>
      </c>
      <c r="P97" s="77">
        <v>0.23184734100000001</v>
      </c>
      <c r="Q97" s="78">
        <v>4.0000000000000002E-4</v>
      </c>
      <c r="R97" s="78">
        <v>0</v>
      </c>
    </row>
    <row r="98" spans="2:18">
      <c r="B98" t="s">
        <v>2781</v>
      </c>
      <c r="C98" t="s">
        <v>2728</v>
      </c>
      <c r="D98" t="s">
        <v>2786</v>
      </c>
      <c r="E98"/>
      <c r="F98" t="s">
        <v>496</v>
      </c>
      <c r="G98" s="95">
        <v>41269</v>
      </c>
      <c r="H98" t="s">
        <v>207</v>
      </c>
      <c r="I98" s="77">
        <v>3.96</v>
      </c>
      <c r="J98" t="s">
        <v>353</v>
      </c>
      <c r="K98" t="s">
        <v>102</v>
      </c>
      <c r="L98" s="78">
        <v>5.0999999999999997E-2</v>
      </c>
      <c r="M98" s="78">
        <v>2.12E-2</v>
      </c>
      <c r="N98" s="77">
        <v>104.94</v>
      </c>
      <c r="O98" s="77">
        <v>126.6</v>
      </c>
      <c r="P98" s="77">
        <v>0.13285404000000001</v>
      </c>
      <c r="Q98" s="78">
        <v>2.0000000000000001E-4</v>
      </c>
      <c r="R98" s="78">
        <v>0</v>
      </c>
    </row>
    <row r="99" spans="2:18">
      <c r="B99" t="s">
        <v>2781</v>
      </c>
      <c r="C99" t="s">
        <v>2728</v>
      </c>
      <c r="D99" t="s">
        <v>2787</v>
      </c>
      <c r="E99"/>
      <c r="F99" t="s">
        <v>496</v>
      </c>
      <c r="G99" s="95">
        <v>41298</v>
      </c>
      <c r="H99" t="s">
        <v>207</v>
      </c>
      <c r="I99" s="77">
        <v>3.93</v>
      </c>
      <c r="J99" t="s">
        <v>353</v>
      </c>
      <c r="K99" t="s">
        <v>102</v>
      </c>
      <c r="L99" s="78">
        <v>5.0999999999999997E-2</v>
      </c>
      <c r="M99" s="78">
        <v>2.5399999999999999E-2</v>
      </c>
      <c r="N99" s="77">
        <v>212.35</v>
      </c>
      <c r="O99" s="77">
        <v>124.31</v>
      </c>
      <c r="P99" s="77">
        <v>0.26397228499999997</v>
      </c>
      <c r="Q99" s="78">
        <v>4.0000000000000002E-4</v>
      </c>
      <c r="R99" s="78">
        <v>0</v>
      </c>
    </row>
    <row r="100" spans="2:18">
      <c r="B100" t="s">
        <v>2781</v>
      </c>
      <c r="C100" t="s">
        <v>2728</v>
      </c>
      <c r="D100" t="s">
        <v>2788</v>
      </c>
      <c r="E100"/>
      <c r="F100" t="s">
        <v>496</v>
      </c>
      <c r="G100" s="95">
        <v>41330</v>
      </c>
      <c r="H100" t="s">
        <v>207</v>
      </c>
      <c r="I100" s="77">
        <v>3.93</v>
      </c>
      <c r="J100" t="s">
        <v>353</v>
      </c>
      <c r="K100" t="s">
        <v>102</v>
      </c>
      <c r="L100" s="78">
        <v>5.0999999999999997E-2</v>
      </c>
      <c r="M100" s="78">
        <v>2.5399999999999999E-2</v>
      </c>
      <c r="N100" s="77">
        <v>329.17</v>
      </c>
      <c r="O100" s="77">
        <v>124.54</v>
      </c>
      <c r="P100" s="77">
        <v>0.40994831799999998</v>
      </c>
      <c r="Q100" s="78">
        <v>5.9999999999999995E-4</v>
      </c>
      <c r="R100" s="78">
        <v>0</v>
      </c>
    </row>
    <row r="101" spans="2:18">
      <c r="B101" t="s">
        <v>2781</v>
      </c>
      <c r="C101" t="s">
        <v>2728</v>
      </c>
      <c r="D101" t="s">
        <v>2789</v>
      </c>
      <c r="E101"/>
      <c r="F101" t="s">
        <v>496</v>
      </c>
      <c r="G101" s="95">
        <v>41389</v>
      </c>
      <c r="H101" t="s">
        <v>207</v>
      </c>
      <c r="I101" s="77">
        <v>3.96</v>
      </c>
      <c r="J101" t="s">
        <v>353</v>
      </c>
      <c r="K101" t="s">
        <v>102</v>
      </c>
      <c r="L101" s="78">
        <v>5.0999999999999997E-2</v>
      </c>
      <c r="M101" s="78">
        <v>2.12E-2</v>
      </c>
      <c r="N101" s="77">
        <v>144.08000000000001</v>
      </c>
      <c r="O101" s="77">
        <v>126.34</v>
      </c>
      <c r="P101" s="77">
        <v>0.182030672</v>
      </c>
      <c r="Q101" s="78">
        <v>2.9999999999999997E-4</v>
      </c>
      <c r="R101" s="78">
        <v>0</v>
      </c>
    </row>
    <row r="102" spans="2:18">
      <c r="B102" t="s">
        <v>2781</v>
      </c>
      <c r="C102" t="s">
        <v>2728</v>
      </c>
      <c r="D102" t="s">
        <v>2790</v>
      </c>
      <c r="E102"/>
      <c r="F102" t="s">
        <v>496</v>
      </c>
      <c r="G102" s="95">
        <v>41085</v>
      </c>
      <c r="H102" t="s">
        <v>207</v>
      </c>
      <c r="I102" s="77">
        <v>3.93</v>
      </c>
      <c r="J102" t="s">
        <v>353</v>
      </c>
      <c r="K102" t="s">
        <v>102</v>
      </c>
      <c r="L102" s="78">
        <v>5.0999999999999997E-2</v>
      </c>
      <c r="M102" s="78">
        <v>2.5399999999999999E-2</v>
      </c>
      <c r="N102" s="77">
        <v>341.86</v>
      </c>
      <c r="O102" s="77">
        <v>124.79</v>
      </c>
      <c r="P102" s="77">
        <v>0.42660709400000002</v>
      </c>
      <c r="Q102" s="78">
        <v>6.9999999999999999E-4</v>
      </c>
      <c r="R102" s="78">
        <v>0</v>
      </c>
    </row>
    <row r="103" spans="2:18">
      <c r="B103" t="s">
        <v>2781</v>
      </c>
      <c r="C103" t="s">
        <v>2728</v>
      </c>
      <c r="D103" t="s">
        <v>2791</v>
      </c>
      <c r="E103"/>
      <c r="F103" t="s">
        <v>496</v>
      </c>
      <c r="G103" s="95">
        <v>41115</v>
      </c>
      <c r="H103" t="s">
        <v>207</v>
      </c>
      <c r="I103" s="77">
        <v>3.93</v>
      </c>
      <c r="J103" t="s">
        <v>353</v>
      </c>
      <c r="K103" t="s">
        <v>102</v>
      </c>
      <c r="L103" s="78">
        <v>5.0999999999999997E-2</v>
      </c>
      <c r="M103" s="78">
        <v>2.5600000000000001E-2</v>
      </c>
      <c r="N103" s="77">
        <v>151.6</v>
      </c>
      <c r="O103" s="77">
        <v>125.07</v>
      </c>
      <c r="P103" s="77">
        <v>0.18960611999999999</v>
      </c>
      <c r="Q103" s="78">
        <v>2.9999999999999997E-4</v>
      </c>
      <c r="R103" s="78">
        <v>0</v>
      </c>
    </row>
    <row r="104" spans="2:18">
      <c r="B104" t="s">
        <v>2781</v>
      </c>
      <c r="C104" t="s">
        <v>2728</v>
      </c>
      <c r="D104" t="s">
        <v>2792</v>
      </c>
      <c r="E104"/>
      <c r="F104" t="s">
        <v>496</v>
      </c>
      <c r="G104" s="95">
        <v>41179</v>
      </c>
      <c r="H104" t="s">
        <v>207</v>
      </c>
      <c r="I104" s="77">
        <v>3.93</v>
      </c>
      <c r="J104" t="s">
        <v>353</v>
      </c>
      <c r="K104" t="s">
        <v>102</v>
      </c>
      <c r="L104" s="78">
        <v>5.0999999999999997E-2</v>
      </c>
      <c r="M104" s="78">
        <v>2.5399999999999999E-2</v>
      </c>
      <c r="N104" s="77">
        <v>191.17</v>
      </c>
      <c r="O104" s="77">
        <v>123.73</v>
      </c>
      <c r="P104" s="77">
        <v>0.23653464099999999</v>
      </c>
      <c r="Q104" s="78">
        <v>4.0000000000000002E-4</v>
      </c>
      <c r="R104" s="78">
        <v>0</v>
      </c>
    </row>
    <row r="105" spans="2:18">
      <c r="B105" t="s">
        <v>2781</v>
      </c>
      <c r="C105" t="s">
        <v>2728</v>
      </c>
      <c r="D105" t="s">
        <v>2793</v>
      </c>
      <c r="E105"/>
      <c r="F105" t="s">
        <v>496</v>
      </c>
      <c r="G105" s="95">
        <v>41207</v>
      </c>
      <c r="H105" t="s">
        <v>207</v>
      </c>
      <c r="I105" s="77">
        <v>3.96</v>
      </c>
      <c r="J105" t="s">
        <v>353</v>
      </c>
      <c r="K105" t="s">
        <v>102</v>
      </c>
      <c r="L105" s="78">
        <v>5.0999999999999997E-2</v>
      </c>
      <c r="M105" s="78">
        <v>2.1100000000000001E-2</v>
      </c>
      <c r="N105" s="77">
        <v>43.71</v>
      </c>
      <c r="O105" s="77">
        <v>125.79</v>
      </c>
      <c r="P105" s="77">
        <v>5.4982809000000001E-2</v>
      </c>
      <c r="Q105" s="78">
        <v>1E-4</v>
      </c>
      <c r="R105" s="78">
        <v>0</v>
      </c>
    </row>
    <row r="106" spans="2:18">
      <c r="B106" t="s">
        <v>2781</v>
      </c>
      <c r="C106" t="s">
        <v>2728</v>
      </c>
      <c r="D106" t="s">
        <v>2794</v>
      </c>
      <c r="E106"/>
      <c r="F106" t="s">
        <v>496</v>
      </c>
      <c r="G106" s="95">
        <v>41239</v>
      </c>
      <c r="H106" t="s">
        <v>207</v>
      </c>
      <c r="I106" s="77">
        <v>3.93</v>
      </c>
      <c r="J106" t="s">
        <v>353</v>
      </c>
      <c r="K106" t="s">
        <v>102</v>
      </c>
      <c r="L106" s="78">
        <v>5.0999999999999997E-2</v>
      </c>
      <c r="M106" s="78">
        <v>2.5399999999999999E-2</v>
      </c>
      <c r="N106" s="77">
        <v>385.45</v>
      </c>
      <c r="O106" s="77">
        <v>123.97</v>
      </c>
      <c r="P106" s="77">
        <v>0.47784236499999999</v>
      </c>
      <c r="Q106" s="78">
        <v>8.0000000000000004E-4</v>
      </c>
      <c r="R106" s="78">
        <v>0</v>
      </c>
    </row>
    <row r="107" spans="2:18">
      <c r="B107" t="s">
        <v>2781</v>
      </c>
      <c r="C107" t="s">
        <v>2728</v>
      </c>
      <c r="D107" t="s">
        <v>2795</v>
      </c>
      <c r="E107"/>
      <c r="F107" t="s">
        <v>496</v>
      </c>
      <c r="G107" s="95">
        <v>41450</v>
      </c>
      <c r="H107" t="s">
        <v>207</v>
      </c>
      <c r="I107" s="77">
        <v>3.96</v>
      </c>
      <c r="J107" t="s">
        <v>353</v>
      </c>
      <c r="K107" t="s">
        <v>102</v>
      </c>
      <c r="L107" s="78">
        <v>5.0999999999999997E-2</v>
      </c>
      <c r="M107" s="78">
        <v>2.1399999999999999E-2</v>
      </c>
      <c r="N107" s="77">
        <v>86.94</v>
      </c>
      <c r="O107" s="77">
        <v>125.63</v>
      </c>
      <c r="P107" s="77">
        <v>0.10922272199999999</v>
      </c>
      <c r="Q107" s="78">
        <v>2.0000000000000001E-4</v>
      </c>
      <c r="R107" s="78">
        <v>0</v>
      </c>
    </row>
    <row r="108" spans="2:18">
      <c r="B108" t="s">
        <v>2781</v>
      </c>
      <c r="C108" t="s">
        <v>2728</v>
      </c>
      <c r="D108" t="s">
        <v>2796</v>
      </c>
      <c r="E108"/>
      <c r="F108" t="s">
        <v>496</v>
      </c>
      <c r="G108" s="95">
        <v>41480</v>
      </c>
      <c r="H108" t="s">
        <v>207</v>
      </c>
      <c r="I108" s="77">
        <v>3.95</v>
      </c>
      <c r="J108" t="s">
        <v>353</v>
      </c>
      <c r="K108" t="s">
        <v>102</v>
      </c>
      <c r="L108" s="78">
        <v>5.0999999999999997E-2</v>
      </c>
      <c r="M108" s="78">
        <v>2.2200000000000001E-2</v>
      </c>
      <c r="N108" s="77">
        <v>76.349999999999994</v>
      </c>
      <c r="O108" s="77">
        <v>124.24</v>
      </c>
      <c r="P108" s="77">
        <v>9.4857239999999995E-2</v>
      </c>
      <c r="Q108" s="78">
        <v>1E-4</v>
      </c>
      <c r="R108" s="78">
        <v>0</v>
      </c>
    </row>
    <row r="109" spans="2:18">
      <c r="B109" t="s">
        <v>2781</v>
      </c>
      <c r="C109" t="s">
        <v>2728</v>
      </c>
      <c r="D109" t="s">
        <v>2797</v>
      </c>
      <c r="E109"/>
      <c r="F109" t="s">
        <v>496</v>
      </c>
      <c r="G109" s="95">
        <v>41512</v>
      </c>
      <c r="H109" t="s">
        <v>207</v>
      </c>
      <c r="I109" s="77">
        <v>3.89</v>
      </c>
      <c r="J109" t="s">
        <v>353</v>
      </c>
      <c r="K109" t="s">
        <v>102</v>
      </c>
      <c r="L109" s="78">
        <v>5.0999999999999997E-2</v>
      </c>
      <c r="M109" s="78">
        <v>3.3799999999999997E-2</v>
      </c>
      <c r="N109" s="77">
        <v>238.03</v>
      </c>
      <c r="O109" s="77">
        <v>118.48</v>
      </c>
      <c r="P109" s="77">
        <v>0.28201794400000002</v>
      </c>
      <c r="Q109" s="78">
        <v>4.0000000000000002E-4</v>
      </c>
      <c r="R109" s="78">
        <v>0</v>
      </c>
    </row>
    <row r="110" spans="2:18">
      <c r="B110" t="s">
        <v>2781</v>
      </c>
      <c r="C110" t="s">
        <v>2728</v>
      </c>
      <c r="D110" t="s">
        <v>2798</v>
      </c>
      <c r="E110"/>
      <c r="F110" t="s">
        <v>496</v>
      </c>
      <c r="G110" s="95">
        <v>41547</v>
      </c>
      <c r="H110" t="s">
        <v>207</v>
      </c>
      <c r="I110" s="77">
        <v>3.89</v>
      </c>
      <c r="J110" t="s">
        <v>353</v>
      </c>
      <c r="K110" t="s">
        <v>102</v>
      </c>
      <c r="L110" s="78">
        <v>5.0999999999999997E-2</v>
      </c>
      <c r="M110" s="78">
        <v>3.39E-2</v>
      </c>
      <c r="N110" s="77">
        <v>174.17</v>
      </c>
      <c r="O110" s="77">
        <v>118.24</v>
      </c>
      <c r="P110" s="77">
        <v>0.205938608</v>
      </c>
      <c r="Q110" s="78">
        <v>2.9999999999999997E-4</v>
      </c>
      <c r="R110" s="78">
        <v>0</v>
      </c>
    </row>
    <row r="111" spans="2:18">
      <c r="B111" t="s">
        <v>2781</v>
      </c>
      <c r="C111" t="s">
        <v>2728</v>
      </c>
      <c r="D111" t="s">
        <v>2799</v>
      </c>
      <c r="E111"/>
      <c r="F111" t="s">
        <v>496</v>
      </c>
      <c r="G111" s="95">
        <v>41571</v>
      </c>
      <c r="H111" t="s">
        <v>207</v>
      </c>
      <c r="I111" s="77">
        <v>3.95</v>
      </c>
      <c r="J111" t="s">
        <v>353</v>
      </c>
      <c r="K111" t="s">
        <v>102</v>
      </c>
      <c r="L111" s="78">
        <v>5.0999999999999997E-2</v>
      </c>
      <c r="M111" s="78">
        <v>2.3E-2</v>
      </c>
      <c r="N111" s="77">
        <v>84.92</v>
      </c>
      <c r="O111" s="77">
        <v>123.24</v>
      </c>
      <c r="P111" s="77">
        <v>0.10465540800000001</v>
      </c>
      <c r="Q111" s="78">
        <v>2.0000000000000001E-4</v>
      </c>
      <c r="R111" s="78">
        <v>0</v>
      </c>
    </row>
    <row r="112" spans="2:18">
      <c r="B112" t="s">
        <v>2781</v>
      </c>
      <c r="C112" t="s">
        <v>2728</v>
      </c>
      <c r="D112" t="s">
        <v>2800</v>
      </c>
      <c r="E112"/>
      <c r="F112" t="s">
        <v>496</v>
      </c>
      <c r="G112" s="95">
        <v>41597</v>
      </c>
      <c r="H112" t="s">
        <v>207</v>
      </c>
      <c r="I112" s="77">
        <v>3.95</v>
      </c>
      <c r="J112" t="s">
        <v>353</v>
      </c>
      <c r="K112" t="s">
        <v>102</v>
      </c>
      <c r="L112" s="78">
        <v>5.0999999999999997E-2</v>
      </c>
      <c r="M112" s="78">
        <v>2.3300000000000001E-2</v>
      </c>
      <c r="N112" s="77">
        <v>21.93</v>
      </c>
      <c r="O112" s="77">
        <v>122.75</v>
      </c>
      <c r="P112" s="77">
        <v>2.6919075000000001E-2</v>
      </c>
      <c r="Q112" s="78">
        <v>0</v>
      </c>
      <c r="R112" s="78">
        <v>0</v>
      </c>
    </row>
    <row r="113" spans="2:18">
      <c r="B113" t="s">
        <v>2781</v>
      </c>
      <c r="C113" t="s">
        <v>2728</v>
      </c>
      <c r="D113" t="s">
        <v>2801</v>
      </c>
      <c r="E113"/>
      <c r="F113" t="s">
        <v>496</v>
      </c>
      <c r="G113" s="95">
        <v>41630</v>
      </c>
      <c r="H113" t="s">
        <v>207</v>
      </c>
      <c r="I113" s="77">
        <v>3.93</v>
      </c>
      <c r="J113" t="s">
        <v>353</v>
      </c>
      <c r="K113" t="s">
        <v>102</v>
      </c>
      <c r="L113" s="78">
        <v>5.0999999999999997E-2</v>
      </c>
      <c r="M113" s="78">
        <v>2.5399999999999999E-2</v>
      </c>
      <c r="N113" s="77">
        <v>249.52</v>
      </c>
      <c r="O113" s="77">
        <v>122.21</v>
      </c>
      <c r="P113" s="77">
        <v>0.304938392</v>
      </c>
      <c r="Q113" s="78">
        <v>5.0000000000000001E-4</v>
      </c>
      <c r="R113" s="78">
        <v>0</v>
      </c>
    </row>
    <row r="114" spans="2:18">
      <c r="B114" t="s">
        <v>2781</v>
      </c>
      <c r="C114" t="s">
        <v>2728</v>
      </c>
      <c r="D114" t="s">
        <v>2802</v>
      </c>
      <c r="E114"/>
      <c r="F114" t="s">
        <v>496</v>
      </c>
      <c r="G114" s="95">
        <v>41666</v>
      </c>
      <c r="H114" t="s">
        <v>207</v>
      </c>
      <c r="I114" s="77">
        <v>3.94</v>
      </c>
      <c r="J114" t="s">
        <v>353</v>
      </c>
      <c r="K114" t="s">
        <v>102</v>
      </c>
      <c r="L114" s="78">
        <v>5.0999999999999997E-2</v>
      </c>
      <c r="M114" s="78">
        <v>2.5399999999999999E-2</v>
      </c>
      <c r="N114" s="77">
        <v>48.26</v>
      </c>
      <c r="O114" s="77">
        <v>122.12</v>
      </c>
      <c r="P114" s="77">
        <v>5.8935111999999998E-2</v>
      </c>
      <c r="Q114" s="78">
        <v>1E-4</v>
      </c>
      <c r="R114" s="78">
        <v>0</v>
      </c>
    </row>
    <row r="115" spans="2:18">
      <c r="B115" t="s">
        <v>2781</v>
      </c>
      <c r="C115" t="s">
        <v>2728</v>
      </c>
      <c r="D115" t="s">
        <v>2803</v>
      </c>
      <c r="E115"/>
      <c r="F115" t="s">
        <v>496</v>
      </c>
      <c r="G115" s="95">
        <v>41696</v>
      </c>
      <c r="H115" t="s">
        <v>207</v>
      </c>
      <c r="I115" s="77">
        <v>3.94</v>
      </c>
      <c r="J115" t="s">
        <v>353</v>
      </c>
      <c r="K115" t="s">
        <v>102</v>
      </c>
      <c r="L115" s="78">
        <v>5.0999999999999997E-2</v>
      </c>
      <c r="M115" s="78">
        <v>2.5399999999999999E-2</v>
      </c>
      <c r="N115" s="77">
        <v>46.45</v>
      </c>
      <c r="O115" s="77">
        <v>122.84</v>
      </c>
      <c r="P115" s="77">
        <v>5.7059180000000001E-2</v>
      </c>
      <c r="Q115" s="78">
        <v>1E-4</v>
      </c>
      <c r="R115" s="78">
        <v>0</v>
      </c>
    </row>
    <row r="116" spans="2:18">
      <c r="B116" t="s">
        <v>2781</v>
      </c>
      <c r="C116" t="s">
        <v>2728</v>
      </c>
      <c r="D116" t="s">
        <v>2804</v>
      </c>
      <c r="E116"/>
      <c r="F116" t="s">
        <v>496</v>
      </c>
      <c r="G116" s="95">
        <v>41725</v>
      </c>
      <c r="H116" t="s">
        <v>207</v>
      </c>
      <c r="I116" s="77">
        <v>3.94</v>
      </c>
      <c r="J116" t="s">
        <v>353</v>
      </c>
      <c r="K116" t="s">
        <v>102</v>
      </c>
      <c r="L116" s="78">
        <v>5.0999999999999997E-2</v>
      </c>
      <c r="M116" s="78">
        <v>2.5399999999999999E-2</v>
      </c>
      <c r="N116" s="77">
        <v>92.51</v>
      </c>
      <c r="O116" s="77">
        <v>123.07</v>
      </c>
      <c r="P116" s="77">
        <v>0.11385205700000001</v>
      </c>
      <c r="Q116" s="78">
        <v>2.0000000000000001E-4</v>
      </c>
      <c r="R116" s="78">
        <v>0</v>
      </c>
    </row>
    <row r="117" spans="2:18">
      <c r="B117" t="s">
        <v>2781</v>
      </c>
      <c r="C117" t="s">
        <v>2728</v>
      </c>
      <c r="D117" t="s">
        <v>2805</v>
      </c>
      <c r="E117"/>
      <c r="F117" t="s">
        <v>496</v>
      </c>
      <c r="G117" s="95">
        <v>41787</v>
      </c>
      <c r="H117" t="s">
        <v>207</v>
      </c>
      <c r="I117" s="77">
        <v>3.94</v>
      </c>
      <c r="J117" t="s">
        <v>353</v>
      </c>
      <c r="K117" t="s">
        <v>102</v>
      </c>
      <c r="L117" s="78">
        <v>5.0999999999999997E-2</v>
      </c>
      <c r="M117" s="78">
        <v>2.5399999999999999E-2</v>
      </c>
      <c r="N117" s="77">
        <v>58.24</v>
      </c>
      <c r="O117" s="77">
        <v>122.59</v>
      </c>
      <c r="P117" s="77">
        <v>7.1396416000000004E-2</v>
      </c>
      <c r="Q117" s="78">
        <v>1E-4</v>
      </c>
      <c r="R117" s="78">
        <v>0</v>
      </c>
    </row>
    <row r="118" spans="2:18">
      <c r="B118" t="s">
        <v>2781</v>
      </c>
      <c r="C118" t="s">
        <v>2728</v>
      </c>
      <c r="D118" t="s">
        <v>2806</v>
      </c>
      <c r="E118"/>
      <c r="F118" t="s">
        <v>496</v>
      </c>
      <c r="G118" s="95">
        <v>41815</v>
      </c>
      <c r="H118" t="s">
        <v>207</v>
      </c>
      <c r="I118" s="77">
        <v>3.94</v>
      </c>
      <c r="J118" t="s">
        <v>353</v>
      </c>
      <c r="K118" t="s">
        <v>102</v>
      </c>
      <c r="L118" s="78">
        <v>5.0999999999999997E-2</v>
      </c>
      <c r="M118" s="78">
        <v>2.5399999999999999E-2</v>
      </c>
      <c r="N118" s="77">
        <v>32.75</v>
      </c>
      <c r="O118" s="77">
        <v>122.48</v>
      </c>
      <c r="P118" s="77">
        <v>4.0112200000000001E-2</v>
      </c>
      <c r="Q118" s="78">
        <v>1E-4</v>
      </c>
      <c r="R118" s="78">
        <v>0</v>
      </c>
    </row>
    <row r="119" spans="2:18">
      <c r="B119" t="s">
        <v>2781</v>
      </c>
      <c r="C119" t="s">
        <v>2728</v>
      </c>
      <c r="D119" t="s">
        <v>2807</v>
      </c>
      <c r="E119"/>
      <c r="F119" t="s">
        <v>496</v>
      </c>
      <c r="G119" s="95">
        <v>41836</v>
      </c>
      <c r="H119" t="s">
        <v>207</v>
      </c>
      <c r="I119" s="77">
        <v>3.94</v>
      </c>
      <c r="J119" t="s">
        <v>353</v>
      </c>
      <c r="K119" t="s">
        <v>102</v>
      </c>
      <c r="L119" s="78">
        <v>5.0999999999999997E-2</v>
      </c>
      <c r="M119" s="78">
        <v>2.5399999999999999E-2</v>
      </c>
      <c r="N119" s="77">
        <v>97.35</v>
      </c>
      <c r="O119" s="77">
        <v>122.12</v>
      </c>
      <c r="P119" s="77">
        <v>0.11888382</v>
      </c>
      <c r="Q119" s="78">
        <v>2.0000000000000001E-4</v>
      </c>
      <c r="R119" s="78">
        <v>0</v>
      </c>
    </row>
    <row r="120" spans="2:18">
      <c r="B120" t="s">
        <v>2781</v>
      </c>
      <c r="C120" t="s">
        <v>2728</v>
      </c>
      <c r="D120" t="s">
        <v>2808</v>
      </c>
      <c r="E120"/>
      <c r="F120" t="s">
        <v>496</v>
      </c>
      <c r="G120" s="95">
        <v>41911</v>
      </c>
      <c r="H120" t="s">
        <v>207</v>
      </c>
      <c r="I120" s="77">
        <v>3.94</v>
      </c>
      <c r="J120" t="s">
        <v>353</v>
      </c>
      <c r="K120" t="s">
        <v>102</v>
      </c>
      <c r="L120" s="78">
        <v>5.0999999999999997E-2</v>
      </c>
      <c r="M120" s="78">
        <v>2.5399999999999999E-2</v>
      </c>
      <c r="N120" s="77">
        <v>38.21</v>
      </c>
      <c r="O120" s="77">
        <v>122.12</v>
      </c>
      <c r="P120" s="77">
        <v>4.6662052000000002E-2</v>
      </c>
      <c r="Q120" s="78">
        <v>1E-4</v>
      </c>
      <c r="R120" s="78">
        <v>0</v>
      </c>
    </row>
    <row r="121" spans="2:18">
      <c r="B121" t="s">
        <v>2781</v>
      </c>
      <c r="C121" t="s">
        <v>2728</v>
      </c>
      <c r="D121" t="s">
        <v>2809</v>
      </c>
      <c r="E121"/>
      <c r="F121" t="s">
        <v>496</v>
      </c>
      <c r="G121" s="95">
        <v>42033</v>
      </c>
      <c r="H121" t="s">
        <v>207</v>
      </c>
      <c r="I121" s="77">
        <v>3.94</v>
      </c>
      <c r="J121" t="s">
        <v>353</v>
      </c>
      <c r="K121" t="s">
        <v>102</v>
      </c>
      <c r="L121" s="78">
        <v>5.0999999999999997E-2</v>
      </c>
      <c r="M121" s="78">
        <v>2.5399999999999999E-2</v>
      </c>
      <c r="N121" s="77">
        <v>254.34</v>
      </c>
      <c r="O121" s="77">
        <v>122.36</v>
      </c>
      <c r="P121" s="77">
        <v>0.31121042399999999</v>
      </c>
      <c r="Q121" s="78">
        <v>5.0000000000000001E-4</v>
      </c>
      <c r="R121" s="78">
        <v>0</v>
      </c>
    </row>
    <row r="122" spans="2:18">
      <c r="B122" t="s">
        <v>2781</v>
      </c>
      <c r="C122" t="s">
        <v>2728</v>
      </c>
      <c r="D122" t="s">
        <v>2810</v>
      </c>
      <c r="E122"/>
      <c r="F122" t="s">
        <v>496</v>
      </c>
      <c r="G122" s="95">
        <v>42054</v>
      </c>
      <c r="H122" t="s">
        <v>207</v>
      </c>
      <c r="I122" s="77">
        <v>3.93</v>
      </c>
      <c r="J122" t="s">
        <v>353</v>
      </c>
      <c r="K122" t="s">
        <v>102</v>
      </c>
      <c r="L122" s="78">
        <v>5.0999999999999997E-2</v>
      </c>
      <c r="M122" s="78">
        <v>2.5399999999999999E-2</v>
      </c>
      <c r="N122" s="77">
        <v>496.84</v>
      </c>
      <c r="O122" s="77">
        <v>123.44</v>
      </c>
      <c r="P122" s="77">
        <v>0.61329929599999999</v>
      </c>
      <c r="Q122" s="78">
        <v>1E-3</v>
      </c>
      <c r="R122" s="78">
        <v>0</v>
      </c>
    </row>
    <row r="123" spans="2:18">
      <c r="B123" t="s">
        <v>2781</v>
      </c>
      <c r="C123" t="s">
        <v>2728</v>
      </c>
      <c r="D123" t="s">
        <v>2811</v>
      </c>
      <c r="E123"/>
      <c r="F123" t="s">
        <v>496</v>
      </c>
      <c r="G123" s="95">
        <v>41422</v>
      </c>
      <c r="H123" t="s">
        <v>207</v>
      </c>
      <c r="I123" s="77">
        <v>3.96</v>
      </c>
      <c r="J123" t="s">
        <v>353</v>
      </c>
      <c r="K123" t="s">
        <v>102</v>
      </c>
      <c r="L123" s="78">
        <v>5.0999999999999997E-2</v>
      </c>
      <c r="M123" s="78">
        <v>2.1299999999999999E-2</v>
      </c>
      <c r="N123" s="77">
        <v>52.77</v>
      </c>
      <c r="O123" s="77">
        <v>125.78</v>
      </c>
      <c r="P123" s="77">
        <v>6.6374106000000002E-2</v>
      </c>
      <c r="Q123" s="78">
        <v>1E-4</v>
      </c>
      <c r="R123" s="78">
        <v>0</v>
      </c>
    </row>
    <row r="124" spans="2:18">
      <c r="B124" t="s">
        <v>2781</v>
      </c>
      <c r="C124" t="s">
        <v>2728</v>
      </c>
      <c r="D124" t="s">
        <v>2812</v>
      </c>
      <c r="E124"/>
      <c r="F124" t="s">
        <v>496</v>
      </c>
      <c r="G124" s="95">
        <v>42565</v>
      </c>
      <c r="H124" t="s">
        <v>207</v>
      </c>
      <c r="I124" s="77">
        <v>3.94</v>
      </c>
      <c r="J124" t="s">
        <v>353</v>
      </c>
      <c r="K124" t="s">
        <v>102</v>
      </c>
      <c r="L124" s="78">
        <v>5.0999999999999997E-2</v>
      </c>
      <c r="M124" s="78">
        <v>2.5399999999999999E-2</v>
      </c>
      <c r="N124" s="77">
        <v>606.44000000000005</v>
      </c>
      <c r="O124" s="77">
        <v>123.94</v>
      </c>
      <c r="P124" s="77">
        <v>0.75162173600000004</v>
      </c>
      <c r="Q124" s="78">
        <v>1.1999999999999999E-3</v>
      </c>
      <c r="R124" s="78">
        <v>0</v>
      </c>
    </row>
    <row r="125" spans="2:18">
      <c r="B125" t="s">
        <v>2781</v>
      </c>
      <c r="C125" t="s">
        <v>2728</v>
      </c>
      <c r="D125" t="s">
        <v>2813</v>
      </c>
      <c r="E125"/>
      <c r="F125" t="s">
        <v>496</v>
      </c>
      <c r="G125" s="95">
        <v>40871</v>
      </c>
      <c r="H125" t="s">
        <v>207</v>
      </c>
      <c r="I125" s="77">
        <v>3.94</v>
      </c>
      <c r="J125" t="s">
        <v>353</v>
      </c>
      <c r="K125" t="s">
        <v>102</v>
      </c>
      <c r="L125" s="78">
        <v>5.1900000000000002E-2</v>
      </c>
      <c r="M125" s="78">
        <v>2.5399999999999999E-2</v>
      </c>
      <c r="N125" s="77">
        <v>119.79</v>
      </c>
      <c r="O125" s="77">
        <v>126.66</v>
      </c>
      <c r="P125" s="77">
        <v>0.15172601399999999</v>
      </c>
      <c r="Q125" s="78">
        <v>2.0000000000000001E-4</v>
      </c>
      <c r="R125" s="78">
        <v>0</v>
      </c>
    </row>
    <row r="126" spans="2:18">
      <c r="B126" t="s">
        <v>2781</v>
      </c>
      <c r="C126" t="s">
        <v>2728</v>
      </c>
      <c r="D126" t="s">
        <v>2814</v>
      </c>
      <c r="E126"/>
      <c r="F126" t="s">
        <v>496</v>
      </c>
      <c r="G126" s="95">
        <v>40570</v>
      </c>
      <c r="H126" t="s">
        <v>207</v>
      </c>
      <c r="I126" s="77">
        <v>3.96</v>
      </c>
      <c r="J126" t="s">
        <v>353</v>
      </c>
      <c r="K126" t="s">
        <v>102</v>
      </c>
      <c r="L126" s="78">
        <v>5.0999999999999997E-2</v>
      </c>
      <c r="M126" s="78">
        <v>2.12E-2</v>
      </c>
      <c r="N126" s="77">
        <v>3074.91</v>
      </c>
      <c r="O126" s="77">
        <v>131.21</v>
      </c>
      <c r="P126" s="77">
        <v>4.0345894109999998</v>
      </c>
      <c r="Q126" s="78">
        <v>6.4000000000000003E-3</v>
      </c>
      <c r="R126" s="78">
        <v>1E-4</v>
      </c>
    </row>
    <row r="127" spans="2:18">
      <c r="B127" t="s">
        <v>2815</v>
      </c>
      <c r="C127" t="s">
        <v>2689</v>
      </c>
      <c r="D127" t="s">
        <v>2816</v>
      </c>
      <c r="E127"/>
      <c r="F127" t="s">
        <v>499</v>
      </c>
      <c r="G127" s="95">
        <v>41423</v>
      </c>
      <c r="H127" t="s">
        <v>150</v>
      </c>
      <c r="I127" s="77">
        <v>2.78</v>
      </c>
      <c r="J127" t="s">
        <v>346</v>
      </c>
      <c r="K127" t="s">
        <v>102</v>
      </c>
      <c r="L127" s="78">
        <v>0.05</v>
      </c>
      <c r="M127" s="78">
        <v>2.1999999999999999E-2</v>
      </c>
      <c r="N127" s="77">
        <v>1129.51</v>
      </c>
      <c r="O127" s="77">
        <v>123.52</v>
      </c>
      <c r="P127" s="77">
        <v>1.3951707520000001</v>
      </c>
      <c r="Q127" s="78">
        <v>2.2000000000000001E-3</v>
      </c>
      <c r="R127" s="78">
        <v>0</v>
      </c>
    </row>
    <row r="128" spans="2:18">
      <c r="B128" t="s">
        <v>2815</v>
      </c>
      <c r="C128" t="s">
        <v>2689</v>
      </c>
      <c r="D128" t="s">
        <v>2817</v>
      </c>
      <c r="E128"/>
      <c r="F128" t="s">
        <v>499</v>
      </c>
      <c r="G128" s="95">
        <v>41423</v>
      </c>
      <c r="H128" t="s">
        <v>150</v>
      </c>
      <c r="I128" s="77">
        <v>2.78</v>
      </c>
      <c r="J128" t="s">
        <v>346</v>
      </c>
      <c r="K128" t="s">
        <v>102</v>
      </c>
      <c r="L128" s="78">
        <v>0.05</v>
      </c>
      <c r="M128" s="78">
        <v>2.1999999999999999E-2</v>
      </c>
      <c r="N128" s="77">
        <v>363.27</v>
      </c>
      <c r="O128" s="77">
        <v>123.52</v>
      </c>
      <c r="P128" s="77">
        <v>0.44871110400000003</v>
      </c>
      <c r="Q128" s="78">
        <v>6.9999999999999999E-4</v>
      </c>
      <c r="R128" s="78">
        <v>0</v>
      </c>
    </row>
    <row r="129" spans="2:18">
      <c r="B129" t="s">
        <v>2815</v>
      </c>
      <c r="C129" t="s">
        <v>2689</v>
      </c>
      <c r="D129" t="s">
        <v>2818</v>
      </c>
      <c r="E129"/>
      <c r="F129" t="s">
        <v>499</v>
      </c>
      <c r="G129" s="95">
        <v>40489</v>
      </c>
      <c r="H129" t="s">
        <v>150</v>
      </c>
      <c r="I129" s="77">
        <v>1.73</v>
      </c>
      <c r="J129" t="s">
        <v>346</v>
      </c>
      <c r="K129" t="s">
        <v>102</v>
      </c>
      <c r="L129" s="78">
        <v>5.7000000000000002E-2</v>
      </c>
      <c r="M129" s="78">
        <v>2.35E-2</v>
      </c>
      <c r="N129" s="77">
        <v>768.45</v>
      </c>
      <c r="O129" s="77">
        <v>126.03</v>
      </c>
      <c r="P129" s="77">
        <v>0.968477535</v>
      </c>
      <c r="Q129" s="78">
        <v>1.5E-3</v>
      </c>
      <c r="R129" s="78">
        <v>0</v>
      </c>
    </row>
    <row r="130" spans="2:18">
      <c r="B130" t="s">
        <v>2815</v>
      </c>
      <c r="C130" t="s">
        <v>2689</v>
      </c>
      <c r="D130" t="s">
        <v>2819</v>
      </c>
      <c r="E130"/>
      <c r="F130" t="s">
        <v>499</v>
      </c>
      <c r="G130" s="95">
        <v>42631</v>
      </c>
      <c r="H130" t="s">
        <v>150</v>
      </c>
      <c r="I130" s="77">
        <v>6.75</v>
      </c>
      <c r="J130" t="s">
        <v>346</v>
      </c>
      <c r="K130" t="s">
        <v>102</v>
      </c>
      <c r="L130" s="78">
        <v>4.1000000000000002E-2</v>
      </c>
      <c r="M130" s="78">
        <v>2.75E-2</v>
      </c>
      <c r="N130" s="77">
        <v>1191.99</v>
      </c>
      <c r="O130" s="77">
        <v>124.25</v>
      </c>
      <c r="P130" s="77">
        <v>1.4810475750000001</v>
      </c>
      <c r="Q130" s="78">
        <v>2.3E-3</v>
      </c>
      <c r="R130" s="78">
        <v>0</v>
      </c>
    </row>
    <row r="131" spans="2:18">
      <c r="B131" t="s">
        <v>2815</v>
      </c>
      <c r="C131" t="s">
        <v>2689</v>
      </c>
      <c r="D131" t="s">
        <v>2820</v>
      </c>
      <c r="E131"/>
      <c r="F131" t="s">
        <v>499</v>
      </c>
      <c r="G131" s="95">
        <v>42352</v>
      </c>
      <c r="H131" t="s">
        <v>150</v>
      </c>
      <c r="I131" s="77">
        <v>5.0199999999999996</v>
      </c>
      <c r="J131" t="s">
        <v>346</v>
      </c>
      <c r="K131" t="s">
        <v>102</v>
      </c>
      <c r="L131" s="78">
        <v>0.05</v>
      </c>
      <c r="M131" s="78">
        <v>2.5000000000000001E-2</v>
      </c>
      <c r="N131" s="77">
        <v>1337.21</v>
      </c>
      <c r="O131" s="77">
        <v>128.26</v>
      </c>
      <c r="P131" s="77">
        <v>1.715105546</v>
      </c>
      <c r="Q131" s="78">
        <v>2.7000000000000001E-3</v>
      </c>
      <c r="R131" s="78">
        <v>0</v>
      </c>
    </row>
    <row r="132" spans="2:18">
      <c r="B132" t="s">
        <v>2815</v>
      </c>
      <c r="C132" t="s">
        <v>2689</v>
      </c>
      <c r="D132" t="s">
        <v>2821</v>
      </c>
      <c r="E132"/>
      <c r="F132" t="s">
        <v>499</v>
      </c>
      <c r="G132" s="95">
        <v>42352</v>
      </c>
      <c r="H132" t="s">
        <v>150</v>
      </c>
      <c r="I132" s="77">
        <v>6.8</v>
      </c>
      <c r="J132" t="s">
        <v>346</v>
      </c>
      <c r="K132" t="s">
        <v>102</v>
      </c>
      <c r="L132" s="78">
        <v>4.1000000000000002E-2</v>
      </c>
      <c r="M132" s="78">
        <v>2.4899999999999999E-2</v>
      </c>
      <c r="N132" s="77">
        <v>4016.79</v>
      </c>
      <c r="O132" s="77">
        <v>125.94</v>
      </c>
      <c r="P132" s="77">
        <v>5.0587453260000004</v>
      </c>
      <c r="Q132" s="78">
        <v>8.0000000000000002E-3</v>
      </c>
      <c r="R132" s="78">
        <v>1E-4</v>
      </c>
    </row>
    <row r="133" spans="2:18">
      <c r="B133" t="s">
        <v>2815</v>
      </c>
      <c r="C133" t="s">
        <v>2689</v>
      </c>
      <c r="D133" t="s">
        <v>2822</v>
      </c>
      <c r="E133"/>
      <c r="F133" t="s">
        <v>499</v>
      </c>
      <c r="G133" s="95">
        <v>44223</v>
      </c>
      <c r="H133" t="s">
        <v>150</v>
      </c>
      <c r="I133" s="77">
        <v>12.52</v>
      </c>
      <c r="J133" t="s">
        <v>346</v>
      </c>
      <c r="K133" t="s">
        <v>102</v>
      </c>
      <c r="L133" s="78">
        <v>2.1499999999999998E-2</v>
      </c>
      <c r="M133" s="78">
        <v>3.7100000000000001E-2</v>
      </c>
      <c r="N133" s="77">
        <v>5446.39</v>
      </c>
      <c r="O133" s="77">
        <v>92.33</v>
      </c>
      <c r="P133" s="77">
        <v>5.0286518869999997</v>
      </c>
      <c r="Q133" s="78">
        <v>7.9000000000000008E-3</v>
      </c>
      <c r="R133" s="78">
        <v>1E-4</v>
      </c>
    </row>
    <row r="134" spans="2:18">
      <c r="B134" t="s">
        <v>2823</v>
      </c>
      <c r="C134" t="s">
        <v>2728</v>
      </c>
      <c r="D134" t="s">
        <v>2824</v>
      </c>
      <c r="E134"/>
      <c r="F134" t="s">
        <v>499</v>
      </c>
      <c r="G134" s="95">
        <v>41767</v>
      </c>
      <c r="H134" t="s">
        <v>150</v>
      </c>
      <c r="I134" s="77">
        <v>5.16</v>
      </c>
      <c r="J134" t="s">
        <v>690</v>
      </c>
      <c r="K134" t="s">
        <v>102</v>
      </c>
      <c r="L134" s="78">
        <v>5.3499999999999999E-2</v>
      </c>
      <c r="M134" s="78">
        <v>2.87E-2</v>
      </c>
      <c r="N134" s="77">
        <v>69.75</v>
      </c>
      <c r="O134" s="77">
        <v>127.24</v>
      </c>
      <c r="P134" s="77">
        <v>8.8749900000000007E-2</v>
      </c>
      <c r="Q134" s="78">
        <v>1E-4</v>
      </c>
      <c r="R134" s="78">
        <v>0</v>
      </c>
    </row>
    <row r="135" spans="2:18">
      <c r="B135" t="s">
        <v>2823</v>
      </c>
      <c r="C135" t="s">
        <v>2728</v>
      </c>
      <c r="D135" t="s">
        <v>2825</v>
      </c>
      <c r="E135"/>
      <c r="F135" t="s">
        <v>499</v>
      </c>
      <c r="G135" s="95">
        <v>41767</v>
      </c>
      <c r="H135" t="s">
        <v>150</v>
      </c>
      <c r="I135" s="77">
        <v>4.49</v>
      </c>
      <c r="J135" t="s">
        <v>690</v>
      </c>
      <c r="K135" t="s">
        <v>102</v>
      </c>
      <c r="L135" s="78">
        <v>5.3499999999999999E-2</v>
      </c>
      <c r="M135" s="78">
        <v>2.47E-2</v>
      </c>
      <c r="N135" s="77">
        <v>89.13</v>
      </c>
      <c r="O135" s="77">
        <v>127.24</v>
      </c>
      <c r="P135" s="77">
        <v>0.113409012</v>
      </c>
      <c r="Q135" s="78">
        <v>2.0000000000000001E-4</v>
      </c>
      <c r="R135" s="78">
        <v>0</v>
      </c>
    </row>
    <row r="136" spans="2:18">
      <c r="B136" t="s">
        <v>2823</v>
      </c>
      <c r="C136" t="s">
        <v>2728</v>
      </c>
      <c r="D136" t="s">
        <v>2826</v>
      </c>
      <c r="E136"/>
      <c r="F136" t="s">
        <v>499</v>
      </c>
      <c r="G136" s="95">
        <v>41281</v>
      </c>
      <c r="H136" t="s">
        <v>150</v>
      </c>
      <c r="I136" s="77">
        <v>4.53</v>
      </c>
      <c r="J136" t="s">
        <v>690</v>
      </c>
      <c r="K136" t="s">
        <v>102</v>
      </c>
      <c r="L136" s="78">
        <v>5.3499999999999999E-2</v>
      </c>
      <c r="M136" s="78">
        <v>1.8599999999999998E-2</v>
      </c>
      <c r="N136" s="77">
        <v>592.53</v>
      </c>
      <c r="O136" s="77">
        <v>132.66999999999999</v>
      </c>
      <c r="P136" s="77">
        <v>0.78610955100000002</v>
      </c>
      <c r="Q136" s="78">
        <v>1.1999999999999999E-3</v>
      </c>
      <c r="R136" s="78">
        <v>0</v>
      </c>
    </row>
    <row r="137" spans="2:18">
      <c r="B137" t="s">
        <v>2823</v>
      </c>
      <c r="C137" t="s">
        <v>2728</v>
      </c>
      <c r="D137" t="s">
        <v>2827</v>
      </c>
      <c r="E137"/>
      <c r="F137" t="s">
        <v>499</v>
      </c>
      <c r="G137" s="95">
        <v>41767</v>
      </c>
      <c r="H137" t="s">
        <v>150</v>
      </c>
      <c r="I137" s="77">
        <v>4.49</v>
      </c>
      <c r="J137" t="s">
        <v>690</v>
      </c>
      <c r="K137" t="s">
        <v>102</v>
      </c>
      <c r="L137" s="78">
        <v>5.3499999999999999E-2</v>
      </c>
      <c r="M137" s="78">
        <v>2.47E-2</v>
      </c>
      <c r="N137" s="77">
        <v>104.63</v>
      </c>
      <c r="O137" s="77">
        <v>127.24</v>
      </c>
      <c r="P137" s="77">
        <v>0.133131212</v>
      </c>
      <c r="Q137" s="78">
        <v>2.0000000000000001E-4</v>
      </c>
      <c r="R137" s="78">
        <v>0</v>
      </c>
    </row>
    <row r="138" spans="2:18">
      <c r="B138" t="s">
        <v>2823</v>
      </c>
      <c r="C138" t="s">
        <v>2728</v>
      </c>
      <c r="D138" t="s">
        <v>2828</v>
      </c>
      <c r="E138"/>
      <c r="F138" t="s">
        <v>499</v>
      </c>
      <c r="G138" s="95">
        <v>41281</v>
      </c>
      <c r="H138" t="s">
        <v>150</v>
      </c>
      <c r="I138" s="77">
        <v>4.53</v>
      </c>
      <c r="J138" t="s">
        <v>690</v>
      </c>
      <c r="K138" t="s">
        <v>102</v>
      </c>
      <c r="L138" s="78">
        <v>5.3499999999999999E-2</v>
      </c>
      <c r="M138" s="78">
        <v>1.8599999999999998E-2</v>
      </c>
      <c r="N138" s="77">
        <v>426.82</v>
      </c>
      <c r="O138" s="77">
        <v>132.66999999999999</v>
      </c>
      <c r="P138" s="77">
        <v>0.56626209400000005</v>
      </c>
      <c r="Q138" s="78">
        <v>8.9999999999999998E-4</v>
      </c>
      <c r="R138" s="78">
        <v>0</v>
      </c>
    </row>
    <row r="139" spans="2:18">
      <c r="B139" t="s">
        <v>2823</v>
      </c>
      <c r="C139" t="s">
        <v>2728</v>
      </c>
      <c r="D139" t="s">
        <v>2829</v>
      </c>
      <c r="E139"/>
      <c r="F139" t="s">
        <v>499</v>
      </c>
      <c r="G139" s="95">
        <v>41767</v>
      </c>
      <c r="H139" t="s">
        <v>150</v>
      </c>
      <c r="I139" s="77">
        <v>4.49</v>
      </c>
      <c r="J139" t="s">
        <v>690</v>
      </c>
      <c r="K139" t="s">
        <v>102</v>
      </c>
      <c r="L139" s="78">
        <v>5.3499999999999999E-2</v>
      </c>
      <c r="M139" s="78">
        <v>2.47E-2</v>
      </c>
      <c r="N139" s="77">
        <v>85.23</v>
      </c>
      <c r="O139" s="77">
        <v>127.24</v>
      </c>
      <c r="P139" s="77">
        <v>0.108446652</v>
      </c>
      <c r="Q139" s="78">
        <v>2.0000000000000001E-4</v>
      </c>
      <c r="R139" s="78">
        <v>0</v>
      </c>
    </row>
    <row r="140" spans="2:18">
      <c r="B140" t="s">
        <v>2823</v>
      </c>
      <c r="C140" t="s">
        <v>2728</v>
      </c>
      <c r="D140" t="s">
        <v>2830</v>
      </c>
      <c r="E140"/>
      <c r="F140" t="s">
        <v>499</v>
      </c>
      <c r="G140" s="95">
        <v>41281</v>
      </c>
      <c r="H140" t="s">
        <v>150</v>
      </c>
      <c r="I140" s="77">
        <v>4.53</v>
      </c>
      <c r="J140" t="s">
        <v>690</v>
      </c>
      <c r="K140" t="s">
        <v>102</v>
      </c>
      <c r="L140" s="78">
        <v>5.3499999999999999E-2</v>
      </c>
      <c r="M140" s="78">
        <v>1.8599999999999998E-2</v>
      </c>
      <c r="N140" s="77">
        <v>512.61</v>
      </c>
      <c r="O140" s="77">
        <v>132.66999999999999</v>
      </c>
      <c r="P140" s="77">
        <v>0.68007968699999999</v>
      </c>
      <c r="Q140" s="78">
        <v>1.1000000000000001E-3</v>
      </c>
      <c r="R140" s="78">
        <v>0</v>
      </c>
    </row>
    <row r="141" spans="2:18">
      <c r="B141" t="s">
        <v>2823</v>
      </c>
      <c r="C141" t="s">
        <v>2728</v>
      </c>
      <c r="D141" t="s">
        <v>2831</v>
      </c>
      <c r="E141"/>
      <c r="F141" t="s">
        <v>499</v>
      </c>
      <c r="G141" s="95">
        <v>41767</v>
      </c>
      <c r="H141" t="s">
        <v>150</v>
      </c>
      <c r="I141" s="77">
        <v>4.49</v>
      </c>
      <c r="J141" t="s">
        <v>690</v>
      </c>
      <c r="K141" t="s">
        <v>102</v>
      </c>
      <c r="L141" s="78">
        <v>5.3499999999999999E-2</v>
      </c>
      <c r="M141" s="78">
        <v>2.47E-2</v>
      </c>
      <c r="N141" s="77">
        <v>89.13</v>
      </c>
      <c r="O141" s="77">
        <v>127.24</v>
      </c>
      <c r="P141" s="77">
        <v>0.113409012</v>
      </c>
      <c r="Q141" s="78">
        <v>2.0000000000000001E-4</v>
      </c>
      <c r="R141" s="78">
        <v>0</v>
      </c>
    </row>
    <row r="142" spans="2:18">
      <c r="B142" t="s">
        <v>2823</v>
      </c>
      <c r="C142" t="s">
        <v>2728</v>
      </c>
      <c r="D142" t="s">
        <v>2832</v>
      </c>
      <c r="E142"/>
      <c r="F142" t="s">
        <v>499</v>
      </c>
      <c r="G142" s="95">
        <v>41269</v>
      </c>
      <c r="H142" t="s">
        <v>150</v>
      </c>
      <c r="I142" s="77">
        <v>4.53</v>
      </c>
      <c r="J142" t="s">
        <v>690</v>
      </c>
      <c r="K142" t="s">
        <v>102</v>
      </c>
      <c r="L142" s="78">
        <v>5.3499999999999999E-2</v>
      </c>
      <c r="M142" s="78">
        <v>1.8499999999999999E-2</v>
      </c>
      <c r="N142" s="77">
        <v>470.32</v>
      </c>
      <c r="O142" s="77">
        <v>132.72999999999999</v>
      </c>
      <c r="P142" s="77">
        <v>0.62425573599999995</v>
      </c>
      <c r="Q142" s="78">
        <v>1E-3</v>
      </c>
      <c r="R142" s="78">
        <v>0</v>
      </c>
    </row>
    <row r="143" spans="2:18">
      <c r="B143" t="s">
        <v>2823</v>
      </c>
      <c r="C143" t="s">
        <v>2728</v>
      </c>
      <c r="D143" t="s">
        <v>2833</v>
      </c>
      <c r="E143"/>
      <c r="F143" t="s">
        <v>499</v>
      </c>
      <c r="G143" s="95">
        <v>41269</v>
      </c>
      <c r="H143" t="s">
        <v>150</v>
      </c>
      <c r="I143" s="77">
        <v>4.53</v>
      </c>
      <c r="J143" t="s">
        <v>690</v>
      </c>
      <c r="K143" t="s">
        <v>102</v>
      </c>
      <c r="L143" s="78">
        <v>5.3499999999999999E-2</v>
      </c>
      <c r="M143" s="78">
        <v>1.8499999999999999E-2</v>
      </c>
      <c r="N143" s="77">
        <v>442.65</v>
      </c>
      <c r="O143" s="77">
        <v>132.72999999999999</v>
      </c>
      <c r="P143" s="77">
        <v>0.58752934499999998</v>
      </c>
      <c r="Q143" s="78">
        <v>8.9999999999999998E-4</v>
      </c>
      <c r="R143" s="78">
        <v>0</v>
      </c>
    </row>
    <row r="144" spans="2:18">
      <c r="B144" t="s">
        <v>2834</v>
      </c>
      <c r="C144" t="s">
        <v>2689</v>
      </c>
      <c r="D144" t="s">
        <v>2835</v>
      </c>
      <c r="E144"/>
      <c r="F144" t="s">
        <v>499</v>
      </c>
      <c r="G144" s="95">
        <v>42052</v>
      </c>
      <c r="H144" t="s">
        <v>150</v>
      </c>
      <c r="I144" s="77">
        <v>4.13</v>
      </c>
      <c r="J144" t="s">
        <v>690</v>
      </c>
      <c r="K144" t="s">
        <v>102</v>
      </c>
      <c r="L144" s="78">
        <v>2.98E-2</v>
      </c>
      <c r="M144" s="78">
        <v>3.0700000000000002E-2</v>
      </c>
      <c r="N144" s="77">
        <v>1298.1400000000001</v>
      </c>
      <c r="O144" s="77">
        <v>111.93</v>
      </c>
      <c r="P144" s="77">
        <v>1.4530081020000001</v>
      </c>
      <c r="Q144" s="78">
        <v>2.3E-3</v>
      </c>
      <c r="R144" s="78">
        <v>0</v>
      </c>
    </row>
    <row r="145" spans="2:18">
      <c r="B145" t="s">
        <v>2834</v>
      </c>
      <c r="C145" t="s">
        <v>2689</v>
      </c>
      <c r="D145" t="s">
        <v>2836</v>
      </c>
      <c r="E145"/>
      <c r="F145" t="s">
        <v>499</v>
      </c>
      <c r="G145" s="95">
        <v>42054</v>
      </c>
      <c r="H145" t="s">
        <v>150</v>
      </c>
      <c r="I145" s="77">
        <v>4.13</v>
      </c>
      <c r="J145" t="s">
        <v>690</v>
      </c>
      <c r="K145" t="s">
        <v>102</v>
      </c>
      <c r="L145" s="78">
        <v>2.98E-2</v>
      </c>
      <c r="M145" s="78">
        <v>3.0700000000000002E-2</v>
      </c>
      <c r="N145" s="77">
        <v>36.71</v>
      </c>
      <c r="O145" s="77">
        <v>111.49</v>
      </c>
      <c r="P145" s="77">
        <v>4.0927979000000003E-2</v>
      </c>
      <c r="Q145" s="78">
        <v>1E-4</v>
      </c>
      <c r="R145" s="78">
        <v>0</v>
      </c>
    </row>
    <row r="146" spans="2:18">
      <c r="B146" t="s">
        <v>2837</v>
      </c>
      <c r="C146" t="s">
        <v>2689</v>
      </c>
      <c r="D146" t="s">
        <v>2838</v>
      </c>
      <c r="E146"/>
      <c r="F146" t="s">
        <v>499</v>
      </c>
      <c r="G146" s="95">
        <v>42052</v>
      </c>
      <c r="H146" t="s">
        <v>150</v>
      </c>
      <c r="I146" s="77">
        <v>4.1399999999999997</v>
      </c>
      <c r="J146" t="s">
        <v>690</v>
      </c>
      <c r="K146" t="s">
        <v>102</v>
      </c>
      <c r="L146" s="78">
        <v>2.98E-2</v>
      </c>
      <c r="M146" s="78">
        <v>2.01E-2</v>
      </c>
      <c r="N146" s="77">
        <v>1787.69</v>
      </c>
      <c r="O146" s="77">
        <v>116.81</v>
      </c>
      <c r="P146" s="77">
        <v>2.0882006890000002</v>
      </c>
      <c r="Q146" s="78">
        <v>3.3E-3</v>
      </c>
      <c r="R146" s="78">
        <v>0</v>
      </c>
    </row>
    <row r="147" spans="2:18">
      <c r="B147" t="s">
        <v>2839</v>
      </c>
      <c r="C147" t="s">
        <v>2689</v>
      </c>
      <c r="D147" t="s">
        <v>2840</v>
      </c>
      <c r="E147"/>
      <c r="F147" t="s">
        <v>499</v>
      </c>
      <c r="G147" s="95">
        <v>42052</v>
      </c>
      <c r="H147" t="s">
        <v>150</v>
      </c>
      <c r="I147" s="77">
        <v>4.18</v>
      </c>
      <c r="J147" t="s">
        <v>690</v>
      </c>
      <c r="K147" t="s">
        <v>102</v>
      </c>
      <c r="L147" s="78">
        <v>2.98E-2</v>
      </c>
      <c r="M147" s="78">
        <v>1.9800000000000002E-2</v>
      </c>
      <c r="N147" s="77">
        <v>1472.34</v>
      </c>
      <c r="O147" s="77">
        <v>117</v>
      </c>
      <c r="P147" s="77">
        <v>1.7226378</v>
      </c>
      <c r="Q147" s="78">
        <v>2.7000000000000001E-3</v>
      </c>
      <c r="R147" s="78">
        <v>0</v>
      </c>
    </row>
    <row r="148" spans="2:18">
      <c r="B148" t="s">
        <v>2841</v>
      </c>
      <c r="C148" t="s">
        <v>2689</v>
      </c>
      <c r="D148" t="s">
        <v>2842</v>
      </c>
      <c r="E148"/>
      <c r="F148" t="s">
        <v>496</v>
      </c>
      <c r="G148" s="95">
        <v>42901</v>
      </c>
      <c r="H148" t="s">
        <v>207</v>
      </c>
      <c r="I148" s="77">
        <v>0.96</v>
      </c>
      <c r="J148" t="s">
        <v>132</v>
      </c>
      <c r="K148" t="s">
        <v>102</v>
      </c>
      <c r="L148" s="78">
        <v>0.04</v>
      </c>
      <c r="M148" s="78">
        <v>6.1100000000000002E-2</v>
      </c>
      <c r="N148" s="77">
        <v>81.62</v>
      </c>
      <c r="O148" s="77">
        <v>98.28</v>
      </c>
      <c r="P148" s="77">
        <v>8.0216135999999993E-2</v>
      </c>
      <c r="Q148" s="78">
        <v>1E-4</v>
      </c>
      <c r="R148" s="78">
        <v>0</v>
      </c>
    </row>
    <row r="149" spans="2:18">
      <c r="B149" s="88" t="s">
        <v>2843</v>
      </c>
      <c r="C149" t="s">
        <v>2689</v>
      </c>
      <c r="D149" t="s">
        <v>2844</v>
      </c>
      <c r="E149"/>
      <c r="F149" t="s">
        <v>321</v>
      </c>
      <c r="G149" s="95">
        <v>43899</v>
      </c>
      <c r="H149" t="s">
        <v>2196</v>
      </c>
      <c r="I149" s="77">
        <v>3.2</v>
      </c>
      <c r="J149" t="s">
        <v>127</v>
      </c>
      <c r="K149" t="s">
        <v>102</v>
      </c>
      <c r="L149" s="78">
        <v>2.3900000000000001E-2</v>
      </c>
      <c r="M149" s="78">
        <v>5.11E-2</v>
      </c>
      <c r="N149" s="77">
        <v>91.56</v>
      </c>
      <c r="O149" s="77">
        <v>92.95</v>
      </c>
      <c r="P149" s="77">
        <v>8.5105020000000003E-2</v>
      </c>
      <c r="Q149" s="78">
        <v>1E-4</v>
      </c>
      <c r="R149" s="78">
        <v>0</v>
      </c>
    </row>
    <row r="150" spans="2:18">
      <c r="B150" s="88" t="s">
        <v>2843</v>
      </c>
      <c r="C150" t="s">
        <v>2689</v>
      </c>
      <c r="D150" t="s">
        <v>2845</v>
      </c>
      <c r="E150"/>
      <c r="F150" t="s">
        <v>321</v>
      </c>
      <c r="G150" s="95">
        <v>43899</v>
      </c>
      <c r="H150" t="s">
        <v>2196</v>
      </c>
      <c r="I150" s="77">
        <v>3.36</v>
      </c>
      <c r="J150" t="s">
        <v>127</v>
      </c>
      <c r="K150" t="s">
        <v>102</v>
      </c>
      <c r="L150" s="78">
        <v>1.2999999999999999E-2</v>
      </c>
      <c r="M150" s="78">
        <v>2.23E-2</v>
      </c>
      <c r="N150" s="77">
        <v>2839.55</v>
      </c>
      <c r="O150" s="77">
        <v>107.57</v>
      </c>
      <c r="P150" s="77">
        <v>3.0545039350000001</v>
      </c>
      <c r="Q150" s="78">
        <v>4.7999999999999996E-3</v>
      </c>
      <c r="R150" s="78">
        <v>1E-4</v>
      </c>
    </row>
    <row r="151" spans="2:18">
      <c r="B151" s="91" t="s">
        <v>2899</v>
      </c>
      <c r="C151" t="s">
        <v>2728</v>
      </c>
      <c r="D151" t="s">
        <v>2846</v>
      </c>
      <c r="E151"/>
      <c r="F151" t="s">
        <v>588</v>
      </c>
      <c r="G151" s="95">
        <v>44592</v>
      </c>
      <c r="H151" t="s">
        <v>150</v>
      </c>
      <c r="I151" s="77">
        <v>11.65</v>
      </c>
      <c r="J151" t="s">
        <v>690</v>
      </c>
      <c r="K151" t="s">
        <v>102</v>
      </c>
      <c r="L151" s="78">
        <v>2.75E-2</v>
      </c>
      <c r="M151" s="78">
        <v>4.0099999999999997E-2</v>
      </c>
      <c r="N151" s="77">
        <v>672.08</v>
      </c>
      <c r="O151" s="77">
        <v>87.16</v>
      </c>
      <c r="P151" s="77">
        <v>0.58578492800000004</v>
      </c>
      <c r="Q151" s="78">
        <v>8.9999999999999998E-4</v>
      </c>
      <c r="R151" s="78">
        <v>0</v>
      </c>
    </row>
    <row r="152" spans="2:18">
      <c r="B152" t="s">
        <v>2847</v>
      </c>
      <c r="C152" t="s">
        <v>2689</v>
      </c>
      <c r="D152" t="s">
        <v>2848</v>
      </c>
      <c r="E152"/>
      <c r="F152" t="s">
        <v>321</v>
      </c>
      <c r="G152" s="95">
        <v>42978</v>
      </c>
      <c r="H152" t="s">
        <v>2196</v>
      </c>
      <c r="I152" s="77">
        <v>0.89</v>
      </c>
      <c r="J152" t="s">
        <v>127</v>
      </c>
      <c r="K152" t="s">
        <v>102</v>
      </c>
      <c r="L152" s="78">
        <v>2.76E-2</v>
      </c>
      <c r="M152" s="78">
        <v>6.2799999999999995E-2</v>
      </c>
      <c r="N152" s="77">
        <v>33.51</v>
      </c>
      <c r="O152" s="77">
        <v>97.92</v>
      </c>
      <c r="P152" s="77">
        <v>3.2812991999999999E-2</v>
      </c>
      <c r="Q152" s="78">
        <v>1E-4</v>
      </c>
      <c r="R152" s="78">
        <v>0</v>
      </c>
    </row>
    <row r="153" spans="2:18">
      <c r="B153" t="s">
        <v>2849</v>
      </c>
      <c r="C153" t="s">
        <v>2728</v>
      </c>
      <c r="D153" t="s">
        <v>2850</v>
      </c>
      <c r="E153"/>
      <c r="F153" t="s">
        <v>588</v>
      </c>
      <c r="G153" s="95">
        <v>43138</v>
      </c>
      <c r="H153" t="s">
        <v>150</v>
      </c>
      <c r="I153" s="77">
        <v>7.03</v>
      </c>
      <c r="J153" t="s">
        <v>690</v>
      </c>
      <c r="K153" t="s">
        <v>102</v>
      </c>
      <c r="L153" s="78">
        <v>2.6200000000000001E-2</v>
      </c>
      <c r="M153" s="78">
        <v>3.4599999999999999E-2</v>
      </c>
      <c r="N153" s="77">
        <v>1098.83</v>
      </c>
      <c r="O153" s="77">
        <v>105.92</v>
      </c>
      <c r="P153" s="77">
        <v>1.1638807360000001</v>
      </c>
      <c r="Q153" s="78">
        <v>1.8E-3</v>
      </c>
      <c r="R153" s="78">
        <v>0</v>
      </c>
    </row>
    <row r="154" spans="2:18">
      <c r="B154" t="s">
        <v>2849</v>
      </c>
      <c r="C154" t="s">
        <v>2728</v>
      </c>
      <c r="D154" t="s">
        <v>2851</v>
      </c>
      <c r="E154"/>
      <c r="F154" t="s">
        <v>588</v>
      </c>
      <c r="G154" s="95">
        <v>43227</v>
      </c>
      <c r="H154" t="s">
        <v>150</v>
      </c>
      <c r="I154" s="77">
        <v>7.09</v>
      </c>
      <c r="J154" t="s">
        <v>690</v>
      </c>
      <c r="K154" t="s">
        <v>102</v>
      </c>
      <c r="L154" s="78">
        <v>2.7799999999999998E-2</v>
      </c>
      <c r="M154" s="78">
        <v>3.0200000000000001E-2</v>
      </c>
      <c r="N154" s="77">
        <v>175.25</v>
      </c>
      <c r="O154" s="77">
        <v>110.54</v>
      </c>
      <c r="P154" s="77">
        <v>0.19372134999999999</v>
      </c>
      <c r="Q154" s="78">
        <v>2.9999999999999997E-4</v>
      </c>
      <c r="R154" s="78">
        <v>0</v>
      </c>
    </row>
    <row r="155" spans="2:18">
      <c r="B155" t="s">
        <v>2849</v>
      </c>
      <c r="C155" t="s">
        <v>2728</v>
      </c>
      <c r="D155" t="s">
        <v>2852</v>
      </c>
      <c r="E155"/>
      <c r="F155" t="s">
        <v>588</v>
      </c>
      <c r="G155" s="95">
        <v>43279</v>
      </c>
      <c r="H155" t="s">
        <v>150</v>
      </c>
      <c r="I155" s="77">
        <v>7.12</v>
      </c>
      <c r="J155" t="s">
        <v>690</v>
      </c>
      <c r="K155" t="s">
        <v>102</v>
      </c>
      <c r="L155" s="78">
        <v>2.7799999999999998E-2</v>
      </c>
      <c r="M155" s="78">
        <v>2.8899999999999999E-2</v>
      </c>
      <c r="N155" s="77">
        <v>204.96</v>
      </c>
      <c r="O155" s="77">
        <v>110.51</v>
      </c>
      <c r="P155" s="77">
        <v>0.22650129599999999</v>
      </c>
      <c r="Q155" s="78">
        <v>4.0000000000000002E-4</v>
      </c>
      <c r="R155" s="78">
        <v>0</v>
      </c>
    </row>
    <row r="156" spans="2:18">
      <c r="B156" t="s">
        <v>2849</v>
      </c>
      <c r="C156" t="s">
        <v>2728</v>
      </c>
      <c r="D156" t="s">
        <v>2853</v>
      </c>
      <c r="E156"/>
      <c r="F156" t="s">
        <v>588</v>
      </c>
      <c r="G156" s="95">
        <v>43417</v>
      </c>
      <c r="H156" t="s">
        <v>150</v>
      </c>
      <c r="I156" s="77">
        <v>7.06</v>
      </c>
      <c r="J156" t="s">
        <v>690</v>
      </c>
      <c r="K156" t="s">
        <v>102</v>
      </c>
      <c r="L156" s="78">
        <v>3.0800000000000001E-2</v>
      </c>
      <c r="M156" s="78">
        <v>2.9700000000000001E-2</v>
      </c>
      <c r="N156" s="77">
        <v>1307.21</v>
      </c>
      <c r="O156" s="77">
        <v>112</v>
      </c>
      <c r="P156" s="77">
        <v>1.4640751999999999</v>
      </c>
      <c r="Q156" s="78">
        <v>2.3E-3</v>
      </c>
      <c r="R156" s="78">
        <v>0</v>
      </c>
    </row>
    <row r="157" spans="2:18">
      <c r="B157" t="s">
        <v>2849</v>
      </c>
      <c r="C157" t="s">
        <v>2728</v>
      </c>
      <c r="D157" t="s">
        <v>2854</v>
      </c>
      <c r="E157"/>
      <c r="F157" t="s">
        <v>588</v>
      </c>
      <c r="G157" s="95">
        <v>43321</v>
      </c>
      <c r="H157" t="s">
        <v>150</v>
      </c>
      <c r="I157" s="77">
        <v>7.12</v>
      </c>
      <c r="J157" t="s">
        <v>690</v>
      </c>
      <c r="K157" t="s">
        <v>102</v>
      </c>
      <c r="L157" s="78">
        <v>2.8500000000000001E-2</v>
      </c>
      <c r="M157" s="78">
        <v>2.8500000000000001E-2</v>
      </c>
      <c r="N157" s="77">
        <v>1148.1400000000001</v>
      </c>
      <c r="O157" s="77">
        <v>111.36</v>
      </c>
      <c r="P157" s="77">
        <v>1.278568704</v>
      </c>
      <c r="Q157" s="78">
        <v>2E-3</v>
      </c>
      <c r="R157" s="78">
        <v>0</v>
      </c>
    </row>
    <row r="158" spans="2:18">
      <c r="B158" t="s">
        <v>2849</v>
      </c>
      <c r="C158" t="s">
        <v>2728</v>
      </c>
      <c r="D158" t="s">
        <v>2855</v>
      </c>
      <c r="E158"/>
      <c r="F158" t="s">
        <v>588</v>
      </c>
      <c r="G158" s="95">
        <v>43485</v>
      </c>
      <c r="H158" t="s">
        <v>150</v>
      </c>
      <c r="I158" s="77">
        <v>7.11</v>
      </c>
      <c r="J158" t="s">
        <v>690</v>
      </c>
      <c r="K158" t="s">
        <v>102</v>
      </c>
      <c r="L158" s="78">
        <v>3.0200000000000001E-2</v>
      </c>
      <c r="M158" s="78">
        <v>2.7699999999999999E-2</v>
      </c>
      <c r="N158" s="77">
        <v>1651.92</v>
      </c>
      <c r="O158" s="77">
        <v>113.4</v>
      </c>
      <c r="P158" s="77">
        <v>1.8732772799999999</v>
      </c>
      <c r="Q158" s="78">
        <v>3.0000000000000001E-3</v>
      </c>
      <c r="R158" s="78">
        <v>0</v>
      </c>
    </row>
    <row r="159" spans="2:18">
      <c r="B159" t="s">
        <v>2849</v>
      </c>
      <c r="C159" t="s">
        <v>2728</v>
      </c>
      <c r="D159" t="s">
        <v>2856</v>
      </c>
      <c r="E159"/>
      <c r="F159" t="s">
        <v>588</v>
      </c>
      <c r="G159" s="95">
        <v>43541</v>
      </c>
      <c r="H159" t="s">
        <v>150</v>
      </c>
      <c r="I159" s="77">
        <v>7.12</v>
      </c>
      <c r="J159" t="s">
        <v>690</v>
      </c>
      <c r="K159" t="s">
        <v>102</v>
      </c>
      <c r="L159" s="78">
        <v>2.7300000000000001E-2</v>
      </c>
      <c r="M159" s="78">
        <v>2.9000000000000001E-2</v>
      </c>
      <c r="N159" s="77">
        <v>141.86000000000001</v>
      </c>
      <c r="O159" s="77">
        <v>110.03</v>
      </c>
      <c r="P159" s="77">
        <v>0.15608855799999999</v>
      </c>
      <c r="Q159" s="78">
        <v>2.0000000000000001E-4</v>
      </c>
      <c r="R159" s="78">
        <v>0</v>
      </c>
    </row>
    <row r="160" spans="2:18">
      <c r="B160" t="s">
        <v>2849</v>
      </c>
      <c r="C160" t="s">
        <v>2728</v>
      </c>
      <c r="D160" t="s">
        <v>2857</v>
      </c>
      <c r="E160"/>
      <c r="F160" t="s">
        <v>588</v>
      </c>
      <c r="G160" s="95">
        <v>43613</v>
      </c>
      <c r="H160" t="s">
        <v>150</v>
      </c>
      <c r="I160" s="77">
        <v>7.13</v>
      </c>
      <c r="J160" t="s">
        <v>690</v>
      </c>
      <c r="K160" t="s">
        <v>102</v>
      </c>
      <c r="L160" s="78">
        <v>2.52E-2</v>
      </c>
      <c r="M160" s="78">
        <v>3.04E-2</v>
      </c>
      <c r="N160" s="77">
        <v>436</v>
      </c>
      <c r="O160" s="77">
        <v>106.53</v>
      </c>
      <c r="P160" s="77">
        <v>0.46447080000000002</v>
      </c>
      <c r="Q160" s="78">
        <v>6.9999999999999999E-4</v>
      </c>
      <c r="R160" s="78">
        <v>0</v>
      </c>
    </row>
    <row r="161" spans="2:18">
      <c r="B161" t="s">
        <v>2849</v>
      </c>
      <c r="C161" t="s">
        <v>2728</v>
      </c>
      <c r="D161" t="s">
        <v>2858</v>
      </c>
      <c r="E161"/>
      <c r="F161" t="s">
        <v>588</v>
      </c>
      <c r="G161" s="95">
        <v>43657</v>
      </c>
      <c r="H161" t="s">
        <v>150</v>
      </c>
      <c r="I161" s="77">
        <v>7.05</v>
      </c>
      <c r="J161" t="s">
        <v>690</v>
      </c>
      <c r="K161" t="s">
        <v>102</v>
      </c>
      <c r="L161" s="78">
        <v>2.52E-2</v>
      </c>
      <c r="M161" s="78">
        <v>3.4599999999999999E-2</v>
      </c>
      <c r="N161" s="77">
        <v>430.16</v>
      </c>
      <c r="O161" s="77">
        <v>102.73</v>
      </c>
      <c r="P161" s="77">
        <v>0.44190336800000002</v>
      </c>
      <c r="Q161" s="78">
        <v>6.9999999999999999E-4</v>
      </c>
      <c r="R161" s="78">
        <v>0</v>
      </c>
    </row>
    <row r="162" spans="2:18">
      <c r="B162" t="s">
        <v>2849</v>
      </c>
      <c r="C162" t="s">
        <v>2728</v>
      </c>
      <c r="D162" t="s">
        <v>2859</v>
      </c>
      <c r="E162"/>
      <c r="F162" t="s">
        <v>588</v>
      </c>
      <c r="G162" s="95">
        <v>43779</v>
      </c>
      <c r="H162" t="s">
        <v>150</v>
      </c>
      <c r="I162" s="77">
        <v>7.06</v>
      </c>
      <c r="J162" t="s">
        <v>690</v>
      </c>
      <c r="K162" t="s">
        <v>102</v>
      </c>
      <c r="L162" s="78">
        <v>2.53E-2</v>
      </c>
      <c r="M162" s="78">
        <v>3.4299999999999997E-2</v>
      </c>
      <c r="N162" s="77">
        <v>532.79999999999995</v>
      </c>
      <c r="O162" s="77">
        <v>103.93</v>
      </c>
      <c r="P162" s="77">
        <v>0.55373903999999996</v>
      </c>
      <c r="Q162" s="78">
        <v>8.9999999999999998E-4</v>
      </c>
      <c r="R162" s="78">
        <v>0</v>
      </c>
    </row>
    <row r="163" spans="2:18">
      <c r="B163" t="s">
        <v>2849</v>
      </c>
      <c r="C163" t="s">
        <v>2728</v>
      </c>
      <c r="D163" t="s">
        <v>2860</v>
      </c>
      <c r="E163"/>
      <c r="F163" t="s">
        <v>588</v>
      </c>
      <c r="G163" s="95">
        <v>43835</v>
      </c>
      <c r="H163" t="s">
        <v>150</v>
      </c>
      <c r="I163" s="77">
        <v>7.05</v>
      </c>
      <c r="J163" t="s">
        <v>690</v>
      </c>
      <c r="K163" t="s">
        <v>102</v>
      </c>
      <c r="L163" s="78">
        <v>2.52E-2</v>
      </c>
      <c r="M163" s="78">
        <v>3.4599999999999999E-2</v>
      </c>
      <c r="N163" s="77">
        <v>296.69</v>
      </c>
      <c r="O163" s="77">
        <v>103.67</v>
      </c>
      <c r="P163" s="77">
        <v>0.30757852299999999</v>
      </c>
      <c r="Q163" s="78">
        <v>5.0000000000000001E-4</v>
      </c>
      <c r="R163" s="78">
        <v>0</v>
      </c>
    </row>
    <row r="164" spans="2:18">
      <c r="B164" t="s">
        <v>2849</v>
      </c>
      <c r="C164" t="s">
        <v>2728</v>
      </c>
      <c r="D164" t="s">
        <v>2861</v>
      </c>
      <c r="E164"/>
      <c r="F164" t="s">
        <v>588</v>
      </c>
      <c r="G164" s="95">
        <v>44143</v>
      </c>
      <c r="H164" t="s">
        <v>150</v>
      </c>
      <c r="I164" s="77">
        <v>6.57</v>
      </c>
      <c r="J164" t="s">
        <v>690</v>
      </c>
      <c r="K164" t="s">
        <v>102</v>
      </c>
      <c r="L164" s="78">
        <v>2.52E-2</v>
      </c>
      <c r="M164" s="78">
        <v>3.0599999999999999E-2</v>
      </c>
      <c r="N164" s="77">
        <v>1730.64</v>
      </c>
      <c r="O164" s="77">
        <v>107.59</v>
      </c>
      <c r="P164" s="77">
        <v>1.861995576</v>
      </c>
      <c r="Q164" s="78">
        <v>2.8999999999999998E-3</v>
      </c>
      <c r="R164" s="78">
        <v>0</v>
      </c>
    </row>
    <row r="165" spans="2:18">
      <c r="B165" t="s">
        <v>2849</v>
      </c>
      <c r="C165" t="s">
        <v>2728</v>
      </c>
      <c r="D165" t="s">
        <v>2862</v>
      </c>
      <c r="E165"/>
      <c r="F165" t="s">
        <v>588</v>
      </c>
      <c r="G165" s="95">
        <v>44728</v>
      </c>
      <c r="H165" t="s">
        <v>150</v>
      </c>
      <c r="I165" s="77">
        <v>9.48</v>
      </c>
      <c r="J165" t="s">
        <v>690</v>
      </c>
      <c r="K165" t="s">
        <v>102</v>
      </c>
      <c r="L165" s="78">
        <v>2.63E-2</v>
      </c>
      <c r="M165" s="78">
        <v>2.87E-2</v>
      </c>
      <c r="N165" s="77">
        <v>741.51</v>
      </c>
      <c r="O165" s="77">
        <v>103.17</v>
      </c>
      <c r="P165" s="77">
        <v>0.76501586700000002</v>
      </c>
      <c r="Q165" s="78">
        <v>1.1999999999999999E-3</v>
      </c>
      <c r="R165" s="78">
        <v>0</v>
      </c>
    </row>
    <row r="166" spans="2:18">
      <c r="B166" t="s">
        <v>2849</v>
      </c>
      <c r="C166" t="s">
        <v>2728</v>
      </c>
      <c r="D166" t="s">
        <v>2863</v>
      </c>
      <c r="E166"/>
      <c r="F166" t="s">
        <v>588</v>
      </c>
      <c r="G166" s="95">
        <v>44923</v>
      </c>
      <c r="H166" t="s">
        <v>150</v>
      </c>
      <c r="I166" s="77">
        <v>9.19</v>
      </c>
      <c r="J166" t="s">
        <v>690</v>
      </c>
      <c r="K166" t="s">
        <v>102</v>
      </c>
      <c r="L166" s="78">
        <v>3.0800000000000001E-2</v>
      </c>
      <c r="M166" s="78">
        <v>3.3700000000000001E-2</v>
      </c>
      <c r="N166" s="77">
        <v>241.32</v>
      </c>
      <c r="O166" s="77">
        <v>100.8</v>
      </c>
      <c r="P166" s="77">
        <v>0.24325056</v>
      </c>
      <c r="Q166" s="78">
        <v>4.0000000000000002E-4</v>
      </c>
      <c r="R166" s="78">
        <v>0</v>
      </c>
    </row>
    <row r="167" spans="2:18">
      <c r="B167" t="s">
        <v>2864</v>
      </c>
      <c r="C167" t="s">
        <v>2728</v>
      </c>
      <c r="D167" t="s">
        <v>2865</v>
      </c>
      <c r="E167"/>
      <c r="F167" t="s">
        <v>588</v>
      </c>
      <c r="G167" s="95">
        <v>42935</v>
      </c>
      <c r="H167" t="s">
        <v>150</v>
      </c>
      <c r="I167" s="77">
        <v>7.77</v>
      </c>
      <c r="J167" t="s">
        <v>690</v>
      </c>
      <c r="K167" t="s">
        <v>102</v>
      </c>
      <c r="L167" s="78">
        <v>4.0800000000000003E-2</v>
      </c>
      <c r="M167" s="78">
        <v>3.4700000000000002E-2</v>
      </c>
      <c r="N167" s="77">
        <v>1641.92</v>
      </c>
      <c r="O167" s="77">
        <v>114.67</v>
      </c>
      <c r="P167" s="77">
        <v>1.8827896639999999</v>
      </c>
      <c r="Q167" s="78">
        <v>3.0000000000000001E-3</v>
      </c>
      <c r="R167" s="78">
        <v>0</v>
      </c>
    </row>
    <row r="168" spans="2:18">
      <c r="B168" t="s">
        <v>2864</v>
      </c>
      <c r="C168" t="s">
        <v>2728</v>
      </c>
      <c r="D168" t="s">
        <v>2866</v>
      </c>
      <c r="E168"/>
      <c r="F168" t="s">
        <v>588</v>
      </c>
      <c r="G168" s="95">
        <v>43011</v>
      </c>
      <c r="H168" t="s">
        <v>150</v>
      </c>
      <c r="I168" s="77">
        <v>7.79</v>
      </c>
      <c r="J168" t="s">
        <v>690</v>
      </c>
      <c r="K168" t="s">
        <v>102</v>
      </c>
      <c r="L168" s="78">
        <v>3.9E-2</v>
      </c>
      <c r="M168" s="78">
        <v>3.49E-2</v>
      </c>
      <c r="N168" s="77">
        <v>350.53</v>
      </c>
      <c r="O168" s="77">
        <v>112.7</v>
      </c>
      <c r="P168" s="77">
        <v>0.39504730999999998</v>
      </c>
      <c r="Q168" s="78">
        <v>5.9999999999999995E-4</v>
      </c>
      <c r="R168" s="78">
        <v>0</v>
      </c>
    </row>
    <row r="169" spans="2:18">
      <c r="B169" t="s">
        <v>2864</v>
      </c>
      <c r="C169" t="s">
        <v>2728</v>
      </c>
      <c r="D169" t="s">
        <v>2867</v>
      </c>
      <c r="E169"/>
      <c r="F169" t="s">
        <v>588</v>
      </c>
      <c r="G169" s="95">
        <v>43104</v>
      </c>
      <c r="H169" t="s">
        <v>150</v>
      </c>
      <c r="I169" s="77">
        <v>7.6</v>
      </c>
      <c r="J169" t="s">
        <v>690</v>
      </c>
      <c r="K169" t="s">
        <v>102</v>
      </c>
      <c r="L169" s="78">
        <v>3.8199999999999998E-2</v>
      </c>
      <c r="M169" s="78">
        <v>4.3200000000000002E-2</v>
      </c>
      <c r="N169" s="77">
        <v>622.86</v>
      </c>
      <c r="O169" s="77">
        <v>105.18</v>
      </c>
      <c r="P169" s="77">
        <v>0.65512414799999996</v>
      </c>
      <c r="Q169" s="78">
        <v>1E-3</v>
      </c>
      <c r="R169" s="78">
        <v>0</v>
      </c>
    </row>
    <row r="170" spans="2:18">
      <c r="B170" t="s">
        <v>2864</v>
      </c>
      <c r="C170" t="s">
        <v>2728</v>
      </c>
      <c r="D170" t="s">
        <v>2868</v>
      </c>
      <c r="E170"/>
      <c r="F170" t="s">
        <v>588</v>
      </c>
      <c r="G170" s="95">
        <v>43194</v>
      </c>
      <c r="H170" t="s">
        <v>150</v>
      </c>
      <c r="I170" s="77">
        <v>7.8</v>
      </c>
      <c r="J170" t="s">
        <v>690</v>
      </c>
      <c r="K170" t="s">
        <v>102</v>
      </c>
      <c r="L170" s="78">
        <v>3.7900000000000003E-2</v>
      </c>
      <c r="M170" s="78">
        <v>3.5499999999999997E-2</v>
      </c>
      <c r="N170" s="77">
        <v>401.87</v>
      </c>
      <c r="O170" s="77">
        <v>111.44</v>
      </c>
      <c r="P170" s="77">
        <v>0.447843928</v>
      </c>
      <c r="Q170" s="78">
        <v>6.9999999999999999E-4</v>
      </c>
      <c r="R170" s="78">
        <v>0</v>
      </c>
    </row>
    <row r="171" spans="2:18">
      <c r="B171" t="s">
        <v>2864</v>
      </c>
      <c r="C171" t="s">
        <v>2728</v>
      </c>
      <c r="D171" t="s">
        <v>2869</v>
      </c>
      <c r="E171"/>
      <c r="F171" t="s">
        <v>588</v>
      </c>
      <c r="G171" s="95">
        <v>43285</v>
      </c>
      <c r="H171" t="s">
        <v>150</v>
      </c>
      <c r="I171" s="77">
        <v>7.75</v>
      </c>
      <c r="J171" t="s">
        <v>690</v>
      </c>
      <c r="K171" t="s">
        <v>102</v>
      </c>
      <c r="L171" s="78">
        <v>4.0099999999999997E-2</v>
      </c>
      <c r="M171" s="78">
        <v>3.56E-2</v>
      </c>
      <c r="N171" s="77">
        <v>536.12</v>
      </c>
      <c r="O171" s="77">
        <v>111.96</v>
      </c>
      <c r="P171" s="77">
        <v>0.60023995200000002</v>
      </c>
      <c r="Q171" s="78">
        <v>8.9999999999999998E-4</v>
      </c>
      <c r="R171" s="78">
        <v>0</v>
      </c>
    </row>
    <row r="172" spans="2:18">
      <c r="B172" t="s">
        <v>2864</v>
      </c>
      <c r="C172" t="s">
        <v>2728</v>
      </c>
      <c r="D172" t="s">
        <v>2870</v>
      </c>
      <c r="E172"/>
      <c r="F172" t="s">
        <v>588</v>
      </c>
      <c r="G172" s="95">
        <v>43377</v>
      </c>
      <c r="H172" t="s">
        <v>150</v>
      </c>
      <c r="I172" s="77">
        <v>7.73</v>
      </c>
      <c r="J172" t="s">
        <v>690</v>
      </c>
      <c r="K172" t="s">
        <v>102</v>
      </c>
      <c r="L172" s="78">
        <v>3.9699999999999999E-2</v>
      </c>
      <c r="M172" s="78">
        <v>3.7199999999999997E-2</v>
      </c>
      <c r="N172" s="77">
        <v>1071.8800000000001</v>
      </c>
      <c r="O172" s="77">
        <v>110.02</v>
      </c>
      <c r="P172" s="77">
        <v>1.179282376</v>
      </c>
      <c r="Q172" s="78">
        <v>1.9E-3</v>
      </c>
      <c r="R172" s="78">
        <v>0</v>
      </c>
    </row>
    <row r="173" spans="2:18">
      <c r="B173" t="s">
        <v>2864</v>
      </c>
      <c r="C173" t="s">
        <v>2728</v>
      </c>
      <c r="D173" t="s">
        <v>2871</v>
      </c>
      <c r="E173"/>
      <c r="F173" t="s">
        <v>588</v>
      </c>
      <c r="G173" s="95">
        <v>43469</v>
      </c>
      <c r="H173" t="s">
        <v>150</v>
      </c>
      <c r="I173" s="77">
        <v>7.81</v>
      </c>
      <c r="J173" t="s">
        <v>690</v>
      </c>
      <c r="K173" t="s">
        <v>102</v>
      </c>
      <c r="L173" s="78">
        <v>4.1700000000000001E-2</v>
      </c>
      <c r="M173" s="78">
        <v>3.2099999999999997E-2</v>
      </c>
      <c r="N173" s="77">
        <v>757.18</v>
      </c>
      <c r="O173" s="77">
        <v>115.99</v>
      </c>
      <c r="P173" s="77">
        <v>0.87825308199999996</v>
      </c>
      <c r="Q173" s="78">
        <v>1.4E-3</v>
      </c>
      <c r="R173" s="78">
        <v>0</v>
      </c>
    </row>
    <row r="174" spans="2:18">
      <c r="B174" t="s">
        <v>2864</v>
      </c>
      <c r="C174" t="s">
        <v>2728</v>
      </c>
      <c r="D174" t="s">
        <v>2872</v>
      </c>
      <c r="E174"/>
      <c r="F174" t="s">
        <v>588</v>
      </c>
      <c r="G174" s="95">
        <v>43559</v>
      </c>
      <c r="H174" t="s">
        <v>150</v>
      </c>
      <c r="I174" s="77">
        <v>7.82</v>
      </c>
      <c r="J174" t="s">
        <v>690</v>
      </c>
      <c r="K174" t="s">
        <v>102</v>
      </c>
      <c r="L174" s="78">
        <v>3.7199999999999997E-2</v>
      </c>
      <c r="M174" s="78">
        <v>3.5000000000000003E-2</v>
      </c>
      <c r="N174" s="77">
        <v>1797.94</v>
      </c>
      <c r="O174" s="77">
        <v>109.96</v>
      </c>
      <c r="P174" s="77">
        <v>1.9770148240000001</v>
      </c>
      <c r="Q174" s="78">
        <v>3.0999999999999999E-3</v>
      </c>
      <c r="R174" s="78">
        <v>0</v>
      </c>
    </row>
    <row r="175" spans="2:18">
      <c r="B175" t="s">
        <v>2864</v>
      </c>
      <c r="C175" t="s">
        <v>2728</v>
      </c>
      <c r="D175" t="s">
        <v>2873</v>
      </c>
      <c r="E175"/>
      <c r="F175" t="s">
        <v>588</v>
      </c>
      <c r="G175" s="95">
        <v>43742</v>
      </c>
      <c r="H175" t="s">
        <v>150</v>
      </c>
      <c r="I175" s="77">
        <v>7.69</v>
      </c>
      <c r="J175" t="s">
        <v>690</v>
      </c>
      <c r="K175" t="s">
        <v>102</v>
      </c>
      <c r="L175" s="78">
        <v>3.1E-2</v>
      </c>
      <c r="M175" s="78">
        <v>4.53E-2</v>
      </c>
      <c r="N175" s="77">
        <v>2093.1799999999998</v>
      </c>
      <c r="O175" s="77">
        <v>96.1</v>
      </c>
      <c r="P175" s="77">
        <v>2.0115459800000002</v>
      </c>
      <c r="Q175" s="78">
        <v>3.2000000000000002E-3</v>
      </c>
      <c r="R175" s="78">
        <v>0</v>
      </c>
    </row>
    <row r="176" spans="2:18">
      <c r="B176" t="s">
        <v>2864</v>
      </c>
      <c r="C176" t="s">
        <v>2728</v>
      </c>
      <c r="D176" t="s">
        <v>2874</v>
      </c>
      <c r="E176"/>
      <c r="F176" t="s">
        <v>588</v>
      </c>
      <c r="G176" s="95">
        <v>43924</v>
      </c>
      <c r="H176" t="s">
        <v>150</v>
      </c>
      <c r="I176" s="77">
        <v>8.07</v>
      </c>
      <c r="J176" t="s">
        <v>690</v>
      </c>
      <c r="K176" t="s">
        <v>102</v>
      </c>
      <c r="L176" s="78">
        <v>3.1399999999999997E-2</v>
      </c>
      <c r="M176" s="78">
        <v>2.9100000000000001E-2</v>
      </c>
      <c r="N176" s="77">
        <v>425.86</v>
      </c>
      <c r="O176" s="77">
        <v>109.78</v>
      </c>
      <c r="P176" s="77">
        <v>0.46750910800000001</v>
      </c>
      <c r="Q176" s="78">
        <v>6.9999999999999999E-4</v>
      </c>
      <c r="R176" s="78">
        <v>0</v>
      </c>
    </row>
    <row r="177" spans="2:18">
      <c r="B177" t="s">
        <v>2864</v>
      </c>
      <c r="C177" t="s">
        <v>2728</v>
      </c>
      <c r="D177" t="s">
        <v>2875</v>
      </c>
      <c r="E177"/>
      <c r="F177" t="s">
        <v>588</v>
      </c>
      <c r="G177" s="95">
        <v>44015</v>
      </c>
      <c r="H177" t="s">
        <v>150</v>
      </c>
      <c r="I177" s="77">
        <v>7.79</v>
      </c>
      <c r="J177" t="s">
        <v>690</v>
      </c>
      <c r="K177" t="s">
        <v>102</v>
      </c>
      <c r="L177" s="78">
        <v>3.1E-2</v>
      </c>
      <c r="M177" s="78">
        <v>4.0599999999999997E-2</v>
      </c>
      <c r="N177" s="77">
        <v>351.07</v>
      </c>
      <c r="O177" s="77">
        <v>100.38</v>
      </c>
      <c r="P177" s="77">
        <v>0.35240406600000002</v>
      </c>
      <c r="Q177" s="78">
        <v>5.9999999999999995E-4</v>
      </c>
      <c r="R177" s="78">
        <v>0</v>
      </c>
    </row>
    <row r="178" spans="2:18">
      <c r="B178" t="s">
        <v>2864</v>
      </c>
      <c r="C178" t="s">
        <v>2728</v>
      </c>
      <c r="D178" t="s">
        <v>2876</v>
      </c>
      <c r="E178"/>
      <c r="F178" t="s">
        <v>588</v>
      </c>
      <c r="G178" s="95">
        <v>44108</v>
      </c>
      <c r="H178" t="s">
        <v>150</v>
      </c>
      <c r="I178" s="77">
        <v>7.69</v>
      </c>
      <c r="J178" t="s">
        <v>690</v>
      </c>
      <c r="K178" t="s">
        <v>102</v>
      </c>
      <c r="L178" s="78">
        <v>3.1E-2</v>
      </c>
      <c r="M178" s="78">
        <v>4.4999999999999998E-2</v>
      </c>
      <c r="N178" s="77">
        <v>569.44000000000005</v>
      </c>
      <c r="O178" s="77">
        <v>97.07</v>
      </c>
      <c r="P178" s="77">
        <v>0.552755408</v>
      </c>
      <c r="Q178" s="78">
        <v>8.9999999999999998E-4</v>
      </c>
      <c r="R178" s="78">
        <v>0</v>
      </c>
    </row>
    <row r="179" spans="2:18">
      <c r="B179" t="s">
        <v>2864</v>
      </c>
      <c r="C179" t="s">
        <v>2728</v>
      </c>
      <c r="D179" t="s">
        <v>2877</v>
      </c>
      <c r="E179"/>
      <c r="F179" t="s">
        <v>588</v>
      </c>
      <c r="G179" s="95">
        <v>44200</v>
      </c>
      <c r="H179" t="s">
        <v>150</v>
      </c>
      <c r="I179" s="77">
        <v>7.6</v>
      </c>
      <c r="J179" t="s">
        <v>690</v>
      </c>
      <c r="K179" t="s">
        <v>102</v>
      </c>
      <c r="L179" s="78">
        <v>3.1E-2</v>
      </c>
      <c r="M179" s="78">
        <v>4.8800000000000003E-2</v>
      </c>
      <c r="N179" s="77">
        <v>295.44</v>
      </c>
      <c r="O179" s="77">
        <v>94.43</v>
      </c>
      <c r="P179" s="77">
        <v>0.27898399200000001</v>
      </c>
      <c r="Q179" s="78">
        <v>4.0000000000000002E-4</v>
      </c>
      <c r="R179" s="78">
        <v>0</v>
      </c>
    </row>
    <row r="180" spans="2:18">
      <c r="B180" t="s">
        <v>2864</v>
      </c>
      <c r="C180" t="s">
        <v>2728</v>
      </c>
      <c r="D180" t="s">
        <v>2878</v>
      </c>
      <c r="E180"/>
      <c r="F180" t="s">
        <v>588</v>
      </c>
      <c r="G180" s="95">
        <v>44290</v>
      </c>
      <c r="H180" t="s">
        <v>150</v>
      </c>
      <c r="I180" s="77">
        <v>7.54</v>
      </c>
      <c r="J180" t="s">
        <v>690</v>
      </c>
      <c r="K180" t="s">
        <v>102</v>
      </c>
      <c r="L180" s="78">
        <v>3.1E-2</v>
      </c>
      <c r="M180" s="78">
        <v>5.1299999999999998E-2</v>
      </c>
      <c r="N180" s="77">
        <v>567.46</v>
      </c>
      <c r="O180" s="77">
        <v>92.63</v>
      </c>
      <c r="P180" s="77">
        <v>0.525638198</v>
      </c>
      <c r="Q180" s="78">
        <v>8.0000000000000004E-4</v>
      </c>
      <c r="R180" s="78">
        <v>0</v>
      </c>
    </row>
    <row r="181" spans="2:18">
      <c r="B181" t="s">
        <v>2864</v>
      </c>
      <c r="C181" t="s">
        <v>2728</v>
      </c>
      <c r="D181" t="s">
        <v>2879</v>
      </c>
      <c r="E181"/>
      <c r="F181" t="s">
        <v>588</v>
      </c>
      <c r="G181" s="95">
        <v>44496</v>
      </c>
      <c r="H181" t="s">
        <v>150</v>
      </c>
      <c r="I181" s="77">
        <v>7.06</v>
      </c>
      <c r="J181" t="s">
        <v>690</v>
      </c>
      <c r="K181" t="s">
        <v>102</v>
      </c>
      <c r="L181" s="78">
        <v>3.1E-2</v>
      </c>
      <c r="M181" s="78">
        <v>7.2400000000000006E-2</v>
      </c>
      <c r="N181" s="77">
        <v>635.66999999999996</v>
      </c>
      <c r="O181" s="77">
        <v>78.349999999999994</v>
      </c>
      <c r="P181" s="77">
        <v>0.49804744499999998</v>
      </c>
      <c r="Q181" s="78">
        <v>8.0000000000000004E-4</v>
      </c>
      <c r="R181" s="78">
        <v>0</v>
      </c>
    </row>
    <row r="182" spans="2:18">
      <c r="B182" t="s">
        <v>2864</v>
      </c>
      <c r="C182" t="s">
        <v>2728</v>
      </c>
      <c r="D182" t="s">
        <v>2880</v>
      </c>
      <c r="E182"/>
      <c r="F182" t="s">
        <v>588</v>
      </c>
      <c r="G182" s="95">
        <v>44615</v>
      </c>
      <c r="H182" t="s">
        <v>150</v>
      </c>
      <c r="I182" s="77">
        <v>7.3</v>
      </c>
      <c r="J182" t="s">
        <v>690</v>
      </c>
      <c r="K182" t="s">
        <v>102</v>
      </c>
      <c r="L182" s="78">
        <v>3.1E-2</v>
      </c>
      <c r="M182" s="78">
        <v>6.1800000000000001E-2</v>
      </c>
      <c r="N182" s="77">
        <v>771.65</v>
      </c>
      <c r="O182" s="77">
        <v>83.71</v>
      </c>
      <c r="P182" s="77">
        <v>0.64594821499999999</v>
      </c>
      <c r="Q182" s="78">
        <v>1E-3</v>
      </c>
      <c r="R182" s="78">
        <v>0</v>
      </c>
    </row>
    <row r="183" spans="2:18">
      <c r="B183" t="s">
        <v>2864</v>
      </c>
      <c r="C183" t="s">
        <v>2728</v>
      </c>
      <c r="D183" t="s">
        <v>2881</v>
      </c>
      <c r="E183"/>
      <c r="F183" t="s">
        <v>588</v>
      </c>
      <c r="G183" s="95">
        <v>44753</v>
      </c>
      <c r="H183" t="s">
        <v>150</v>
      </c>
      <c r="I183" s="77">
        <v>7.8</v>
      </c>
      <c r="J183" t="s">
        <v>690</v>
      </c>
      <c r="K183" t="s">
        <v>102</v>
      </c>
      <c r="L183" s="78">
        <v>3.2599999999999997E-2</v>
      </c>
      <c r="M183" s="78">
        <v>3.9E-2</v>
      </c>
      <c r="N183" s="77">
        <v>1139.0999999999999</v>
      </c>
      <c r="O183" s="77">
        <v>97.39</v>
      </c>
      <c r="P183" s="77">
        <v>1.10936949</v>
      </c>
      <c r="Q183" s="78">
        <v>1.8E-3</v>
      </c>
      <c r="R183" s="78">
        <v>0</v>
      </c>
    </row>
    <row r="184" spans="2:18">
      <c r="B184" t="s">
        <v>2864</v>
      </c>
      <c r="C184" t="s">
        <v>2728</v>
      </c>
      <c r="D184" t="s">
        <v>2882</v>
      </c>
      <c r="E184"/>
      <c r="F184" t="s">
        <v>588</v>
      </c>
      <c r="G184" s="95">
        <v>44959</v>
      </c>
      <c r="H184" t="s">
        <v>150</v>
      </c>
      <c r="I184" s="77">
        <v>7.65</v>
      </c>
      <c r="J184" t="s">
        <v>690</v>
      </c>
      <c r="K184" t="s">
        <v>102</v>
      </c>
      <c r="L184" s="78">
        <v>3.8100000000000002E-2</v>
      </c>
      <c r="M184" s="78">
        <v>4.1200000000000001E-2</v>
      </c>
      <c r="N184" s="77">
        <v>551.17999999999995</v>
      </c>
      <c r="O184" s="77">
        <v>97.78</v>
      </c>
      <c r="P184" s="77">
        <v>0.53894380399999997</v>
      </c>
      <c r="Q184" s="78">
        <v>8.9999999999999998E-4</v>
      </c>
      <c r="R184" s="78">
        <v>0</v>
      </c>
    </row>
    <row r="185" spans="2:18">
      <c r="B185" t="s">
        <v>2883</v>
      </c>
      <c r="C185" t="s">
        <v>2728</v>
      </c>
      <c r="D185" t="s">
        <v>2884</v>
      </c>
      <c r="E185"/>
      <c r="F185" t="s">
        <v>588</v>
      </c>
      <c r="G185" s="95">
        <v>45015</v>
      </c>
      <c r="H185" t="s">
        <v>150</v>
      </c>
      <c r="I185" s="77">
        <v>5.3</v>
      </c>
      <c r="J185" t="s">
        <v>353</v>
      </c>
      <c r="K185" t="s">
        <v>102</v>
      </c>
      <c r="L185" s="78">
        <v>4.4999999999999998E-2</v>
      </c>
      <c r="M185" s="78">
        <v>3.39E-2</v>
      </c>
      <c r="N185" s="77">
        <v>167.87</v>
      </c>
      <c r="O185" s="77">
        <v>106.45</v>
      </c>
      <c r="P185" s="77">
        <v>0.178697615</v>
      </c>
      <c r="Q185" s="78">
        <v>2.9999999999999997E-4</v>
      </c>
      <c r="R185" s="78">
        <v>0</v>
      </c>
    </row>
    <row r="186" spans="2:18">
      <c r="B186" t="s">
        <v>2885</v>
      </c>
      <c r="C186" t="s">
        <v>2728</v>
      </c>
      <c r="D186" t="s">
        <v>2886</v>
      </c>
      <c r="E186"/>
      <c r="F186" t="s">
        <v>581</v>
      </c>
      <c r="G186" s="95">
        <v>43801</v>
      </c>
      <c r="H186" t="s">
        <v>207</v>
      </c>
      <c r="I186" s="77">
        <v>4.5599999999999996</v>
      </c>
      <c r="J186" t="s">
        <v>353</v>
      </c>
      <c r="K186" t="s">
        <v>110</v>
      </c>
      <c r="L186" s="78">
        <v>2.3599999999999999E-2</v>
      </c>
      <c r="M186" s="78">
        <v>5.8999999999999997E-2</v>
      </c>
      <c r="N186" s="77">
        <v>4249.68</v>
      </c>
      <c r="O186" s="77">
        <v>85.87</v>
      </c>
      <c r="P186" s="77">
        <v>14.718684151214401</v>
      </c>
      <c r="Q186" s="78">
        <v>2.3199999999999998E-2</v>
      </c>
      <c r="R186" s="78">
        <v>2.9999999999999997E-4</v>
      </c>
    </row>
    <row r="187" spans="2:18">
      <c r="B187" t="s">
        <v>2887</v>
      </c>
      <c r="C187" t="s">
        <v>2728</v>
      </c>
      <c r="D187" t="s">
        <v>2888</v>
      </c>
      <c r="E187"/>
      <c r="F187" t="s">
        <v>588</v>
      </c>
      <c r="G187" s="95">
        <v>44074</v>
      </c>
      <c r="H187" t="s">
        <v>150</v>
      </c>
      <c r="I187" s="77">
        <v>8.94</v>
      </c>
      <c r="J187" t="s">
        <v>690</v>
      </c>
      <c r="K187" t="s">
        <v>102</v>
      </c>
      <c r="L187" s="78">
        <v>2.35E-2</v>
      </c>
      <c r="M187" s="78">
        <v>3.78E-2</v>
      </c>
      <c r="N187" s="77">
        <v>3128.68</v>
      </c>
      <c r="O187" s="77">
        <v>97.49</v>
      </c>
      <c r="P187" s="77">
        <v>3.0501501320000002</v>
      </c>
      <c r="Q187" s="78">
        <v>4.7999999999999996E-3</v>
      </c>
      <c r="R187" s="78">
        <v>1E-4</v>
      </c>
    </row>
    <row r="188" spans="2:18">
      <c r="B188" t="s">
        <v>2887</v>
      </c>
      <c r="C188" t="s">
        <v>2728</v>
      </c>
      <c r="D188" t="s">
        <v>2889</v>
      </c>
      <c r="E188"/>
      <c r="F188" t="s">
        <v>588</v>
      </c>
      <c r="G188" s="95">
        <v>44189</v>
      </c>
      <c r="H188" t="s">
        <v>150</v>
      </c>
      <c r="I188" s="77">
        <v>8.84</v>
      </c>
      <c r="J188" t="s">
        <v>690</v>
      </c>
      <c r="K188" t="s">
        <v>102</v>
      </c>
      <c r="L188" s="78">
        <v>2.47E-2</v>
      </c>
      <c r="M188" s="78">
        <v>4.0300000000000002E-2</v>
      </c>
      <c r="N188" s="77">
        <v>391.3</v>
      </c>
      <c r="O188" s="77">
        <v>96.54</v>
      </c>
      <c r="P188" s="77">
        <v>0.37776102</v>
      </c>
      <c r="Q188" s="78">
        <v>5.9999999999999995E-4</v>
      </c>
      <c r="R188" s="78">
        <v>0</v>
      </c>
    </row>
    <row r="189" spans="2:18">
      <c r="B189" t="s">
        <v>2887</v>
      </c>
      <c r="C189" t="s">
        <v>2728</v>
      </c>
      <c r="D189" t="s">
        <v>2890</v>
      </c>
      <c r="E189"/>
      <c r="F189" t="s">
        <v>588</v>
      </c>
      <c r="G189" s="95">
        <v>44322</v>
      </c>
      <c r="H189" t="s">
        <v>150</v>
      </c>
      <c r="I189" s="77">
        <v>8.7100000000000009</v>
      </c>
      <c r="J189" t="s">
        <v>690</v>
      </c>
      <c r="K189" t="s">
        <v>102</v>
      </c>
      <c r="L189" s="78">
        <v>2.5600000000000001E-2</v>
      </c>
      <c r="M189" s="78">
        <v>4.41E-2</v>
      </c>
      <c r="N189" s="77">
        <v>1800.89</v>
      </c>
      <c r="O189" s="77">
        <v>93.65</v>
      </c>
      <c r="P189" s="77">
        <v>1.686533485</v>
      </c>
      <c r="Q189" s="78">
        <v>2.7000000000000001E-3</v>
      </c>
      <c r="R189" s="78">
        <v>0</v>
      </c>
    </row>
    <row r="190" spans="2:18">
      <c r="B190" t="s">
        <v>2887</v>
      </c>
      <c r="C190" t="s">
        <v>2728</v>
      </c>
      <c r="D190" t="s">
        <v>2891</v>
      </c>
      <c r="E190"/>
      <c r="F190" t="s">
        <v>588</v>
      </c>
      <c r="G190" s="95">
        <v>44418</v>
      </c>
      <c r="H190" t="s">
        <v>150</v>
      </c>
      <c r="I190" s="77">
        <v>8.84</v>
      </c>
      <c r="J190" t="s">
        <v>690</v>
      </c>
      <c r="K190" t="s">
        <v>102</v>
      </c>
      <c r="L190" s="78">
        <v>2.2700000000000001E-2</v>
      </c>
      <c r="M190" s="78">
        <v>4.2200000000000001E-2</v>
      </c>
      <c r="N190" s="77">
        <v>1796.03</v>
      </c>
      <c r="O190" s="77">
        <v>91.78</v>
      </c>
      <c r="P190" s="77">
        <v>1.6483963340000001</v>
      </c>
      <c r="Q190" s="78">
        <v>2.5999999999999999E-3</v>
      </c>
      <c r="R190" s="78">
        <v>0</v>
      </c>
    </row>
    <row r="191" spans="2:18">
      <c r="B191" t="s">
        <v>2887</v>
      </c>
      <c r="C191" t="s">
        <v>2728</v>
      </c>
      <c r="D191" t="s">
        <v>2892</v>
      </c>
      <c r="E191"/>
      <c r="F191" t="s">
        <v>588</v>
      </c>
      <c r="G191" s="95">
        <v>44530</v>
      </c>
      <c r="H191" t="s">
        <v>150</v>
      </c>
      <c r="I191" s="77">
        <v>8.89</v>
      </c>
      <c r="J191" t="s">
        <v>690</v>
      </c>
      <c r="K191" t="s">
        <v>102</v>
      </c>
      <c r="L191" s="78">
        <v>1.7899999999999999E-2</v>
      </c>
      <c r="M191" s="78">
        <v>4.4900000000000002E-2</v>
      </c>
      <c r="N191" s="77">
        <v>1481.73</v>
      </c>
      <c r="O191" s="77">
        <v>84.6</v>
      </c>
      <c r="P191" s="77">
        <v>1.2535435800000001</v>
      </c>
      <c r="Q191" s="78">
        <v>2E-3</v>
      </c>
      <c r="R191" s="78">
        <v>0</v>
      </c>
    </row>
    <row r="192" spans="2:18">
      <c r="B192" t="s">
        <v>2887</v>
      </c>
      <c r="C192" t="s">
        <v>2728</v>
      </c>
      <c r="D192" t="s">
        <v>2893</v>
      </c>
      <c r="E192"/>
      <c r="F192" t="s">
        <v>588</v>
      </c>
      <c r="G192" s="95">
        <v>44612</v>
      </c>
      <c r="H192" t="s">
        <v>150</v>
      </c>
      <c r="I192" s="77">
        <v>8.7100000000000009</v>
      </c>
      <c r="J192" t="s">
        <v>690</v>
      </c>
      <c r="K192" t="s">
        <v>102</v>
      </c>
      <c r="L192" s="78">
        <v>2.3599999999999999E-2</v>
      </c>
      <c r="M192" s="78">
        <v>4.5999999999999999E-2</v>
      </c>
      <c r="N192" s="77">
        <v>1735.19</v>
      </c>
      <c r="O192" s="77">
        <v>88.48</v>
      </c>
      <c r="P192" s="77">
        <v>1.5352961119999999</v>
      </c>
      <c r="Q192" s="78">
        <v>2.3999999999999998E-3</v>
      </c>
      <c r="R192" s="78">
        <v>0</v>
      </c>
    </row>
    <row r="193" spans="2:18">
      <c r="B193" t="s">
        <v>2887</v>
      </c>
      <c r="C193" t="s">
        <v>2728</v>
      </c>
      <c r="D193" t="s">
        <v>2894</v>
      </c>
      <c r="E193"/>
      <c r="F193" t="s">
        <v>588</v>
      </c>
      <c r="G193" s="95">
        <v>44662</v>
      </c>
      <c r="H193" t="s">
        <v>150</v>
      </c>
      <c r="I193" s="77">
        <v>8.76</v>
      </c>
      <c r="J193" t="s">
        <v>690</v>
      </c>
      <c r="K193" t="s">
        <v>102</v>
      </c>
      <c r="L193" s="78">
        <v>2.4E-2</v>
      </c>
      <c r="M193" s="78">
        <v>4.3900000000000002E-2</v>
      </c>
      <c r="N193" s="77">
        <v>1976.05</v>
      </c>
      <c r="O193" s="77">
        <v>89.78</v>
      </c>
      <c r="P193" s="77">
        <v>1.7740976900000001</v>
      </c>
      <c r="Q193" s="78">
        <v>2.8E-3</v>
      </c>
      <c r="R193" s="78">
        <v>0</v>
      </c>
    </row>
    <row r="194" spans="2:18">
      <c r="B194" t="s">
        <v>2895</v>
      </c>
      <c r="C194" t="s">
        <v>2728</v>
      </c>
      <c r="D194" t="s">
        <v>2896</v>
      </c>
      <c r="E194"/>
      <c r="F194" t="s">
        <v>581</v>
      </c>
      <c r="G194" s="95">
        <v>44376</v>
      </c>
      <c r="H194" t="s">
        <v>207</v>
      </c>
      <c r="I194" s="77">
        <v>4.7300000000000004</v>
      </c>
      <c r="J194" t="s">
        <v>127</v>
      </c>
      <c r="K194" t="s">
        <v>102</v>
      </c>
      <c r="L194" s="78">
        <v>7.3999999999999996E-2</v>
      </c>
      <c r="M194" s="78">
        <v>8.1699999999999995E-2</v>
      </c>
      <c r="N194" s="77">
        <v>840.44</v>
      </c>
      <c r="O194" s="77">
        <v>99.3</v>
      </c>
      <c r="P194" s="77">
        <v>0.83455692000000004</v>
      </c>
      <c r="Q194" s="78">
        <v>1.2999999999999999E-3</v>
      </c>
      <c r="R194" s="78">
        <v>0</v>
      </c>
    </row>
    <row r="195" spans="2:18">
      <c r="B195" t="s">
        <v>2895</v>
      </c>
      <c r="C195" t="s">
        <v>2728</v>
      </c>
      <c r="D195" t="s">
        <v>2897</v>
      </c>
      <c r="E195"/>
      <c r="F195" t="s">
        <v>581</v>
      </c>
      <c r="G195" s="95">
        <v>44431</v>
      </c>
      <c r="H195" t="s">
        <v>207</v>
      </c>
      <c r="I195" s="77">
        <v>4.7300000000000004</v>
      </c>
      <c r="J195" t="s">
        <v>127</v>
      </c>
      <c r="K195" t="s">
        <v>102</v>
      </c>
      <c r="L195" s="78">
        <v>7.3999999999999996E-2</v>
      </c>
      <c r="M195" s="78">
        <v>8.14E-2</v>
      </c>
      <c r="N195" s="77">
        <v>145.07</v>
      </c>
      <c r="O195" s="77">
        <v>99.39</v>
      </c>
      <c r="P195" s="77">
        <v>0.144185073</v>
      </c>
      <c r="Q195" s="78">
        <v>2.0000000000000001E-4</v>
      </c>
      <c r="R195" s="78">
        <v>0</v>
      </c>
    </row>
    <row r="196" spans="2:18">
      <c r="B196" t="s">
        <v>2895</v>
      </c>
      <c r="C196" t="s">
        <v>2728</v>
      </c>
      <c r="D196" t="s">
        <v>2898</v>
      </c>
      <c r="E196"/>
      <c r="F196" t="s">
        <v>581</v>
      </c>
      <c r="G196" s="95">
        <v>44859</v>
      </c>
      <c r="H196" t="s">
        <v>207</v>
      </c>
      <c r="I196" s="77">
        <v>4.74</v>
      </c>
      <c r="J196" t="s">
        <v>127</v>
      </c>
      <c r="K196" t="s">
        <v>102</v>
      </c>
      <c r="L196" s="78">
        <v>7.3999999999999996E-2</v>
      </c>
      <c r="M196" s="78">
        <v>7.3499999999999996E-2</v>
      </c>
      <c r="N196" s="77">
        <v>441.53</v>
      </c>
      <c r="O196" s="77">
        <v>102.95</v>
      </c>
      <c r="P196" s="77">
        <v>0.454555135</v>
      </c>
      <c r="Q196" s="78">
        <v>6.9999999999999999E-4</v>
      </c>
      <c r="R196" s="78">
        <v>0</v>
      </c>
    </row>
    <row r="197" spans="2:18">
      <c r="B197" t="s">
        <v>2899</v>
      </c>
      <c r="C197" t="s">
        <v>2728</v>
      </c>
      <c r="D197" t="s">
        <v>2900</v>
      </c>
      <c r="E197"/>
      <c r="F197" t="s">
        <v>588</v>
      </c>
      <c r="G197" s="95">
        <v>44837</v>
      </c>
      <c r="H197" t="s">
        <v>150</v>
      </c>
      <c r="I197" s="77">
        <v>11.51</v>
      </c>
      <c r="J197" t="s">
        <v>690</v>
      </c>
      <c r="K197" t="s">
        <v>102</v>
      </c>
      <c r="L197" s="78">
        <v>3.9600000000000003E-2</v>
      </c>
      <c r="M197" s="78">
        <v>3.5799999999999998E-2</v>
      </c>
      <c r="N197" s="77">
        <v>588.49</v>
      </c>
      <c r="O197" s="77">
        <v>102.21</v>
      </c>
      <c r="P197" s="77">
        <v>0.60149562899999998</v>
      </c>
      <c r="Q197" s="78">
        <v>8.9999999999999998E-4</v>
      </c>
      <c r="R197" s="78">
        <v>0</v>
      </c>
    </row>
    <row r="198" spans="2:18">
      <c r="B198" t="s">
        <v>2899</v>
      </c>
      <c r="C198" t="s">
        <v>2728</v>
      </c>
      <c r="D198" t="s">
        <v>2901</v>
      </c>
      <c r="E198"/>
      <c r="F198" t="s">
        <v>588</v>
      </c>
      <c r="G198" s="95">
        <v>45076</v>
      </c>
      <c r="H198" t="s">
        <v>150</v>
      </c>
      <c r="I198" s="77">
        <v>11.33</v>
      </c>
      <c r="J198" t="s">
        <v>690</v>
      </c>
      <c r="K198" t="s">
        <v>102</v>
      </c>
      <c r="L198" s="78">
        <v>4.4900000000000002E-2</v>
      </c>
      <c r="M198" s="78">
        <v>3.8399999999999997E-2</v>
      </c>
      <c r="N198" s="77">
        <v>720.21</v>
      </c>
      <c r="O198" s="77">
        <v>101.69</v>
      </c>
      <c r="P198" s="77">
        <v>0.73238154899999997</v>
      </c>
      <c r="Q198" s="78">
        <v>1.1999999999999999E-3</v>
      </c>
      <c r="R198" s="78">
        <v>0</v>
      </c>
    </row>
    <row r="199" spans="2:18">
      <c r="B199" t="s">
        <v>2902</v>
      </c>
      <c r="C199" t="s">
        <v>2728</v>
      </c>
      <c r="D199" t="s">
        <v>2903</v>
      </c>
      <c r="E199"/>
      <c r="F199" t="s">
        <v>321</v>
      </c>
      <c r="G199" s="95">
        <v>44885</v>
      </c>
      <c r="H199" t="s">
        <v>2196</v>
      </c>
      <c r="I199" s="77">
        <v>2.19</v>
      </c>
      <c r="J199" t="s">
        <v>346</v>
      </c>
      <c r="K199" t="s">
        <v>102</v>
      </c>
      <c r="L199" s="78">
        <v>7.6799999999999993E-2</v>
      </c>
      <c r="M199" s="78">
        <v>8.4000000000000005E-2</v>
      </c>
      <c r="N199" s="77">
        <v>255.73</v>
      </c>
      <c r="O199" s="77">
        <v>99.26</v>
      </c>
      <c r="P199" s="77">
        <v>0.253837598</v>
      </c>
      <c r="Q199" s="78">
        <v>4.0000000000000002E-4</v>
      </c>
      <c r="R199" s="78">
        <v>0</v>
      </c>
    </row>
    <row r="200" spans="2:18">
      <c r="B200" t="s">
        <v>2902</v>
      </c>
      <c r="C200" t="s">
        <v>2728</v>
      </c>
      <c r="D200" t="s">
        <v>2904</v>
      </c>
      <c r="E200"/>
      <c r="F200" t="s">
        <v>321</v>
      </c>
      <c r="G200" s="95">
        <v>44906</v>
      </c>
      <c r="H200" t="s">
        <v>2196</v>
      </c>
      <c r="I200" s="77">
        <v>2.19</v>
      </c>
      <c r="J200" t="s">
        <v>346</v>
      </c>
      <c r="K200" t="s">
        <v>102</v>
      </c>
      <c r="L200" s="78">
        <v>7.6799999999999993E-2</v>
      </c>
      <c r="M200" s="78">
        <v>8.0699999999999994E-2</v>
      </c>
      <c r="N200" s="77">
        <v>0.66</v>
      </c>
      <c r="O200" s="77">
        <v>100.02</v>
      </c>
      <c r="P200" s="77">
        <v>6.6013200000000001E-4</v>
      </c>
      <c r="Q200" s="78">
        <v>0</v>
      </c>
      <c r="R200" s="78">
        <v>0</v>
      </c>
    </row>
    <row r="201" spans="2:18">
      <c r="B201" t="s">
        <v>2902</v>
      </c>
      <c r="C201" t="s">
        <v>2728</v>
      </c>
      <c r="D201" t="s">
        <v>2905</v>
      </c>
      <c r="E201"/>
      <c r="F201" t="s">
        <v>321</v>
      </c>
      <c r="G201" s="95">
        <v>44991</v>
      </c>
      <c r="H201" t="s">
        <v>2196</v>
      </c>
      <c r="I201" s="77">
        <v>2.19</v>
      </c>
      <c r="J201" t="s">
        <v>346</v>
      </c>
      <c r="K201" t="s">
        <v>102</v>
      </c>
      <c r="L201" s="78">
        <v>7.6799999999999993E-2</v>
      </c>
      <c r="M201" s="78">
        <v>7.6600000000000001E-2</v>
      </c>
      <c r="N201" s="77">
        <v>32.69</v>
      </c>
      <c r="O201" s="77">
        <v>100.76</v>
      </c>
      <c r="P201" s="77">
        <v>3.2938443999999997E-2</v>
      </c>
      <c r="Q201" s="78">
        <v>1E-4</v>
      </c>
      <c r="R201" s="78">
        <v>0</v>
      </c>
    </row>
    <row r="202" spans="2:18">
      <c r="B202" t="s">
        <v>2739</v>
      </c>
      <c r="C202" t="s">
        <v>2728</v>
      </c>
      <c r="D202" t="s">
        <v>2906</v>
      </c>
      <c r="E202"/>
      <c r="F202" t="s">
        <v>321</v>
      </c>
      <c r="G202" s="95">
        <v>40742</v>
      </c>
      <c r="H202" t="s">
        <v>2196</v>
      </c>
      <c r="I202" s="77">
        <v>5.29</v>
      </c>
      <c r="J202" t="s">
        <v>346</v>
      </c>
      <c r="K202" t="s">
        <v>102</v>
      </c>
      <c r="L202" s="78">
        <v>0.06</v>
      </c>
      <c r="M202" s="78">
        <v>1.8100000000000002E-2</v>
      </c>
      <c r="N202" s="77">
        <v>6033.13</v>
      </c>
      <c r="O202" s="77">
        <v>143.29</v>
      </c>
      <c r="P202" s="77">
        <v>8.6448719769999993</v>
      </c>
      <c r="Q202" s="78">
        <v>1.3599999999999999E-2</v>
      </c>
      <c r="R202" s="78">
        <v>2.0000000000000001E-4</v>
      </c>
    </row>
    <row r="203" spans="2:18">
      <c r="B203" t="s">
        <v>2739</v>
      </c>
      <c r="C203" t="s">
        <v>2728</v>
      </c>
      <c r="D203" t="s">
        <v>2907</v>
      </c>
      <c r="E203"/>
      <c r="F203" t="s">
        <v>321</v>
      </c>
      <c r="G203" s="95">
        <v>42201</v>
      </c>
      <c r="H203" t="s">
        <v>2196</v>
      </c>
      <c r="I203" s="77">
        <v>4.88</v>
      </c>
      <c r="J203" t="s">
        <v>346</v>
      </c>
      <c r="K203" t="s">
        <v>102</v>
      </c>
      <c r="L203" s="78">
        <v>4.2000000000000003E-2</v>
      </c>
      <c r="M203" s="78">
        <v>3.0599999999999999E-2</v>
      </c>
      <c r="N203" s="77">
        <v>425.28</v>
      </c>
      <c r="O203" s="77">
        <v>118.07</v>
      </c>
      <c r="P203" s="77">
        <v>0.50212809599999997</v>
      </c>
      <c r="Q203" s="78">
        <v>8.0000000000000004E-4</v>
      </c>
      <c r="R203" s="78">
        <v>0</v>
      </c>
    </row>
    <row r="204" spans="2:18">
      <c r="B204" t="s">
        <v>2908</v>
      </c>
      <c r="C204" t="s">
        <v>2728</v>
      </c>
      <c r="D204" t="s">
        <v>2909</v>
      </c>
      <c r="E204"/>
      <c r="F204" t="s">
        <v>588</v>
      </c>
      <c r="G204" s="95">
        <v>42242</v>
      </c>
      <c r="H204" t="s">
        <v>150</v>
      </c>
      <c r="I204" s="77">
        <v>3.16</v>
      </c>
      <c r="J204" t="s">
        <v>112</v>
      </c>
      <c r="K204" t="s">
        <v>102</v>
      </c>
      <c r="L204" s="78">
        <v>2.3599999999999999E-2</v>
      </c>
      <c r="M204" s="78">
        <v>2.98E-2</v>
      </c>
      <c r="N204" s="77">
        <v>3526.6</v>
      </c>
      <c r="O204" s="77">
        <v>108.41</v>
      </c>
      <c r="P204" s="77">
        <v>3.82318706</v>
      </c>
      <c r="Q204" s="78">
        <v>6.0000000000000001E-3</v>
      </c>
      <c r="R204" s="78">
        <v>1E-4</v>
      </c>
    </row>
    <row r="205" spans="2:18">
      <c r="B205" t="s">
        <v>2910</v>
      </c>
      <c r="C205" t="s">
        <v>2728</v>
      </c>
      <c r="D205" t="s">
        <v>2911</v>
      </c>
      <c r="E205"/>
      <c r="F205" t="s">
        <v>321</v>
      </c>
      <c r="G205" s="95">
        <v>42474</v>
      </c>
      <c r="H205" t="s">
        <v>2196</v>
      </c>
      <c r="I205" s="77">
        <v>0.51</v>
      </c>
      <c r="J205" t="s">
        <v>127</v>
      </c>
      <c r="K205" t="s">
        <v>102</v>
      </c>
      <c r="L205" s="78">
        <v>3.1800000000000002E-2</v>
      </c>
      <c r="M205" s="78">
        <v>7.3400000000000007E-2</v>
      </c>
      <c r="N205" s="77">
        <v>22.71</v>
      </c>
      <c r="O205" s="77">
        <v>98.15</v>
      </c>
      <c r="P205" s="77">
        <v>2.2289864999999999E-2</v>
      </c>
      <c r="Q205" s="78">
        <v>0</v>
      </c>
      <c r="R205" s="78">
        <v>0</v>
      </c>
    </row>
    <row r="206" spans="2:18">
      <c r="B206" t="s">
        <v>2910</v>
      </c>
      <c r="C206" t="s">
        <v>2728</v>
      </c>
      <c r="D206" t="s">
        <v>2912</v>
      </c>
      <c r="E206"/>
      <c r="F206" t="s">
        <v>321</v>
      </c>
      <c r="G206" s="95">
        <v>42562</v>
      </c>
      <c r="H206" t="s">
        <v>2196</v>
      </c>
      <c r="I206" s="77">
        <v>1.5</v>
      </c>
      <c r="J206" t="s">
        <v>127</v>
      </c>
      <c r="K206" t="s">
        <v>102</v>
      </c>
      <c r="L206" s="78">
        <v>3.3700000000000001E-2</v>
      </c>
      <c r="M206" s="78">
        <v>6.7400000000000002E-2</v>
      </c>
      <c r="N206" s="77">
        <v>11.71</v>
      </c>
      <c r="O206" s="77">
        <v>95.45</v>
      </c>
      <c r="P206" s="77">
        <v>1.1177194999999999E-2</v>
      </c>
      <c r="Q206" s="78">
        <v>0</v>
      </c>
      <c r="R206" s="78">
        <v>0</v>
      </c>
    </row>
    <row r="207" spans="2:18">
      <c r="B207" t="s">
        <v>2910</v>
      </c>
      <c r="C207" t="s">
        <v>2728</v>
      </c>
      <c r="D207" t="s">
        <v>2913</v>
      </c>
      <c r="E207"/>
      <c r="F207" t="s">
        <v>321</v>
      </c>
      <c r="G207" s="95">
        <v>42474</v>
      </c>
      <c r="H207" t="s">
        <v>2196</v>
      </c>
      <c r="I207" s="77">
        <v>0.51</v>
      </c>
      <c r="J207" t="s">
        <v>127</v>
      </c>
      <c r="K207" t="s">
        <v>102</v>
      </c>
      <c r="L207" s="78">
        <v>6.8500000000000005E-2</v>
      </c>
      <c r="M207" s="78">
        <v>6.6000000000000003E-2</v>
      </c>
      <c r="N207" s="77">
        <v>22.09</v>
      </c>
      <c r="O207" s="77">
        <v>100.48</v>
      </c>
      <c r="P207" s="77">
        <v>2.2196032000000001E-2</v>
      </c>
      <c r="Q207" s="78">
        <v>0</v>
      </c>
      <c r="R207" s="78">
        <v>0</v>
      </c>
    </row>
    <row r="208" spans="2:18">
      <c r="B208" t="s">
        <v>2910</v>
      </c>
      <c r="C208" t="s">
        <v>2728</v>
      </c>
      <c r="D208" t="s">
        <v>2914</v>
      </c>
      <c r="E208"/>
      <c r="F208" t="s">
        <v>321</v>
      </c>
      <c r="G208" s="95">
        <v>42521</v>
      </c>
      <c r="H208" t="s">
        <v>2196</v>
      </c>
      <c r="I208" s="77">
        <v>1.51</v>
      </c>
      <c r="J208" t="s">
        <v>127</v>
      </c>
      <c r="K208" t="s">
        <v>102</v>
      </c>
      <c r="L208" s="78">
        <v>2.3E-2</v>
      </c>
      <c r="M208" s="78">
        <v>3.7499999999999999E-2</v>
      </c>
      <c r="N208" s="77">
        <v>349.81</v>
      </c>
      <c r="O208" s="77">
        <v>109.99</v>
      </c>
      <c r="P208" s="77">
        <v>0.384756019</v>
      </c>
      <c r="Q208" s="78">
        <v>5.9999999999999995E-4</v>
      </c>
      <c r="R208" s="78">
        <v>0</v>
      </c>
    </row>
    <row r="209" spans="2:18">
      <c r="B209" t="s">
        <v>2910</v>
      </c>
      <c r="C209" t="s">
        <v>2728</v>
      </c>
      <c r="D209" t="s">
        <v>2915</v>
      </c>
      <c r="E209"/>
      <c r="F209" t="s">
        <v>321</v>
      </c>
      <c r="G209" s="95">
        <v>42710</v>
      </c>
      <c r="H209" t="s">
        <v>2196</v>
      </c>
      <c r="I209" s="77">
        <v>1.66</v>
      </c>
      <c r="J209" t="s">
        <v>127</v>
      </c>
      <c r="K209" t="s">
        <v>102</v>
      </c>
      <c r="L209" s="78">
        <v>3.8399999999999997E-2</v>
      </c>
      <c r="M209" s="78">
        <v>6.6400000000000001E-2</v>
      </c>
      <c r="N209" s="77">
        <v>7.71</v>
      </c>
      <c r="O209" s="77">
        <v>95.89</v>
      </c>
      <c r="P209" s="77">
        <v>7.3931190000000001E-3</v>
      </c>
      <c r="Q209" s="78">
        <v>0</v>
      </c>
      <c r="R209" s="78">
        <v>0</v>
      </c>
    </row>
    <row r="210" spans="2:18">
      <c r="B210" t="s">
        <v>2910</v>
      </c>
      <c r="C210" t="s">
        <v>2728</v>
      </c>
      <c r="D210" t="s">
        <v>2916</v>
      </c>
      <c r="E210"/>
      <c r="F210" t="s">
        <v>321</v>
      </c>
      <c r="G210" s="95">
        <v>42717</v>
      </c>
      <c r="H210" t="s">
        <v>2196</v>
      </c>
      <c r="I210" s="77">
        <v>1.66</v>
      </c>
      <c r="J210" t="s">
        <v>127</v>
      </c>
      <c r="K210" t="s">
        <v>102</v>
      </c>
      <c r="L210" s="78">
        <v>3.85E-2</v>
      </c>
      <c r="M210" s="78">
        <v>6.6500000000000004E-2</v>
      </c>
      <c r="N210" s="77">
        <v>2.58</v>
      </c>
      <c r="O210" s="77">
        <v>95.91</v>
      </c>
      <c r="P210" s="77">
        <v>2.474478E-3</v>
      </c>
      <c r="Q210" s="78">
        <v>0</v>
      </c>
      <c r="R210" s="78">
        <v>0</v>
      </c>
    </row>
    <row r="211" spans="2:18">
      <c r="B211" t="s">
        <v>2917</v>
      </c>
      <c r="C211" t="s">
        <v>2689</v>
      </c>
      <c r="D211" t="s">
        <v>2918</v>
      </c>
      <c r="E211"/>
      <c r="F211" t="s">
        <v>581</v>
      </c>
      <c r="G211" s="95">
        <v>41639</v>
      </c>
      <c r="H211" t="s">
        <v>207</v>
      </c>
      <c r="I211" s="77">
        <v>0.25</v>
      </c>
      <c r="J211" t="s">
        <v>740</v>
      </c>
      <c r="K211" t="s">
        <v>102</v>
      </c>
      <c r="L211" s="78">
        <v>3.6999999999999998E-2</v>
      </c>
      <c r="M211" s="78">
        <v>6.4899999999999999E-2</v>
      </c>
      <c r="N211" s="77">
        <v>1322.61</v>
      </c>
      <c r="O211" s="77">
        <v>111.6</v>
      </c>
      <c r="P211" s="77">
        <v>1.4760327600000001</v>
      </c>
      <c r="Q211" s="78">
        <v>2.3E-3</v>
      </c>
      <c r="R211" s="78">
        <v>0</v>
      </c>
    </row>
    <row r="212" spans="2:18">
      <c r="B212" t="s">
        <v>2917</v>
      </c>
      <c r="C212" t="s">
        <v>2689</v>
      </c>
      <c r="D212" t="s">
        <v>2919</v>
      </c>
      <c r="E212"/>
      <c r="F212" t="s">
        <v>581</v>
      </c>
      <c r="G212" s="95">
        <v>42004</v>
      </c>
      <c r="H212" t="s">
        <v>207</v>
      </c>
      <c r="I212" s="77">
        <v>0.72</v>
      </c>
      <c r="J212" t="s">
        <v>740</v>
      </c>
      <c r="K212" t="s">
        <v>102</v>
      </c>
      <c r="L212" s="78">
        <v>3.6999999999999998E-2</v>
      </c>
      <c r="M212" s="78">
        <v>0.10349999999999999</v>
      </c>
      <c r="N212" s="77">
        <v>881.74</v>
      </c>
      <c r="O212" s="77">
        <v>107.51</v>
      </c>
      <c r="P212" s="77">
        <v>0.947958674</v>
      </c>
      <c r="Q212" s="78">
        <v>1.5E-3</v>
      </c>
      <c r="R212" s="78">
        <v>0</v>
      </c>
    </row>
    <row r="213" spans="2:18">
      <c r="B213" t="s">
        <v>2917</v>
      </c>
      <c r="C213" t="s">
        <v>2689</v>
      </c>
      <c r="D213" t="s">
        <v>2920</v>
      </c>
      <c r="E213"/>
      <c r="F213" t="s">
        <v>581</v>
      </c>
      <c r="G213" s="95">
        <v>42759</v>
      </c>
      <c r="H213" t="s">
        <v>207</v>
      </c>
      <c r="I213" s="77">
        <v>1.71</v>
      </c>
      <c r="J213" t="s">
        <v>740</v>
      </c>
      <c r="K213" t="s">
        <v>102</v>
      </c>
      <c r="L213" s="78">
        <v>3.8800000000000001E-2</v>
      </c>
      <c r="M213" s="78">
        <v>5.5800000000000002E-2</v>
      </c>
      <c r="N213" s="77">
        <v>61.49</v>
      </c>
      <c r="O213" s="77">
        <v>98.92</v>
      </c>
      <c r="P213" s="77">
        <v>6.0825907999999998E-2</v>
      </c>
      <c r="Q213" s="78">
        <v>1E-4</v>
      </c>
      <c r="R213" s="78">
        <v>0</v>
      </c>
    </row>
    <row r="214" spans="2:18">
      <c r="B214" t="s">
        <v>2917</v>
      </c>
      <c r="C214" t="s">
        <v>2689</v>
      </c>
      <c r="D214" t="s">
        <v>2921</v>
      </c>
      <c r="E214"/>
      <c r="F214" t="s">
        <v>581</v>
      </c>
      <c r="G214" s="95">
        <v>42759</v>
      </c>
      <c r="H214" t="s">
        <v>207</v>
      </c>
      <c r="I214" s="77">
        <v>1.65</v>
      </c>
      <c r="J214" t="s">
        <v>740</v>
      </c>
      <c r="K214" t="s">
        <v>102</v>
      </c>
      <c r="L214" s="78">
        <v>7.0499999999999993E-2</v>
      </c>
      <c r="M214" s="78">
        <v>7.1900000000000006E-2</v>
      </c>
      <c r="N214" s="77">
        <v>61.49</v>
      </c>
      <c r="O214" s="77">
        <v>102.8</v>
      </c>
      <c r="P214" s="77">
        <v>6.3211719999999999E-2</v>
      </c>
      <c r="Q214" s="78">
        <v>1E-4</v>
      </c>
      <c r="R214" s="78">
        <v>0</v>
      </c>
    </row>
    <row r="215" spans="2:18">
      <c r="B215" t="s">
        <v>2922</v>
      </c>
      <c r="C215" t="s">
        <v>2689</v>
      </c>
      <c r="D215" t="s">
        <v>2923</v>
      </c>
      <c r="E215"/>
      <c r="F215" t="s">
        <v>588</v>
      </c>
      <c r="G215" s="95">
        <v>43256</v>
      </c>
      <c r="H215" t="s">
        <v>150</v>
      </c>
      <c r="I215" s="77">
        <v>5.4</v>
      </c>
      <c r="J215" t="s">
        <v>690</v>
      </c>
      <c r="K215" t="s">
        <v>102</v>
      </c>
      <c r="L215" s="78">
        <v>0.04</v>
      </c>
      <c r="M215" s="78">
        <v>3.4099999999999998E-2</v>
      </c>
      <c r="N215" s="77">
        <v>3502.41</v>
      </c>
      <c r="O215" s="77">
        <v>114.71</v>
      </c>
      <c r="P215" s="77">
        <v>4.0176145109999997</v>
      </c>
      <c r="Q215" s="78">
        <v>6.3E-3</v>
      </c>
      <c r="R215" s="78">
        <v>1E-4</v>
      </c>
    </row>
    <row r="216" spans="2:18">
      <c r="B216" t="s">
        <v>2922</v>
      </c>
      <c r="C216" t="s">
        <v>2689</v>
      </c>
      <c r="D216" t="s">
        <v>2924</v>
      </c>
      <c r="E216"/>
      <c r="F216" t="s">
        <v>588</v>
      </c>
      <c r="G216" s="95">
        <v>43705</v>
      </c>
      <c r="H216" t="s">
        <v>150</v>
      </c>
      <c r="I216" s="77">
        <v>5.4</v>
      </c>
      <c r="J216" t="s">
        <v>690</v>
      </c>
      <c r="K216" t="s">
        <v>102</v>
      </c>
      <c r="L216" s="78">
        <v>0.04</v>
      </c>
      <c r="M216" s="78">
        <v>3.4700000000000002E-2</v>
      </c>
      <c r="N216" s="77">
        <v>213.17</v>
      </c>
      <c r="O216" s="77">
        <v>113.11</v>
      </c>
      <c r="P216" s="77">
        <v>0.24111658699999999</v>
      </c>
      <c r="Q216" s="78">
        <v>4.0000000000000002E-4</v>
      </c>
      <c r="R216" s="78">
        <v>0</v>
      </c>
    </row>
    <row r="217" spans="2:18">
      <c r="B217" t="s">
        <v>2925</v>
      </c>
      <c r="C217" t="s">
        <v>2689</v>
      </c>
      <c r="D217" t="s">
        <v>2926</v>
      </c>
      <c r="E217"/>
      <c r="F217" t="s">
        <v>588</v>
      </c>
      <c r="G217" s="95">
        <v>42432</v>
      </c>
      <c r="H217" t="s">
        <v>150</v>
      </c>
      <c r="I217" s="77">
        <v>4.5199999999999996</v>
      </c>
      <c r="J217" t="s">
        <v>690</v>
      </c>
      <c r="K217" t="s">
        <v>102</v>
      </c>
      <c r="L217" s="78">
        <v>2.5399999999999999E-2</v>
      </c>
      <c r="M217" s="78">
        <v>2.07E-2</v>
      </c>
      <c r="N217" s="77">
        <v>2177.69</v>
      </c>
      <c r="O217" s="77">
        <v>115.28</v>
      </c>
      <c r="P217" s="77">
        <v>2.5104410320000001</v>
      </c>
      <c r="Q217" s="78">
        <v>4.0000000000000001E-3</v>
      </c>
      <c r="R217" s="78">
        <v>1E-4</v>
      </c>
    </row>
    <row r="218" spans="2:18">
      <c r="B218" t="s">
        <v>2927</v>
      </c>
      <c r="C218" t="s">
        <v>2728</v>
      </c>
      <c r="D218" t="s">
        <v>2928</v>
      </c>
      <c r="E218"/>
      <c r="F218" t="s">
        <v>588</v>
      </c>
      <c r="G218" s="95">
        <v>45015</v>
      </c>
      <c r="H218" t="s">
        <v>150</v>
      </c>
      <c r="I218" s="77">
        <v>5.43</v>
      </c>
      <c r="J218" t="s">
        <v>353</v>
      </c>
      <c r="K218" t="s">
        <v>102</v>
      </c>
      <c r="L218" s="78">
        <v>4.5499999999999999E-2</v>
      </c>
      <c r="M218" s="78">
        <v>3.44E-2</v>
      </c>
      <c r="N218" s="77">
        <v>355.54</v>
      </c>
      <c r="O218" s="77">
        <v>106.62</v>
      </c>
      <c r="P218" s="77">
        <v>0.37907674800000002</v>
      </c>
      <c r="Q218" s="78">
        <v>5.9999999999999995E-4</v>
      </c>
      <c r="R218" s="78">
        <v>0</v>
      </c>
    </row>
    <row r="219" spans="2:18">
      <c r="B219" t="s">
        <v>2929</v>
      </c>
      <c r="C219" t="s">
        <v>2728</v>
      </c>
      <c r="D219" t="s">
        <v>2930</v>
      </c>
      <c r="E219"/>
      <c r="F219" t="s">
        <v>581</v>
      </c>
      <c r="G219" s="95">
        <v>42516</v>
      </c>
      <c r="H219" t="s">
        <v>207</v>
      </c>
      <c r="I219" s="77">
        <v>3.43</v>
      </c>
      <c r="J219" t="s">
        <v>353</v>
      </c>
      <c r="K219" t="s">
        <v>102</v>
      </c>
      <c r="L219" s="78">
        <v>2.3300000000000001E-2</v>
      </c>
      <c r="M219" s="78">
        <v>3.27E-2</v>
      </c>
      <c r="N219" s="77">
        <v>2762.82</v>
      </c>
      <c r="O219" s="77">
        <v>109.44</v>
      </c>
      <c r="P219" s="77">
        <v>3.0236302080000002</v>
      </c>
      <c r="Q219" s="78">
        <v>4.7999999999999996E-3</v>
      </c>
      <c r="R219" s="78">
        <v>1E-4</v>
      </c>
    </row>
    <row r="220" spans="2:18">
      <c r="B220" t="s">
        <v>2931</v>
      </c>
      <c r="C220" t="s">
        <v>2728</v>
      </c>
      <c r="D220" t="s">
        <v>2932</v>
      </c>
      <c r="E220"/>
      <c r="F220" t="s">
        <v>588</v>
      </c>
      <c r="G220" s="95">
        <v>42794</v>
      </c>
      <c r="H220" t="s">
        <v>150</v>
      </c>
      <c r="I220" s="77">
        <v>5.33</v>
      </c>
      <c r="J220" t="s">
        <v>690</v>
      </c>
      <c r="K220" t="s">
        <v>102</v>
      </c>
      <c r="L220" s="78">
        <v>2.9000000000000001E-2</v>
      </c>
      <c r="M220" s="78">
        <v>2.2599999999999999E-2</v>
      </c>
      <c r="N220" s="77">
        <v>5671.8</v>
      </c>
      <c r="O220" s="77">
        <v>116.64</v>
      </c>
      <c r="P220" s="77">
        <v>6.6155875200000001</v>
      </c>
      <c r="Q220" s="78">
        <v>1.04E-2</v>
      </c>
      <c r="R220" s="78">
        <v>1E-4</v>
      </c>
    </row>
    <row r="221" spans="2:18">
      <c r="B221" t="s">
        <v>2933</v>
      </c>
      <c r="C221" t="s">
        <v>2689</v>
      </c>
      <c r="D221" t="s">
        <v>2934</v>
      </c>
      <c r="E221"/>
      <c r="F221" t="s">
        <v>321</v>
      </c>
      <c r="G221" s="95">
        <v>43842</v>
      </c>
      <c r="H221" t="s">
        <v>2196</v>
      </c>
      <c r="I221" s="77">
        <v>0.28000000000000003</v>
      </c>
      <c r="J221" t="s">
        <v>127</v>
      </c>
      <c r="K221" t="s">
        <v>102</v>
      </c>
      <c r="L221" s="78">
        <v>2.0799999999999999E-2</v>
      </c>
      <c r="M221" s="78">
        <v>6.6799999999999998E-2</v>
      </c>
      <c r="N221" s="77">
        <v>24.53</v>
      </c>
      <c r="O221" s="77">
        <v>99.19</v>
      </c>
      <c r="P221" s="77">
        <v>2.4331307E-2</v>
      </c>
      <c r="Q221" s="78">
        <v>0</v>
      </c>
      <c r="R221" s="78">
        <v>0</v>
      </c>
    </row>
    <row r="222" spans="2:18">
      <c r="B222" t="s">
        <v>2935</v>
      </c>
      <c r="C222" t="s">
        <v>2689</v>
      </c>
      <c r="D222" t="s">
        <v>2936</v>
      </c>
      <c r="E222"/>
      <c r="F222" t="s">
        <v>912</v>
      </c>
      <c r="G222" s="95">
        <v>44550</v>
      </c>
      <c r="H222" t="s">
        <v>2196</v>
      </c>
      <c r="I222" s="77">
        <v>5.0999999999999996</v>
      </c>
      <c r="J222" t="s">
        <v>346</v>
      </c>
      <c r="K222" t="s">
        <v>102</v>
      </c>
      <c r="L222" s="78">
        <v>7.85E-2</v>
      </c>
      <c r="M222" s="78">
        <v>8.2699999999999996E-2</v>
      </c>
      <c r="N222" s="77">
        <v>232.6</v>
      </c>
      <c r="O222" s="77">
        <v>98.88</v>
      </c>
      <c r="P222" s="77">
        <v>0.22999488000000001</v>
      </c>
      <c r="Q222" s="78">
        <v>4.0000000000000002E-4</v>
      </c>
      <c r="R222" s="78">
        <v>0</v>
      </c>
    </row>
    <row r="223" spans="2:18">
      <c r="B223" t="s">
        <v>2937</v>
      </c>
      <c r="C223" t="s">
        <v>2689</v>
      </c>
      <c r="D223" t="s">
        <v>2938</v>
      </c>
      <c r="E223"/>
      <c r="F223" t="s">
        <v>646</v>
      </c>
      <c r="G223" s="95">
        <v>43920</v>
      </c>
      <c r="H223" t="s">
        <v>150</v>
      </c>
      <c r="I223" s="77">
        <v>4.3499999999999996</v>
      </c>
      <c r="J223" t="s">
        <v>132</v>
      </c>
      <c r="K223" t="s">
        <v>102</v>
      </c>
      <c r="L223" s="78">
        <v>4.8899999999999999E-2</v>
      </c>
      <c r="M223" s="78">
        <v>5.5500000000000001E-2</v>
      </c>
      <c r="N223" s="77">
        <v>153.16999999999999</v>
      </c>
      <c r="O223" s="77">
        <v>98.61</v>
      </c>
      <c r="P223" s="77">
        <v>0.15104093699999999</v>
      </c>
      <c r="Q223" s="78">
        <v>2.0000000000000001E-4</v>
      </c>
      <c r="R223" s="78">
        <v>0</v>
      </c>
    </row>
    <row r="224" spans="2:18">
      <c r="B224" t="s">
        <v>2937</v>
      </c>
      <c r="C224" t="s">
        <v>2689</v>
      </c>
      <c r="D224" t="s">
        <v>2939</v>
      </c>
      <c r="E224"/>
      <c r="F224" t="s">
        <v>646</v>
      </c>
      <c r="G224" s="95">
        <v>44068</v>
      </c>
      <c r="H224" t="s">
        <v>150</v>
      </c>
      <c r="I224" s="77">
        <v>4.3099999999999996</v>
      </c>
      <c r="J224" t="s">
        <v>132</v>
      </c>
      <c r="K224" t="s">
        <v>102</v>
      </c>
      <c r="L224" s="78">
        <v>4.5100000000000001E-2</v>
      </c>
      <c r="M224" s="78">
        <v>6.7199999999999996E-2</v>
      </c>
      <c r="N224" s="77">
        <v>189.83</v>
      </c>
      <c r="O224" s="77">
        <v>92.36</v>
      </c>
      <c r="P224" s="77">
        <v>0.17532698799999999</v>
      </c>
      <c r="Q224" s="78">
        <v>2.9999999999999997E-4</v>
      </c>
      <c r="R224" s="78">
        <v>0</v>
      </c>
    </row>
    <row r="225" spans="2:18">
      <c r="B225" t="s">
        <v>2937</v>
      </c>
      <c r="C225" t="s">
        <v>2689</v>
      </c>
      <c r="D225" t="s">
        <v>2940</v>
      </c>
      <c r="E225"/>
      <c r="F225" t="s">
        <v>646</v>
      </c>
      <c r="G225" s="95">
        <v>44160</v>
      </c>
      <c r="H225" t="s">
        <v>150</v>
      </c>
      <c r="I225" s="77">
        <v>4.18</v>
      </c>
      <c r="J225" t="s">
        <v>132</v>
      </c>
      <c r="K225" t="s">
        <v>102</v>
      </c>
      <c r="L225" s="78">
        <v>4.5499999999999999E-2</v>
      </c>
      <c r="M225" s="78">
        <v>8.7400000000000005E-2</v>
      </c>
      <c r="N225" s="77">
        <v>174.35</v>
      </c>
      <c r="O225" s="77">
        <v>85.47</v>
      </c>
      <c r="P225" s="77">
        <v>0.14901694500000001</v>
      </c>
      <c r="Q225" s="78">
        <v>2.0000000000000001E-4</v>
      </c>
      <c r="R225" s="78">
        <v>0</v>
      </c>
    </row>
    <row r="226" spans="2:18">
      <c r="B226" t="s">
        <v>2937</v>
      </c>
      <c r="C226" t="s">
        <v>2689</v>
      </c>
      <c r="D226" t="s">
        <v>2941</v>
      </c>
      <c r="E226"/>
      <c r="F226" t="s">
        <v>646</v>
      </c>
      <c r="G226" s="95">
        <v>44636</v>
      </c>
      <c r="H226" t="s">
        <v>150</v>
      </c>
      <c r="I226" s="77">
        <v>4.74</v>
      </c>
      <c r="J226" t="s">
        <v>132</v>
      </c>
      <c r="K226" t="s">
        <v>102</v>
      </c>
      <c r="L226" s="78">
        <v>4.2799999999999998E-2</v>
      </c>
      <c r="M226" s="78">
        <v>7.4499999999999997E-2</v>
      </c>
      <c r="N226" s="77">
        <v>136.97</v>
      </c>
      <c r="O226" s="77">
        <v>87.62</v>
      </c>
      <c r="P226" s="77">
        <v>0.120013114</v>
      </c>
      <c r="Q226" s="78">
        <v>2.0000000000000001E-4</v>
      </c>
      <c r="R226" s="78">
        <v>0</v>
      </c>
    </row>
    <row r="227" spans="2:18">
      <c r="B227" t="s">
        <v>2937</v>
      </c>
      <c r="C227" t="s">
        <v>2689</v>
      </c>
      <c r="D227" t="s">
        <v>2942</v>
      </c>
      <c r="E227"/>
      <c r="F227" t="s">
        <v>646</v>
      </c>
      <c r="G227" s="95">
        <v>44722</v>
      </c>
      <c r="H227" t="s">
        <v>150</v>
      </c>
      <c r="I227" s="77">
        <v>4.6900000000000004</v>
      </c>
      <c r="J227" t="s">
        <v>132</v>
      </c>
      <c r="K227" t="s">
        <v>102</v>
      </c>
      <c r="L227" s="78">
        <v>5.28E-2</v>
      </c>
      <c r="M227" s="78">
        <v>6.9900000000000004E-2</v>
      </c>
      <c r="N227" s="77">
        <v>218.78</v>
      </c>
      <c r="O227" s="77">
        <v>94.08</v>
      </c>
      <c r="P227" s="77">
        <v>0.205828224</v>
      </c>
      <c r="Q227" s="78">
        <v>2.9999999999999997E-4</v>
      </c>
      <c r="R227" s="78">
        <v>0</v>
      </c>
    </row>
    <row r="228" spans="2:18">
      <c r="B228" t="s">
        <v>2937</v>
      </c>
      <c r="C228" t="s">
        <v>2689</v>
      </c>
      <c r="D228" t="s">
        <v>2943</v>
      </c>
      <c r="E228"/>
      <c r="F228" t="s">
        <v>646</v>
      </c>
      <c r="G228" s="95">
        <v>44816</v>
      </c>
      <c r="H228" t="s">
        <v>150</v>
      </c>
      <c r="I228" s="77">
        <v>4.63</v>
      </c>
      <c r="J228" t="s">
        <v>132</v>
      </c>
      <c r="K228" t="s">
        <v>102</v>
      </c>
      <c r="L228" s="78">
        <v>5.6000000000000001E-2</v>
      </c>
      <c r="M228" s="78">
        <v>7.9200000000000007E-2</v>
      </c>
      <c r="N228" s="77">
        <v>270.32</v>
      </c>
      <c r="O228" s="77">
        <v>91.84</v>
      </c>
      <c r="P228" s="77">
        <v>0.24826188799999999</v>
      </c>
      <c r="Q228" s="78">
        <v>4.0000000000000002E-4</v>
      </c>
      <c r="R228" s="78">
        <v>0</v>
      </c>
    </row>
    <row r="229" spans="2:18">
      <c r="B229" t="s">
        <v>2937</v>
      </c>
      <c r="C229" t="s">
        <v>2689</v>
      </c>
      <c r="D229" t="s">
        <v>2944</v>
      </c>
      <c r="E229"/>
      <c r="F229" t="s">
        <v>646</v>
      </c>
      <c r="G229" s="95">
        <v>44880</v>
      </c>
      <c r="H229" t="s">
        <v>150</v>
      </c>
      <c r="I229" s="77">
        <v>3.98</v>
      </c>
      <c r="J229" t="s">
        <v>132</v>
      </c>
      <c r="K229" t="s">
        <v>102</v>
      </c>
      <c r="L229" s="78">
        <v>7.2700000000000001E-2</v>
      </c>
      <c r="M229" s="78">
        <v>9.3100000000000002E-2</v>
      </c>
      <c r="N229" s="77">
        <v>154.61000000000001</v>
      </c>
      <c r="O229" s="77">
        <v>94.73</v>
      </c>
      <c r="P229" s="77">
        <v>0.14646205300000001</v>
      </c>
      <c r="Q229" s="78">
        <v>2.0000000000000001E-4</v>
      </c>
      <c r="R229" s="78">
        <v>0</v>
      </c>
    </row>
    <row r="230" spans="2:18">
      <c r="B230" t="s">
        <v>2937</v>
      </c>
      <c r="C230" t="s">
        <v>2689</v>
      </c>
      <c r="D230" t="s">
        <v>2945</v>
      </c>
      <c r="E230"/>
      <c r="F230" t="s">
        <v>646</v>
      </c>
      <c r="G230" s="95">
        <v>44976</v>
      </c>
      <c r="H230" t="s">
        <v>150</v>
      </c>
      <c r="I230" s="77">
        <v>4.6500000000000004</v>
      </c>
      <c r="J230" t="s">
        <v>132</v>
      </c>
      <c r="K230" t="s">
        <v>102</v>
      </c>
      <c r="L230" s="78">
        <v>6.2E-2</v>
      </c>
      <c r="M230" s="78">
        <v>6.5199999999999994E-2</v>
      </c>
      <c r="N230" s="77">
        <v>264.04000000000002</v>
      </c>
      <c r="O230" s="77">
        <v>100.48</v>
      </c>
      <c r="P230" s="77">
        <v>0.26530739199999998</v>
      </c>
      <c r="Q230" s="78">
        <v>4.0000000000000002E-4</v>
      </c>
      <c r="R230" s="78">
        <v>0</v>
      </c>
    </row>
    <row r="231" spans="2:18">
      <c r="B231" t="s">
        <v>2937</v>
      </c>
      <c r="C231" t="s">
        <v>2689</v>
      </c>
      <c r="D231" t="s">
        <v>2946</v>
      </c>
      <c r="E231"/>
      <c r="F231" t="s">
        <v>646</v>
      </c>
      <c r="G231" s="95">
        <v>45056</v>
      </c>
      <c r="H231" t="s">
        <v>150</v>
      </c>
      <c r="I231" s="77">
        <v>4.6399999999999997</v>
      </c>
      <c r="J231" t="s">
        <v>132</v>
      </c>
      <c r="K231" t="s">
        <v>102</v>
      </c>
      <c r="L231" s="78">
        <v>6.3399999999999998E-2</v>
      </c>
      <c r="M231" s="78">
        <v>6.5600000000000006E-2</v>
      </c>
      <c r="N231" s="77">
        <v>287.76</v>
      </c>
      <c r="O231" s="77">
        <v>100.57</v>
      </c>
      <c r="P231" s="77">
        <v>0.28940023199999998</v>
      </c>
      <c r="Q231" s="78">
        <v>5.0000000000000001E-4</v>
      </c>
      <c r="R231" s="78">
        <v>0</v>
      </c>
    </row>
    <row r="232" spans="2:18">
      <c r="B232" t="s">
        <v>2947</v>
      </c>
      <c r="C232" t="s">
        <v>2728</v>
      </c>
      <c r="D232" t="s">
        <v>2948</v>
      </c>
      <c r="E232"/>
      <c r="F232" t="s">
        <v>646</v>
      </c>
      <c r="G232" s="95">
        <v>45103</v>
      </c>
      <c r="H232" t="s">
        <v>150</v>
      </c>
      <c r="I232" s="77">
        <v>2.17</v>
      </c>
      <c r="J232" t="s">
        <v>127</v>
      </c>
      <c r="K232" t="s">
        <v>102</v>
      </c>
      <c r="L232" s="78">
        <v>6.7500000000000004E-2</v>
      </c>
      <c r="M232" s="78">
        <v>7.2499999999999995E-2</v>
      </c>
      <c r="N232" s="77">
        <v>137.33000000000001</v>
      </c>
      <c r="O232" s="77">
        <v>99.39</v>
      </c>
      <c r="P232" s="77">
        <v>0.13649228699999999</v>
      </c>
      <c r="Q232" s="78">
        <v>2.0000000000000001E-4</v>
      </c>
      <c r="R232" s="78">
        <v>0</v>
      </c>
    </row>
    <row r="233" spans="2:18">
      <c r="B233" t="s">
        <v>2947</v>
      </c>
      <c r="C233" t="s">
        <v>2728</v>
      </c>
      <c r="D233" t="s">
        <v>2949</v>
      </c>
      <c r="E233"/>
      <c r="F233" t="s">
        <v>646</v>
      </c>
      <c r="G233" s="95">
        <v>45103</v>
      </c>
      <c r="H233" t="s">
        <v>150</v>
      </c>
      <c r="I233" s="77">
        <v>2.17</v>
      </c>
      <c r="J233" t="s">
        <v>127</v>
      </c>
      <c r="K233" t="s">
        <v>102</v>
      </c>
      <c r="L233" s="78">
        <v>6.7500000000000004E-2</v>
      </c>
      <c r="M233" s="78">
        <v>7.2400000000000006E-2</v>
      </c>
      <c r="N233" s="77">
        <v>37.340000000000003</v>
      </c>
      <c r="O233" s="77">
        <v>99.39</v>
      </c>
      <c r="P233" s="77">
        <v>3.7112225999999998E-2</v>
      </c>
      <c r="Q233" s="78">
        <v>1E-4</v>
      </c>
      <c r="R233" s="78">
        <v>0</v>
      </c>
    </row>
    <row r="234" spans="2:18">
      <c r="B234" t="s">
        <v>2947</v>
      </c>
      <c r="C234" t="s">
        <v>2728</v>
      </c>
      <c r="D234" t="s">
        <v>2950</v>
      </c>
      <c r="E234"/>
      <c r="F234" t="s">
        <v>646</v>
      </c>
      <c r="G234" s="95">
        <v>45103</v>
      </c>
      <c r="H234" t="s">
        <v>150</v>
      </c>
      <c r="I234" s="77">
        <v>2.17</v>
      </c>
      <c r="J234" t="s">
        <v>127</v>
      </c>
      <c r="K234" t="s">
        <v>102</v>
      </c>
      <c r="L234" s="78">
        <v>6.7500000000000004E-2</v>
      </c>
      <c r="M234" s="78">
        <v>7.2400000000000006E-2</v>
      </c>
      <c r="N234" s="77">
        <v>53.65</v>
      </c>
      <c r="O234" s="77">
        <v>99.39</v>
      </c>
      <c r="P234" s="77">
        <v>5.3322735000000003E-2</v>
      </c>
      <c r="Q234" s="78">
        <v>1E-4</v>
      </c>
      <c r="R234" s="78">
        <v>0</v>
      </c>
    </row>
    <row r="235" spans="2:18">
      <c r="B235" t="s">
        <v>2947</v>
      </c>
      <c r="C235" t="s">
        <v>2728</v>
      </c>
      <c r="D235" t="s">
        <v>2951</v>
      </c>
      <c r="E235"/>
      <c r="F235" t="s">
        <v>646</v>
      </c>
      <c r="G235" s="95">
        <v>45103</v>
      </c>
      <c r="H235" t="s">
        <v>150</v>
      </c>
      <c r="I235" s="77">
        <v>2.17</v>
      </c>
      <c r="J235" t="s">
        <v>127</v>
      </c>
      <c r="K235" t="s">
        <v>102</v>
      </c>
      <c r="L235" s="78">
        <v>6.7500000000000004E-2</v>
      </c>
      <c r="M235" s="78">
        <v>7.2400000000000006E-2</v>
      </c>
      <c r="N235" s="77">
        <v>54.32</v>
      </c>
      <c r="O235" s="77">
        <v>99.39</v>
      </c>
      <c r="P235" s="77">
        <v>5.3988648E-2</v>
      </c>
      <c r="Q235" s="78">
        <v>1E-4</v>
      </c>
      <c r="R235" s="78">
        <v>0</v>
      </c>
    </row>
    <row r="236" spans="2:18">
      <c r="B236" t="s">
        <v>2947</v>
      </c>
      <c r="C236" t="s">
        <v>2728</v>
      </c>
      <c r="D236" t="s">
        <v>2952</v>
      </c>
      <c r="E236"/>
      <c r="F236" t="s">
        <v>646</v>
      </c>
      <c r="G236" s="95">
        <v>45103</v>
      </c>
      <c r="H236" t="s">
        <v>150</v>
      </c>
      <c r="I236" s="77">
        <v>2.17</v>
      </c>
      <c r="J236" t="s">
        <v>127</v>
      </c>
      <c r="K236" t="s">
        <v>102</v>
      </c>
      <c r="L236" s="78">
        <v>6.7500000000000004E-2</v>
      </c>
      <c r="M236" s="78">
        <v>7.2400000000000006E-2</v>
      </c>
      <c r="N236" s="77">
        <v>31.86</v>
      </c>
      <c r="O236" s="77">
        <v>99.39</v>
      </c>
      <c r="P236" s="77">
        <v>3.1665654000000001E-2</v>
      </c>
      <c r="Q236" s="78">
        <v>0</v>
      </c>
      <c r="R236" s="78">
        <v>0</v>
      </c>
    </row>
    <row r="237" spans="2:18">
      <c r="B237" t="s">
        <v>2947</v>
      </c>
      <c r="C237" t="s">
        <v>2728</v>
      </c>
      <c r="D237" t="s">
        <v>2953</v>
      </c>
      <c r="E237"/>
      <c r="F237" t="s">
        <v>646</v>
      </c>
      <c r="G237" s="95">
        <v>45103</v>
      </c>
      <c r="H237" t="s">
        <v>150</v>
      </c>
      <c r="I237" s="77">
        <v>2.17</v>
      </c>
      <c r="J237" t="s">
        <v>127</v>
      </c>
      <c r="K237" t="s">
        <v>102</v>
      </c>
      <c r="L237" s="78">
        <v>6.7500000000000004E-2</v>
      </c>
      <c r="M237" s="78">
        <v>7.2400000000000006E-2</v>
      </c>
      <c r="N237" s="77">
        <v>78.61</v>
      </c>
      <c r="O237" s="77">
        <v>99.39</v>
      </c>
      <c r="P237" s="77">
        <v>7.8130479000000003E-2</v>
      </c>
      <c r="Q237" s="78">
        <v>1E-4</v>
      </c>
      <c r="R237" s="78">
        <v>0</v>
      </c>
    </row>
    <row r="238" spans="2:18">
      <c r="B238" t="s">
        <v>2947</v>
      </c>
      <c r="C238" t="s">
        <v>2728</v>
      </c>
      <c r="D238" t="s">
        <v>2954</v>
      </c>
      <c r="E238"/>
      <c r="F238" t="s">
        <v>646</v>
      </c>
      <c r="G238" s="95">
        <v>45103</v>
      </c>
      <c r="H238" t="s">
        <v>150</v>
      </c>
      <c r="I238" s="77">
        <v>2.17</v>
      </c>
      <c r="J238" t="s">
        <v>127</v>
      </c>
      <c r="K238" t="s">
        <v>102</v>
      </c>
      <c r="L238" s="78">
        <v>6.7500000000000004E-2</v>
      </c>
      <c r="M238" s="78">
        <v>7.2400000000000006E-2</v>
      </c>
      <c r="N238" s="77">
        <v>50.81</v>
      </c>
      <c r="O238" s="77">
        <v>99.39</v>
      </c>
      <c r="P238" s="77">
        <v>5.0500059E-2</v>
      </c>
      <c r="Q238" s="78">
        <v>1E-4</v>
      </c>
      <c r="R238" s="78">
        <v>0</v>
      </c>
    </row>
    <row r="239" spans="2:18">
      <c r="B239" t="s">
        <v>2947</v>
      </c>
      <c r="C239" t="s">
        <v>2728</v>
      </c>
      <c r="D239" t="s">
        <v>2955</v>
      </c>
      <c r="E239"/>
      <c r="F239" t="s">
        <v>646</v>
      </c>
      <c r="G239" s="95">
        <v>45103</v>
      </c>
      <c r="H239" t="s">
        <v>150</v>
      </c>
      <c r="I239" s="77">
        <v>2.17</v>
      </c>
      <c r="J239" t="s">
        <v>127</v>
      </c>
      <c r="K239" t="s">
        <v>102</v>
      </c>
      <c r="L239" s="78">
        <v>7.7499999999999999E-2</v>
      </c>
      <c r="M239" s="78">
        <v>7.2400000000000006E-2</v>
      </c>
      <c r="N239" s="77">
        <v>27.44</v>
      </c>
      <c r="O239" s="77">
        <v>99.39</v>
      </c>
      <c r="P239" s="77">
        <v>2.7272616E-2</v>
      </c>
      <c r="Q239" s="78">
        <v>0</v>
      </c>
      <c r="R239" s="78">
        <v>0</v>
      </c>
    </row>
    <row r="240" spans="2:18">
      <c r="B240" t="s">
        <v>2947</v>
      </c>
      <c r="C240" t="s">
        <v>2728</v>
      </c>
      <c r="D240" t="s">
        <v>2956</v>
      </c>
      <c r="E240"/>
      <c r="F240" t="s">
        <v>646</v>
      </c>
      <c r="G240" s="95">
        <v>45103</v>
      </c>
      <c r="H240" t="s">
        <v>150</v>
      </c>
      <c r="I240" s="77">
        <v>2.17</v>
      </c>
      <c r="J240" t="s">
        <v>127</v>
      </c>
      <c r="K240" t="s">
        <v>102</v>
      </c>
      <c r="L240" s="78">
        <v>6.7500000000000004E-2</v>
      </c>
      <c r="M240" s="78">
        <v>7.2400000000000006E-2</v>
      </c>
      <c r="N240" s="77">
        <v>38.06</v>
      </c>
      <c r="O240" s="77">
        <v>99.39</v>
      </c>
      <c r="P240" s="77">
        <v>3.7827833999999998E-2</v>
      </c>
      <c r="Q240" s="78">
        <v>1E-4</v>
      </c>
      <c r="R240" s="78">
        <v>0</v>
      </c>
    </row>
    <row r="241" spans="2:18">
      <c r="B241" t="s">
        <v>2947</v>
      </c>
      <c r="C241" t="s">
        <v>2728</v>
      </c>
      <c r="D241" t="s">
        <v>2957</v>
      </c>
      <c r="E241"/>
      <c r="F241" t="s">
        <v>646</v>
      </c>
      <c r="G241" s="95">
        <v>45103</v>
      </c>
      <c r="H241" t="s">
        <v>150</v>
      </c>
      <c r="I241" s="77">
        <v>2.17</v>
      </c>
      <c r="J241" t="s">
        <v>127</v>
      </c>
      <c r="K241" t="s">
        <v>102</v>
      </c>
      <c r="L241" s="78">
        <v>6.7500000000000004E-2</v>
      </c>
      <c r="M241" s="78">
        <v>7.2400000000000006E-2</v>
      </c>
      <c r="N241" s="77">
        <v>71.25</v>
      </c>
      <c r="O241" s="77">
        <v>99.39</v>
      </c>
      <c r="P241" s="77">
        <v>7.0815375E-2</v>
      </c>
      <c r="Q241" s="78">
        <v>1E-4</v>
      </c>
      <c r="R241" s="78">
        <v>0</v>
      </c>
    </row>
    <row r="242" spans="2:18">
      <c r="B242" t="s">
        <v>2947</v>
      </c>
      <c r="C242" t="s">
        <v>2728</v>
      </c>
      <c r="D242" t="s">
        <v>2958</v>
      </c>
      <c r="E242"/>
      <c r="F242" t="s">
        <v>646</v>
      </c>
      <c r="G242" s="95">
        <v>45103</v>
      </c>
      <c r="H242" t="s">
        <v>150</v>
      </c>
      <c r="I242" s="77">
        <v>2.17</v>
      </c>
      <c r="J242" t="s">
        <v>127</v>
      </c>
      <c r="K242" t="s">
        <v>102</v>
      </c>
      <c r="L242" s="78">
        <v>6.7500000000000004E-2</v>
      </c>
      <c r="M242" s="78">
        <v>7.2400000000000006E-2</v>
      </c>
      <c r="N242" s="77">
        <v>51.78</v>
      </c>
      <c r="O242" s="77">
        <v>99.39</v>
      </c>
      <c r="P242" s="77">
        <v>5.1464141999999997E-2</v>
      </c>
      <c r="Q242" s="78">
        <v>1E-4</v>
      </c>
      <c r="R242" s="78">
        <v>0</v>
      </c>
    </row>
    <row r="243" spans="2:18">
      <c r="B243" t="s">
        <v>2947</v>
      </c>
      <c r="C243" t="s">
        <v>2728</v>
      </c>
      <c r="D243" t="s">
        <v>2959</v>
      </c>
      <c r="E243"/>
      <c r="F243" t="s">
        <v>646</v>
      </c>
      <c r="G243" s="95">
        <v>45103</v>
      </c>
      <c r="H243" t="s">
        <v>150</v>
      </c>
      <c r="I243" s="77">
        <v>2.17</v>
      </c>
      <c r="J243" t="s">
        <v>127</v>
      </c>
      <c r="K243" t="s">
        <v>102</v>
      </c>
      <c r="L243" s="78">
        <v>6.7500000000000004E-2</v>
      </c>
      <c r="M243" s="78">
        <v>7.2400000000000006E-2</v>
      </c>
      <c r="N243" s="77">
        <v>36.340000000000003</v>
      </c>
      <c r="O243" s="77">
        <v>99.39</v>
      </c>
      <c r="P243" s="77">
        <v>3.6118325999999999E-2</v>
      </c>
      <c r="Q243" s="78">
        <v>1E-4</v>
      </c>
      <c r="R243" s="78">
        <v>0</v>
      </c>
    </row>
    <row r="244" spans="2:18">
      <c r="B244" t="s">
        <v>2947</v>
      </c>
      <c r="C244" t="s">
        <v>2728</v>
      </c>
      <c r="D244" t="s">
        <v>2960</v>
      </c>
      <c r="E244"/>
      <c r="F244" t="s">
        <v>646</v>
      </c>
      <c r="G244" s="95">
        <v>45103</v>
      </c>
      <c r="H244" t="s">
        <v>150</v>
      </c>
      <c r="I244" s="77">
        <v>2.17</v>
      </c>
      <c r="J244" t="s">
        <v>127</v>
      </c>
      <c r="K244" t="s">
        <v>102</v>
      </c>
      <c r="L244" s="78">
        <v>6.7500000000000004E-2</v>
      </c>
      <c r="M244" s="78">
        <v>7.2400000000000006E-2</v>
      </c>
      <c r="N244" s="77">
        <v>55.05</v>
      </c>
      <c r="O244" s="77">
        <v>99.39</v>
      </c>
      <c r="P244" s="77">
        <v>5.4714195E-2</v>
      </c>
      <c r="Q244" s="78">
        <v>1E-4</v>
      </c>
      <c r="R244" s="78">
        <v>0</v>
      </c>
    </row>
    <row r="245" spans="2:18">
      <c r="B245" t="s">
        <v>2947</v>
      </c>
      <c r="C245" t="s">
        <v>2728</v>
      </c>
      <c r="D245" t="s">
        <v>2961</v>
      </c>
      <c r="E245"/>
      <c r="F245" t="s">
        <v>646</v>
      </c>
      <c r="G245" s="95">
        <v>45103</v>
      </c>
      <c r="H245" t="s">
        <v>150</v>
      </c>
      <c r="I245" s="77">
        <v>2.17</v>
      </c>
      <c r="J245" t="s">
        <v>127</v>
      </c>
      <c r="K245" t="s">
        <v>102</v>
      </c>
      <c r="L245" s="78">
        <v>6.7500000000000004E-2</v>
      </c>
      <c r="M245" s="78">
        <v>7.2400000000000006E-2</v>
      </c>
      <c r="N245" s="77">
        <v>44.37</v>
      </c>
      <c r="O245" s="77">
        <v>99.39</v>
      </c>
      <c r="P245" s="77">
        <v>4.4099342999999999E-2</v>
      </c>
      <c r="Q245" s="78">
        <v>1E-4</v>
      </c>
      <c r="R245" s="78">
        <v>0</v>
      </c>
    </row>
    <row r="246" spans="2:18">
      <c r="B246" t="s">
        <v>2962</v>
      </c>
      <c r="C246" t="s">
        <v>2728</v>
      </c>
      <c r="D246" t="s">
        <v>2963</v>
      </c>
      <c r="E246"/>
      <c r="F246" t="s">
        <v>912</v>
      </c>
      <c r="G246" s="95">
        <v>42732</v>
      </c>
      <c r="H246" t="s">
        <v>2196</v>
      </c>
      <c r="I246" s="77">
        <v>2.13</v>
      </c>
      <c r="J246" t="s">
        <v>127</v>
      </c>
      <c r="K246" t="s">
        <v>102</v>
      </c>
      <c r="L246" s="78">
        <v>2.1600000000000001E-2</v>
      </c>
      <c r="M246" s="78">
        <v>2.7699999999999999E-2</v>
      </c>
      <c r="N246" s="77">
        <v>1807.68</v>
      </c>
      <c r="O246" s="77">
        <v>110.44</v>
      </c>
      <c r="P246" s="77">
        <v>1.9964017919999999</v>
      </c>
      <c r="Q246" s="78">
        <v>3.2000000000000002E-3</v>
      </c>
      <c r="R246" s="78">
        <v>0</v>
      </c>
    </row>
    <row r="247" spans="2:18">
      <c r="B247" t="s">
        <v>2823</v>
      </c>
      <c r="C247" t="s">
        <v>2728</v>
      </c>
      <c r="D247" t="s">
        <v>2964</v>
      </c>
      <c r="E247"/>
      <c r="F247" t="s">
        <v>675</v>
      </c>
      <c r="G247" s="95">
        <v>44858</v>
      </c>
      <c r="H247" t="s">
        <v>150</v>
      </c>
      <c r="I247" s="77">
        <v>5.49</v>
      </c>
      <c r="J247" t="s">
        <v>690</v>
      </c>
      <c r="K247" t="s">
        <v>102</v>
      </c>
      <c r="L247" s="78">
        <v>3.49E-2</v>
      </c>
      <c r="M247" s="78">
        <v>4.4900000000000002E-2</v>
      </c>
      <c r="N247" s="77">
        <v>270.77999999999997</v>
      </c>
      <c r="O247" s="77">
        <v>98.84</v>
      </c>
      <c r="P247" s="77">
        <v>0.26763895199999999</v>
      </c>
      <c r="Q247" s="78">
        <v>4.0000000000000002E-4</v>
      </c>
      <c r="R247" s="78">
        <v>0</v>
      </c>
    </row>
    <row r="248" spans="2:18">
      <c r="B248" t="s">
        <v>2823</v>
      </c>
      <c r="C248" t="s">
        <v>2728</v>
      </c>
      <c r="D248" t="s">
        <v>2965</v>
      </c>
      <c r="E248"/>
      <c r="F248" t="s">
        <v>675</v>
      </c>
      <c r="G248" s="95">
        <v>44858</v>
      </c>
      <c r="H248" t="s">
        <v>150</v>
      </c>
      <c r="I248" s="77">
        <v>5.52</v>
      </c>
      <c r="J248" t="s">
        <v>690</v>
      </c>
      <c r="K248" t="s">
        <v>102</v>
      </c>
      <c r="L248" s="78">
        <v>3.49E-2</v>
      </c>
      <c r="M248" s="78">
        <v>4.48E-2</v>
      </c>
      <c r="N248" s="77">
        <v>330.12</v>
      </c>
      <c r="O248" s="77">
        <v>98.84</v>
      </c>
      <c r="P248" s="77">
        <v>0.32629060799999998</v>
      </c>
      <c r="Q248" s="78">
        <v>5.0000000000000001E-4</v>
      </c>
      <c r="R248" s="78">
        <v>0</v>
      </c>
    </row>
    <row r="249" spans="2:18">
      <c r="B249" t="s">
        <v>2823</v>
      </c>
      <c r="C249" t="s">
        <v>2728</v>
      </c>
      <c r="D249" t="s">
        <v>2966</v>
      </c>
      <c r="E249"/>
      <c r="F249" t="s">
        <v>675</v>
      </c>
      <c r="G249" s="95">
        <v>44858</v>
      </c>
      <c r="H249" t="s">
        <v>150</v>
      </c>
      <c r="I249" s="77">
        <v>5.74</v>
      </c>
      <c r="J249" t="s">
        <v>690</v>
      </c>
      <c r="K249" t="s">
        <v>102</v>
      </c>
      <c r="L249" s="78">
        <v>3.49E-2</v>
      </c>
      <c r="M249" s="78">
        <v>4.4600000000000001E-2</v>
      </c>
      <c r="N249" s="77">
        <v>194.3</v>
      </c>
      <c r="O249" s="77">
        <v>98.76</v>
      </c>
      <c r="P249" s="77">
        <v>0.19189068000000001</v>
      </c>
      <c r="Q249" s="78">
        <v>2.9999999999999997E-4</v>
      </c>
      <c r="R249" s="78">
        <v>0</v>
      </c>
    </row>
    <row r="250" spans="2:18">
      <c r="B250" t="s">
        <v>2823</v>
      </c>
      <c r="C250" t="s">
        <v>2728</v>
      </c>
      <c r="D250" t="s">
        <v>2967</v>
      </c>
      <c r="E250"/>
      <c r="F250" t="s">
        <v>675</v>
      </c>
      <c r="G250" s="95">
        <v>44858</v>
      </c>
      <c r="H250" t="s">
        <v>150</v>
      </c>
      <c r="I250" s="77">
        <v>5.59</v>
      </c>
      <c r="J250" t="s">
        <v>690</v>
      </c>
      <c r="K250" t="s">
        <v>102</v>
      </c>
      <c r="L250" s="78">
        <v>3.49E-2</v>
      </c>
      <c r="M250" s="78">
        <v>4.48E-2</v>
      </c>
      <c r="N250" s="77">
        <v>260.54000000000002</v>
      </c>
      <c r="O250" s="77">
        <v>98.81</v>
      </c>
      <c r="P250" s="77">
        <v>0.257439574</v>
      </c>
      <c r="Q250" s="78">
        <v>4.0000000000000002E-4</v>
      </c>
      <c r="R250" s="78">
        <v>0</v>
      </c>
    </row>
    <row r="251" spans="2:18">
      <c r="B251" t="s">
        <v>2823</v>
      </c>
      <c r="C251" t="s">
        <v>2728</v>
      </c>
      <c r="D251" t="s">
        <v>2968</v>
      </c>
      <c r="E251"/>
      <c r="F251" t="s">
        <v>675</v>
      </c>
      <c r="G251" s="95">
        <v>44858</v>
      </c>
      <c r="H251" t="s">
        <v>150</v>
      </c>
      <c r="I251" s="77">
        <v>5.62</v>
      </c>
      <c r="J251" t="s">
        <v>690</v>
      </c>
      <c r="K251" t="s">
        <v>102</v>
      </c>
      <c r="L251" s="78">
        <v>3.49E-2</v>
      </c>
      <c r="M251" s="78">
        <v>4.4699999999999997E-2</v>
      </c>
      <c r="N251" s="77">
        <v>216.13</v>
      </c>
      <c r="O251" s="77">
        <v>98.82</v>
      </c>
      <c r="P251" s="77">
        <v>0.213579666</v>
      </c>
      <c r="Q251" s="78">
        <v>2.9999999999999997E-4</v>
      </c>
      <c r="R251" s="78">
        <v>0</v>
      </c>
    </row>
    <row r="252" spans="2:18">
      <c r="B252" t="s">
        <v>2969</v>
      </c>
      <c r="C252" t="s">
        <v>2689</v>
      </c>
      <c r="D252" t="s">
        <v>2970</v>
      </c>
      <c r="E252"/>
      <c r="F252" t="s">
        <v>675</v>
      </c>
      <c r="G252" s="95">
        <v>42372</v>
      </c>
      <c r="H252" t="s">
        <v>150</v>
      </c>
      <c r="I252" s="77">
        <v>9.68</v>
      </c>
      <c r="J252" t="s">
        <v>127</v>
      </c>
      <c r="K252" t="s">
        <v>102</v>
      </c>
      <c r="L252" s="78">
        <v>6.7000000000000004E-2</v>
      </c>
      <c r="M252" s="78">
        <v>3.1099999999999999E-2</v>
      </c>
      <c r="N252" s="77">
        <v>2481.31</v>
      </c>
      <c r="O252" s="77">
        <v>155.30000000000001</v>
      </c>
      <c r="P252" s="77">
        <v>3.8534744299999999</v>
      </c>
      <c r="Q252" s="78">
        <v>6.1000000000000004E-3</v>
      </c>
      <c r="R252" s="78">
        <v>1E-4</v>
      </c>
    </row>
    <row r="253" spans="2:18">
      <c r="B253" t="s">
        <v>2927</v>
      </c>
      <c r="C253" t="s">
        <v>2728</v>
      </c>
      <c r="D253" t="s">
        <v>2971</v>
      </c>
      <c r="E253"/>
      <c r="F253" t="s">
        <v>675</v>
      </c>
      <c r="G253" s="95">
        <v>42606</v>
      </c>
      <c r="H253" t="s">
        <v>150</v>
      </c>
      <c r="I253" s="77">
        <v>5.94</v>
      </c>
      <c r="J253" t="s">
        <v>690</v>
      </c>
      <c r="K253" t="s">
        <v>102</v>
      </c>
      <c r="L253" s="78">
        <v>8.0500000000000002E-2</v>
      </c>
      <c r="M253" s="78">
        <v>9.8699999999999996E-2</v>
      </c>
      <c r="N253" s="77">
        <v>52.94</v>
      </c>
      <c r="O253" s="77">
        <v>93.2</v>
      </c>
      <c r="P253" s="77">
        <v>4.9340080000000001E-2</v>
      </c>
      <c r="Q253" s="78">
        <v>1E-4</v>
      </c>
      <c r="R253" s="78">
        <v>0</v>
      </c>
    </row>
    <row r="254" spans="2:18">
      <c r="B254" t="s">
        <v>2927</v>
      </c>
      <c r="C254" t="s">
        <v>2728</v>
      </c>
      <c r="D254" t="s">
        <v>2972</v>
      </c>
      <c r="E254"/>
      <c r="F254" t="s">
        <v>675</v>
      </c>
      <c r="G254" s="95">
        <v>42648</v>
      </c>
      <c r="H254" t="s">
        <v>150</v>
      </c>
      <c r="I254" s="77">
        <v>5.95</v>
      </c>
      <c r="J254" t="s">
        <v>690</v>
      </c>
      <c r="K254" t="s">
        <v>102</v>
      </c>
      <c r="L254" s="78">
        <v>8.0500000000000002E-2</v>
      </c>
      <c r="M254" s="78">
        <v>9.8599999999999993E-2</v>
      </c>
      <c r="N254" s="77">
        <v>48.56</v>
      </c>
      <c r="O254" s="77">
        <v>93.25</v>
      </c>
      <c r="P254" s="77">
        <v>4.5282200000000002E-2</v>
      </c>
      <c r="Q254" s="78">
        <v>1E-4</v>
      </c>
      <c r="R254" s="78">
        <v>0</v>
      </c>
    </row>
    <row r="255" spans="2:18">
      <c r="B255" t="s">
        <v>2927</v>
      </c>
      <c r="C255" t="s">
        <v>2728</v>
      </c>
      <c r="D255" t="s">
        <v>2973</v>
      </c>
      <c r="E255"/>
      <c r="F255" t="s">
        <v>675</v>
      </c>
      <c r="G255" s="95">
        <v>42718</v>
      </c>
      <c r="H255" t="s">
        <v>150</v>
      </c>
      <c r="I255" s="77">
        <v>5.95</v>
      </c>
      <c r="J255" t="s">
        <v>690</v>
      </c>
      <c r="K255" t="s">
        <v>102</v>
      </c>
      <c r="L255" s="78">
        <v>8.0500000000000002E-2</v>
      </c>
      <c r="M255" s="78">
        <v>9.8599999999999993E-2</v>
      </c>
      <c r="N255" s="77">
        <v>33.93</v>
      </c>
      <c r="O255" s="77">
        <v>93.24</v>
      </c>
      <c r="P255" s="77">
        <v>3.1636332000000003E-2</v>
      </c>
      <c r="Q255" s="78">
        <v>0</v>
      </c>
      <c r="R255" s="78">
        <v>0</v>
      </c>
    </row>
    <row r="256" spans="2:18">
      <c r="B256" t="s">
        <v>2927</v>
      </c>
      <c r="C256" t="s">
        <v>2728</v>
      </c>
      <c r="D256" t="s">
        <v>2974</v>
      </c>
      <c r="E256"/>
      <c r="F256" t="s">
        <v>675</v>
      </c>
      <c r="G256" s="95">
        <v>42326</v>
      </c>
      <c r="H256" t="s">
        <v>150</v>
      </c>
      <c r="I256" s="77">
        <v>5.95</v>
      </c>
      <c r="J256" t="s">
        <v>690</v>
      </c>
      <c r="K256" t="s">
        <v>102</v>
      </c>
      <c r="L256" s="78">
        <v>8.0500000000000002E-2</v>
      </c>
      <c r="M256" s="78">
        <v>9.8500000000000004E-2</v>
      </c>
      <c r="N256" s="77">
        <v>12.59</v>
      </c>
      <c r="O256" s="77">
        <v>93.29</v>
      </c>
      <c r="P256" s="77">
        <v>1.1745211E-2</v>
      </c>
      <c r="Q256" s="78">
        <v>0</v>
      </c>
      <c r="R256" s="78">
        <v>0</v>
      </c>
    </row>
    <row r="257" spans="2:18">
      <c r="B257" t="s">
        <v>2927</v>
      </c>
      <c r="C257" t="s">
        <v>2728</v>
      </c>
      <c r="D257" t="s">
        <v>2975</v>
      </c>
      <c r="E257"/>
      <c r="F257" t="s">
        <v>675</v>
      </c>
      <c r="G257" s="95">
        <v>42900</v>
      </c>
      <c r="H257" t="s">
        <v>150</v>
      </c>
      <c r="I257" s="77">
        <v>5.93</v>
      </c>
      <c r="J257" t="s">
        <v>690</v>
      </c>
      <c r="K257" t="s">
        <v>102</v>
      </c>
      <c r="L257" s="78">
        <v>8.0500000000000002E-2</v>
      </c>
      <c r="M257" s="78">
        <v>9.9199999999999997E-2</v>
      </c>
      <c r="N257" s="77">
        <v>40.19</v>
      </c>
      <c r="O257" s="77">
        <v>92.95</v>
      </c>
      <c r="P257" s="77">
        <v>3.7356605000000001E-2</v>
      </c>
      <c r="Q257" s="78">
        <v>1E-4</v>
      </c>
      <c r="R257" s="78">
        <v>0</v>
      </c>
    </row>
    <row r="258" spans="2:18">
      <c r="B258" t="s">
        <v>2927</v>
      </c>
      <c r="C258" t="s">
        <v>2728</v>
      </c>
      <c r="D258" t="s">
        <v>2976</v>
      </c>
      <c r="E258"/>
      <c r="F258" t="s">
        <v>675</v>
      </c>
      <c r="G258" s="95">
        <v>43075</v>
      </c>
      <c r="H258" t="s">
        <v>150</v>
      </c>
      <c r="I258" s="77">
        <v>5.93</v>
      </c>
      <c r="J258" t="s">
        <v>690</v>
      </c>
      <c r="K258" t="s">
        <v>102</v>
      </c>
      <c r="L258" s="78">
        <v>8.0500000000000002E-2</v>
      </c>
      <c r="M258" s="78">
        <v>9.9400000000000002E-2</v>
      </c>
      <c r="N258" s="77">
        <v>24.94</v>
      </c>
      <c r="O258" s="77">
        <v>92.83</v>
      </c>
      <c r="P258" s="77">
        <v>2.3151801999999999E-2</v>
      </c>
      <c r="Q258" s="78">
        <v>0</v>
      </c>
      <c r="R258" s="78">
        <v>0</v>
      </c>
    </row>
    <row r="259" spans="2:18">
      <c r="B259" t="s">
        <v>2927</v>
      </c>
      <c r="C259" t="s">
        <v>2728</v>
      </c>
      <c r="D259" t="s">
        <v>2977</v>
      </c>
      <c r="E259"/>
      <c r="F259" t="s">
        <v>675</v>
      </c>
      <c r="G259" s="95">
        <v>43292</v>
      </c>
      <c r="H259" t="s">
        <v>150</v>
      </c>
      <c r="I259" s="77">
        <v>5.93</v>
      </c>
      <c r="J259" t="s">
        <v>690</v>
      </c>
      <c r="K259" t="s">
        <v>102</v>
      </c>
      <c r="L259" s="78">
        <v>8.0500000000000002E-2</v>
      </c>
      <c r="M259" s="78">
        <v>9.9500000000000005E-2</v>
      </c>
      <c r="N259" s="77">
        <v>68</v>
      </c>
      <c r="O259" s="77">
        <v>92.78</v>
      </c>
      <c r="P259" s="77">
        <v>6.3090400000000005E-2</v>
      </c>
      <c r="Q259" s="78">
        <v>1E-4</v>
      </c>
      <c r="R259" s="78">
        <v>0</v>
      </c>
    </row>
    <row r="260" spans="2:18">
      <c r="B260" t="s">
        <v>2927</v>
      </c>
      <c r="C260" t="s">
        <v>2728</v>
      </c>
      <c r="D260" t="s">
        <v>2978</v>
      </c>
      <c r="E260"/>
      <c r="F260" t="s">
        <v>675</v>
      </c>
      <c r="G260" s="95">
        <v>44294</v>
      </c>
      <c r="H260" t="s">
        <v>150</v>
      </c>
      <c r="I260" s="77">
        <v>7.58</v>
      </c>
      <c r="J260" t="s">
        <v>690</v>
      </c>
      <c r="K260" t="s">
        <v>102</v>
      </c>
      <c r="L260" s="78">
        <v>0.03</v>
      </c>
      <c r="M260" s="78">
        <v>5.4399999999999997E-2</v>
      </c>
      <c r="N260" s="77">
        <v>1958.71</v>
      </c>
      <c r="O260" s="77">
        <v>92.63</v>
      </c>
      <c r="P260" s="77">
        <v>1.8143530729999999</v>
      </c>
      <c r="Q260" s="78">
        <v>2.8999999999999998E-3</v>
      </c>
      <c r="R260" s="78">
        <v>0</v>
      </c>
    </row>
    <row r="261" spans="2:18">
      <c r="B261" s="91" t="s">
        <v>3197</v>
      </c>
      <c r="C261" t="s">
        <v>2689</v>
      </c>
      <c r="D261" t="s">
        <v>2979</v>
      </c>
      <c r="E261"/>
      <c r="F261" t="s">
        <v>675</v>
      </c>
      <c r="G261" s="95">
        <v>45104</v>
      </c>
      <c r="H261" t="s">
        <v>150</v>
      </c>
      <c r="I261" s="77">
        <v>2.75</v>
      </c>
      <c r="J261" t="s">
        <v>346</v>
      </c>
      <c r="K261" t="s">
        <v>102</v>
      </c>
      <c r="L261" s="78">
        <v>5.2200000000000003E-2</v>
      </c>
      <c r="M261" s="78">
        <v>5.67E-2</v>
      </c>
      <c r="N261" s="77">
        <v>2028.25</v>
      </c>
      <c r="O261" s="77">
        <v>99.11</v>
      </c>
      <c r="P261" s="77">
        <v>2.010198575</v>
      </c>
      <c r="Q261" s="78">
        <v>3.2000000000000002E-3</v>
      </c>
      <c r="R261" s="78">
        <v>0</v>
      </c>
    </row>
    <row r="262" spans="2:18">
      <c r="B262" s="91" t="s">
        <v>3199</v>
      </c>
      <c r="C262" t="s">
        <v>2689</v>
      </c>
      <c r="D262" t="s">
        <v>2980</v>
      </c>
      <c r="E262"/>
      <c r="F262" t="s">
        <v>675</v>
      </c>
      <c r="G262" s="95">
        <v>45063</v>
      </c>
      <c r="H262" t="s">
        <v>150</v>
      </c>
      <c r="I262" s="77">
        <v>3.79</v>
      </c>
      <c r="J262" t="s">
        <v>346</v>
      </c>
      <c r="K262" t="s">
        <v>102</v>
      </c>
      <c r="L262" s="78">
        <v>4.4299999999999999E-2</v>
      </c>
      <c r="M262" s="78">
        <v>4.4699999999999997E-2</v>
      </c>
      <c r="N262" s="77">
        <v>3042.38</v>
      </c>
      <c r="O262" s="77">
        <v>100.83</v>
      </c>
      <c r="P262" s="77">
        <v>3.0676317540000002</v>
      </c>
      <c r="Q262" s="78">
        <v>4.7999999999999996E-3</v>
      </c>
      <c r="R262" s="78">
        <v>1E-4</v>
      </c>
    </row>
    <row r="263" spans="2:18">
      <c r="B263" t="s">
        <v>2981</v>
      </c>
      <c r="C263" t="s">
        <v>2728</v>
      </c>
      <c r="D263" t="s">
        <v>2982</v>
      </c>
      <c r="E263"/>
      <c r="F263" t="s">
        <v>887</v>
      </c>
      <c r="G263" s="95">
        <v>43185</v>
      </c>
      <c r="H263" t="s">
        <v>322</v>
      </c>
      <c r="I263" s="77">
        <v>4.09</v>
      </c>
      <c r="J263" t="s">
        <v>894</v>
      </c>
      <c r="K263" t="s">
        <v>116</v>
      </c>
      <c r="L263" s="78">
        <v>4.2200000000000001E-2</v>
      </c>
      <c r="M263" s="78">
        <v>7.2400000000000006E-2</v>
      </c>
      <c r="N263" s="77">
        <v>941.59</v>
      </c>
      <c r="O263" s="77">
        <v>91.63</v>
      </c>
      <c r="P263" s="77">
        <v>2.4021490607114</v>
      </c>
      <c r="Q263" s="78">
        <v>3.8E-3</v>
      </c>
      <c r="R263" s="78">
        <v>0</v>
      </c>
    </row>
    <row r="264" spans="2:18">
      <c r="B264" t="s">
        <v>2983</v>
      </c>
      <c r="C264" t="s">
        <v>2728</v>
      </c>
      <c r="D264" t="s">
        <v>2984</v>
      </c>
      <c r="E264"/>
      <c r="F264" t="s">
        <v>2985</v>
      </c>
      <c r="G264" s="95">
        <v>41816</v>
      </c>
      <c r="H264" t="s">
        <v>150</v>
      </c>
      <c r="I264" s="77">
        <v>5.83</v>
      </c>
      <c r="J264" t="s">
        <v>690</v>
      </c>
      <c r="K264" t="s">
        <v>102</v>
      </c>
      <c r="L264" s="78">
        <v>4.4999999999999998E-2</v>
      </c>
      <c r="M264" s="78">
        <v>8.1100000000000005E-2</v>
      </c>
      <c r="N264" s="77">
        <v>777.09</v>
      </c>
      <c r="O264" s="77">
        <v>90.25</v>
      </c>
      <c r="P264" s="77">
        <v>0.70132372499999995</v>
      </c>
      <c r="Q264" s="78">
        <v>1.1000000000000001E-3</v>
      </c>
      <c r="R264" s="78">
        <v>0</v>
      </c>
    </row>
    <row r="265" spans="2:18">
      <c r="B265" t="s">
        <v>2983</v>
      </c>
      <c r="C265" t="s">
        <v>2728</v>
      </c>
      <c r="D265" t="s">
        <v>2986</v>
      </c>
      <c r="E265"/>
      <c r="F265" t="s">
        <v>2985</v>
      </c>
      <c r="G265" s="95">
        <v>42166</v>
      </c>
      <c r="H265" t="s">
        <v>150</v>
      </c>
      <c r="I265" s="77">
        <v>5.83</v>
      </c>
      <c r="J265" t="s">
        <v>690</v>
      </c>
      <c r="K265" t="s">
        <v>102</v>
      </c>
      <c r="L265" s="78">
        <v>4.4999999999999998E-2</v>
      </c>
      <c r="M265" s="78">
        <v>8.1100000000000005E-2</v>
      </c>
      <c r="N265" s="77">
        <v>525.32000000000005</v>
      </c>
      <c r="O265" s="77">
        <v>90.8</v>
      </c>
      <c r="P265" s="77">
        <v>0.47699056000000001</v>
      </c>
      <c r="Q265" s="78">
        <v>8.0000000000000004E-4</v>
      </c>
      <c r="R265" s="78">
        <v>0</v>
      </c>
    </row>
    <row r="266" spans="2:18">
      <c r="B266" t="s">
        <v>2983</v>
      </c>
      <c r="C266" t="s">
        <v>2728</v>
      </c>
      <c r="D266" t="s">
        <v>2987</v>
      </c>
      <c r="E266"/>
      <c r="F266" t="s">
        <v>2985</v>
      </c>
      <c r="G266" s="95">
        <v>42348</v>
      </c>
      <c r="H266" t="s">
        <v>150</v>
      </c>
      <c r="I266" s="77">
        <v>5.83</v>
      </c>
      <c r="J266" t="s">
        <v>690</v>
      </c>
      <c r="K266" t="s">
        <v>102</v>
      </c>
      <c r="L266" s="78">
        <v>4.4999999999999998E-2</v>
      </c>
      <c r="M266" s="78">
        <v>8.1100000000000005E-2</v>
      </c>
      <c r="N266" s="77">
        <v>483.41</v>
      </c>
      <c r="O266" s="77">
        <v>90.62</v>
      </c>
      <c r="P266" s="77">
        <v>0.43806614199999999</v>
      </c>
      <c r="Q266" s="78">
        <v>6.9999999999999999E-4</v>
      </c>
      <c r="R266" s="78">
        <v>0</v>
      </c>
    </row>
    <row r="267" spans="2:18">
      <c r="B267" t="s">
        <v>2983</v>
      </c>
      <c r="C267" t="s">
        <v>2728</v>
      </c>
      <c r="D267" t="s">
        <v>2988</v>
      </c>
      <c r="E267"/>
      <c r="F267" t="s">
        <v>2985</v>
      </c>
      <c r="G267" s="95">
        <v>42439</v>
      </c>
      <c r="H267" t="s">
        <v>150</v>
      </c>
      <c r="I267" s="77">
        <v>5.83</v>
      </c>
      <c r="J267" t="s">
        <v>690</v>
      </c>
      <c r="K267" t="s">
        <v>102</v>
      </c>
      <c r="L267" s="78">
        <v>4.4999999999999998E-2</v>
      </c>
      <c r="M267" s="78">
        <v>8.1100000000000005E-2</v>
      </c>
      <c r="N267" s="77">
        <v>574.14</v>
      </c>
      <c r="O267" s="77">
        <v>91.54</v>
      </c>
      <c r="P267" s="77">
        <v>0.52556775600000005</v>
      </c>
      <c r="Q267" s="78">
        <v>8.0000000000000004E-4</v>
      </c>
      <c r="R267" s="78">
        <v>0</v>
      </c>
    </row>
    <row r="268" spans="2:18">
      <c r="B268" t="s">
        <v>2983</v>
      </c>
      <c r="C268" t="s">
        <v>2728</v>
      </c>
      <c r="D268" t="s">
        <v>2989</v>
      </c>
      <c r="E268"/>
      <c r="F268" t="s">
        <v>2985</v>
      </c>
      <c r="G268" s="95">
        <v>42151</v>
      </c>
      <c r="H268" t="s">
        <v>150</v>
      </c>
      <c r="I268" s="77">
        <v>5.83</v>
      </c>
      <c r="J268" t="s">
        <v>690</v>
      </c>
      <c r="K268" t="s">
        <v>102</v>
      </c>
      <c r="L268" s="78">
        <v>4.4999999999999998E-2</v>
      </c>
      <c r="M268" s="78">
        <v>8.1100000000000005E-2</v>
      </c>
      <c r="N268" s="77">
        <v>558.32000000000005</v>
      </c>
      <c r="O268" s="77">
        <v>90.8</v>
      </c>
      <c r="P268" s="77">
        <v>0.50695456000000005</v>
      </c>
      <c r="Q268" s="78">
        <v>8.0000000000000004E-4</v>
      </c>
      <c r="R268" s="78">
        <v>0</v>
      </c>
    </row>
    <row r="269" spans="2:18">
      <c r="B269" t="s">
        <v>2983</v>
      </c>
      <c r="C269" t="s">
        <v>2728</v>
      </c>
      <c r="D269" t="s">
        <v>2990</v>
      </c>
      <c r="E269"/>
      <c r="F269" t="s">
        <v>2985</v>
      </c>
      <c r="G269" s="95">
        <v>42549</v>
      </c>
      <c r="H269" t="s">
        <v>150</v>
      </c>
      <c r="I269" s="77">
        <v>5.85</v>
      </c>
      <c r="J269" t="s">
        <v>690</v>
      </c>
      <c r="K269" t="s">
        <v>102</v>
      </c>
      <c r="L269" s="78">
        <v>4.4999999999999998E-2</v>
      </c>
      <c r="M269" s="78">
        <v>7.9899999999999999E-2</v>
      </c>
      <c r="N269" s="77">
        <v>403.85</v>
      </c>
      <c r="O269" s="77">
        <v>91.93</v>
      </c>
      <c r="P269" s="77">
        <v>0.37125930499999998</v>
      </c>
      <c r="Q269" s="78">
        <v>5.9999999999999995E-4</v>
      </c>
      <c r="R269" s="78">
        <v>0</v>
      </c>
    </row>
    <row r="270" spans="2:18">
      <c r="B270" t="s">
        <v>2983</v>
      </c>
      <c r="C270" t="s">
        <v>2728</v>
      </c>
      <c r="D270" t="s">
        <v>2991</v>
      </c>
      <c r="E270"/>
      <c r="F270" t="s">
        <v>2985</v>
      </c>
      <c r="G270" s="95">
        <v>42604</v>
      </c>
      <c r="H270" t="s">
        <v>150</v>
      </c>
      <c r="I270" s="77">
        <v>5.83</v>
      </c>
      <c r="J270" t="s">
        <v>690</v>
      </c>
      <c r="K270" t="s">
        <v>102</v>
      </c>
      <c r="L270" s="78">
        <v>4.4999999999999998E-2</v>
      </c>
      <c r="M270" s="78">
        <v>8.1100000000000005E-2</v>
      </c>
      <c r="N270" s="77">
        <v>528.1</v>
      </c>
      <c r="O270" s="77">
        <v>90.71</v>
      </c>
      <c r="P270" s="77">
        <v>0.47903951</v>
      </c>
      <c r="Q270" s="78">
        <v>8.0000000000000004E-4</v>
      </c>
      <c r="R270" s="78">
        <v>0</v>
      </c>
    </row>
    <row r="271" spans="2:18">
      <c r="B271" t="s">
        <v>2983</v>
      </c>
      <c r="C271" t="s">
        <v>2728</v>
      </c>
      <c r="D271" t="s">
        <v>2992</v>
      </c>
      <c r="E271"/>
      <c r="F271" t="s">
        <v>2985</v>
      </c>
      <c r="G271" s="95">
        <v>42625</v>
      </c>
      <c r="H271" t="s">
        <v>150</v>
      </c>
      <c r="I271" s="77">
        <v>5.83</v>
      </c>
      <c r="J271" t="s">
        <v>690</v>
      </c>
      <c r="K271" t="s">
        <v>102</v>
      </c>
      <c r="L271" s="78">
        <v>4.4999999999999998E-2</v>
      </c>
      <c r="M271" s="78">
        <v>8.1100000000000005E-2</v>
      </c>
      <c r="N271" s="77">
        <v>216.39</v>
      </c>
      <c r="O271" s="77">
        <v>90.71</v>
      </c>
      <c r="P271" s="77">
        <v>0.19628736899999999</v>
      </c>
      <c r="Q271" s="78">
        <v>2.9999999999999997E-4</v>
      </c>
      <c r="R271" s="78">
        <v>0</v>
      </c>
    </row>
    <row r="272" spans="2:18">
      <c r="B272" t="s">
        <v>2983</v>
      </c>
      <c r="C272" t="s">
        <v>2728</v>
      </c>
      <c r="D272" t="s">
        <v>2993</v>
      </c>
      <c r="E272"/>
      <c r="F272" t="s">
        <v>2985</v>
      </c>
      <c r="G272" s="95">
        <v>42716</v>
      </c>
      <c r="H272" t="s">
        <v>150</v>
      </c>
      <c r="I272" s="77">
        <v>5.83</v>
      </c>
      <c r="J272" t="s">
        <v>690</v>
      </c>
      <c r="K272" t="s">
        <v>102</v>
      </c>
      <c r="L272" s="78">
        <v>4.4999999999999998E-2</v>
      </c>
      <c r="M272" s="78">
        <v>8.1100000000000005E-2</v>
      </c>
      <c r="N272" s="77">
        <v>163.71</v>
      </c>
      <c r="O272" s="77">
        <v>90.89</v>
      </c>
      <c r="P272" s="77">
        <v>0.148796019</v>
      </c>
      <c r="Q272" s="78">
        <v>2.0000000000000001E-4</v>
      </c>
      <c r="R272" s="78">
        <v>0</v>
      </c>
    </row>
    <row r="273" spans="2:18">
      <c r="B273" t="s">
        <v>2983</v>
      </c>
      <c r="C273" t="s">
        <v>2728</v>
      </c>
      <c r="D273" t="s">
        <v>2994</v>
      </c>
      <c r="E273"/>
      <c r="F273" t="s">
        <v>2985</v>
      </c>
      <c r="G273" s="95">
        <v>42803</v>
      </c>
      <c r="H273" t="s">
        <v>150</v>
      </c>
      <c r="I273" s="77">
        <v>5.83</v>
      </c>
      <c r="J273" t="s">
        <v>690</v>
      </c>
      <c r="K273" t="s">
        <v>102</v>
      </c>
      <c r="L273" s="78">
        <v>4.4999999999999998E-2</v>
      </c>
      <c r="M273" s="78">
        <v>8.1100000000000005E-2</v>
      </c>
      <c r="N273" s="77">
        <v>1049.17</v>
      </c>
      <c r="O273" s="77">
        <v>91.44</v>
      </c>
      <c r="P273" s="77">
        <v>0.95936104799999999</v>
      </c>
      <c r="Q273" s="78">
        <v>1.5E-3</v>
      </c>
      <c r="R273" s="78">
        <v>0</v>
      </c>
    </row>
    <row r="274" spans="2:18">
      <c r="B274" t="s">
        <v>2983</v>
      </c>
      <c r="C274" t="s">
        <v>2728</v>
      </c>
      <c r="D274" t="s">
        <v>2995</v>
      </c>
      <c r="E274"/>
      <c r="F274" t="s">
        <v>2985</v>
      </c>
      <c r="G274" s="95">
        <v>42898</v>
      </c>
      <c r="H274" t="s">
        <v>150</v>
      </c>
      <c r="I274" s="77">
        <v>5.83</v>
      </c>
      <c r="J274" t="s">
        <v>690</v>
      </c>
      <c r="K274" t="s">
        <v>102</v>
      </c>
      <c r="L274" s="78">
        <v>4.4999999999999998E-2</v>
      </c>
      <c r="M274" s="78">
        <v>8.1100000000000005E-2</v>
      </c>
      <c r="N274" s="77">
        <v>197.32</v>
      </c>
      <c r="O274" s="77">
        <v>90.98</v>
      </c>
      <c r="P274" s="77">
        <v>0.17952173599999999</v>
      </c>
      <c r="Q274" s="78">
        <v>2.9999999999999997E-4</v>
      </c>
      <c r="R274" s="78">
        <v>0</v>
      </c>
    </row>
    <row r="275" spans="2:18">
      <c r="B275" t="s">
        <v>2983</v>
      </c>
      <c r="C275" t="s">
        <v>2728</v>
      </c>
      <c r="D275" t="s">
        <v>2996</v>
      </c>
      <c r="E275"/>
      <c r="F275" t="s">
        <v>2985</v>
      </c>
      <c r="G275" s="95">
        <v>42989</v>
      </c>
      <c r="H275" t="s">
        <v>150</v>
      </c>
      <c r="I275" s="77">
        <v>5.83</v>
      </c>
      <c r="J275" t="s">
        <v>690</v>
      </c>
      <c r="K275" t="s">
        <v>102</v>
      </c>
      <c r="L275" s="78">
        <v>4.4999999999999998E-2</v>
      </c>
      <c r="M275" s="78">
        <v>8.1100000000000005E-2</v>
      </c>
      <c r="N275" s="77">
        <v>248.65</v>
      </c>
      <c r="O275" s="77">
        <v>91.35</v>
      </c>
      <c r="P275" s="77">
        <v>0.22714177499999999</v>
      </c>
      <c r="Q275" s="78">
        <v>4.0000000000000002E-4</v>
      </c>
      <c r="R275" s="78">
        <v>0</v>
      </c>
    </row>
    <row r="276" spans="2:18">
      <c r="B276" t="s">
        <v>2983</v>
      </c>
      <c r="C276" t="s">
        <v>2728</v>
      </c>
      <c r="D276" t="s">
        <v>2997</v>
      </c>
      <c r="E276"/>
      <c r="F276" t="s">
        <v>2985</v>
      </c>
      <c r="G276" s="95">
        <v>43080</v>
      </c>
      <c r="H276" t="s">
        <v>150</v>
      </c>
      <c r="I276" s="77">
        <v>5.83</v>
      </c>
      <c r="J276" t="s">
        <v>690</v>
      </c>
      <c r="K276" t="s">
        <v>102</v>
      </c>
      <c r="L276" s="78">
        <v>4.4999999999999998E-2</v>
      </c>
      <c r="M276" s="78">
        <v>8.1100000000000005E-2</v>
      </c>
      <c r="N276" s="77">
        <v>77.040000000000006</v>
      </c>
      <c r="O276" s="77">
        <v>90.71</v>
      </c>
      <c r="P276" s="77">
        <v>6.9882983999999995E-2</v>
      </c>
      <c r="Q276" s="78">
        <v>1E-4</v>
      </c>
      <c r="R276" s="78">
        <v>0</v>
      </c>
    </row>
    <row r="277" spans="2:18">
      <c r="B277" t="s">
        <v>2983</v>
      </c>
      <c r="C277" t="s">
        <v>2728</v>
      </c>
      <c r="D277" t="s">
        <v>2998</v>
      </c>
      <c r="E277"/>
      <c r="F277" t="s">
        <v>2985</v>
      </c>
      <c r="G277" s="95">
        <v>43171</v>
      </c>
      <c r="H277" t="s">
        <v>150</v>
      </c>
      <c r="I277" s="77">
        <v>5.73</v>
      </c>
      <c r="J277" t="s">
        <v>690</v>
      </c>
      <c r="K277" t="s">
        <v>102</v>
      </c>
      <c r="L277" s="78">
        <v>4.4999999999999998E-2</v>
      </c>
      <c r="M277" s="78">
        <v>8.1799999999999998E-2</v>
      </c>
      <c r="N277" s="77">
        <v>57.56</v>
      </c>
      <c r="O277" s="77">
        <v>91.35</v>
      </c>
      <c r="P277" s="77">
        <v>5.2581059999999999E-2</v>
      </c>
      <c r="Q277" s="78">
        <v>1E-4</v>
      </c>
      <c r="R277" s="78">
        <v>0</v>
      </c>
    </row>
    <row r="278" spans="2:18">
      <c r="B278" t="s">
        <v>2983</v>
      </c>
      <c r="C278" t="s">
        <v>2728</v>
      </c>
      <c r="D278" t="s">
        <v>2999</v>
      </c>
      <c r="E278"/>
      <c r="F278" t="s">
        <v>2985</v>
      </c>
      <c r="G278" s="95">
        <v>43341</v>
      </c>
      <c r="H278" t="s">
        <v>150</v>
      </c>
      <c r="I278" s="77">
        <v>5.87</v>
      </c>
      <c r="J278" t="s">
        <v>690</v>
      </c>
      <c r="K278" t="s">
        <v>102</v>
      </c>
      <c r="L278" s="78">
        <v>4.4999999999999998E-2</v>
      </c>
      <c r="M278" s="78">
        <v>7.85E-2</v>
      </c>
      <c r="N278" s="77">
        <v>144.41</v>
      </c>
      <c r="O278" s="77">
        <v>91.35</v>
      </c>
      <c r="P278" s="77">
        <v>0.131918535</v>
      </c>
      <c r="Q278" s="78">
        <v>2.0000000000000001E-4</v>
      </c>
      <c r="R278" s="78">
        <v>0</v>
      </c>
    </row>
    <row r="279" spans="2:18">
      <c r="B279" t="s">
        <v>2983</v>
      </c>
      <c r="C279" t="s">
        <v>2728</v>
      </c>
      <c r="D279" t="s">
        <v>3000</v>
      </c>
      <c r="E279"/>
      <c r="F279" t="s">
        <v>2985</v>
      </c>
      <c r="G279" s="95">
        <v>43990</v>
      </c>
      <c r="H279" t="s">
        <v>150</v>
      </c>
      <c r="I279" s="77">
        <v>5.83</v>
      </c>
      <c r="J279" t="s">
        <v>690</v>
      </c>
      <c r="K279" t="s">
        <v>102</v>
      </c>
      <c r="L279" s="78">
        <v>4.4999999999999998E-2</v>
      </c>
      <c r="M279" s="78">
        <v>8.1100000000000005E-2</v>
      </c>
      <c r="N279" s="77">
        <v>148.94999999999999</v>
      </c>
      <c r="O279" s="77">
        <v>89.99</v>
      </c>
      <c r="P279" s="77">
        <v>0.13404010499999999</v>
      </c>
      <c r="Q279" s="78">
        <v>2.0000000000000001E-4</v>
      </c>
      <c r="R279" s="78">
        <v>0</v>
      </c>
    </row>
    <row r="280" spans="2:18">
      <c r="B280" t="s">
        <v>2983</v>
      </c>
      <c r="C280" t="s">
        <v>2728</v>
      </c>
      <c r="D280" t="s">
        <v>3001</v>
      </c>
      <c r="E280"/>
      <c r="F280" t="s">
        <v>2985</v>
      </c>
      <c r="G280" s="95">
        <v>41893</v>
      </c>
      <c r="H280" t="s">
        <v>150</v>
      </c>
      <c r="I280" s="77">
        <v>5.83</v>
      </c>
      <c r="J280" t="s">
        <v>690</v>
      </c>
      <c r="K280" t="s">
        <v>102</v>
      </c>
      <c r="L280" s="78">
        <v>4.4999999999999998E-2</v>
      </c>
      <c r="M280" s="78">
        <v>8.1100000000000005E-2</v>
      </c>
      <c r="N280" s="77">
        <v>152.46</v>
      </c>
      <c r="O280" s="77">
        <v>89.9</v>
      </c>
      <c r="P280" s="77">
        <v>0.13706154000000001</v>
      </c>
      <c r="Q280" s="78">
        <v>2.0000000000000001E-4</v>
      </c>
      <c r="R280" s="78">
        <v>0</v>
      </c>
    </row>
    <row r="281" spans="2:18">
      <c r="B281" t="s">
        <v>2983</v>
      </c>
      <c r="C281" t="s">
        <v>2728</v>
      </c>
      <c r="D281" t="s">
        <v>3002</v>
      </c>
      <c r="E281"/>
      <c r="F281" t="s">
        <v>2985</v>
      </c>
      <c r="G281" s="95">
        <v>42257</v>
      </c>
      <c r="H281" t="s">
        <v>150</v>
      </c>
      <c r="I281" s="77">
        <v>5.83</v>
      </c>
      <c r="J281" t="s">
        <v>690</v>
      </c>
      <c r="K281" t="s">
        <v>102</v>
      </c>
      <c r="L281" s="78">
        <v>4.4999999999999998E-2</v>
      </c>
      <c r="M281" s="78">
        <v>8.1100000000000005E-2</v>
      </c>
      <c r="N281" s="77">
        <v>279.16000000000003</v>
      </c>
      <c r="O281" s="77">
        <v>90.16</v>
      </c>
      <c r="P281" s="77">
        <v>0.25169065600000001</v>
      </c>
      <c r="Q281" s="78">
        <v>4.0000000000000002E-4</v>
      </c>
      <c r="R281" s="78">
        <v>0</v>
      </c>
    </row>
    <row r="282" spans="2:18">
      <c r="B282" t="s">
        <v>2688</v>
      </c>
      <c r="C282" t="s">
        <v>2689</v>
      </c>
      <c r="D282" t="s">
        <v>3003</v>
      </c>
      <c r="E282"/>
      <c r="F282" t="s">
        <v>210</v>
      </c>
      <c r="G282" s="95"/>
      <c r="H282" t="s">
        <v>211</v>
      </c>
      <c r="I282" s="77">
        <v>0.01</v>
      </c>
      <c r="J282" t="s">
        <v>123</v>
      </c>
      <c r="K282" t="s">
        <v>102</v>
      </c>
      <c r="L282" s="78">
        <v>0</v>
      </c>
      <c r="M282" s="78">
        <v>1E-4</v>
      </c>
      <c r="N282" s="77">
        <v>-14.12</v>
      </c>
      <c r="O282" s="77">
        <v>166.88372100000001</v>
      </c>
      <c r="P282" s="77">
        <v>-2.35639814052E-2</v>
      </c>
      <c r="Q282" s="78">
        <v>0</v>
      </c>
      <c r="R282" s="78">
        <v>0</v>
      </c>
    </row>
    <row r="283" spans="2:18">
      <c r="B283" t="s">
        <v>2688</v>
      </c>
      <c r="C283" t="s">
        <v>2689</v>
      </c>
      <c r="D283" t="s">
        <v>3004</v>
      </c>
      <c r="F283" t="s">
        <v>210</v>
      </c>
      <c r="G283" s="95"/>
      <c r="H283" t="s">
        <v>211</v>
      </c>
      <c r="I283" s="77">
        <v>0.01</v>
      </c>
      <c r="J283" t="s">
        <v>123</v>
      </c>
      <c r="K283" t="s">
        <v>102</v>
      </c>
      <c r="L283" s="78">
        <v>0</v>
      </c>
      <c r="M283" s="78">
        <v>1E-4</v>
      </c>
      <c r="N283" s="77">
        <v>-1.18</v>
      </c>
      <c r="O283" s="77">
        <v>100</v>
      </c>
      <c r="P283" s="77">
        <v>-1.1800000000000001E-3</v>
      </c>
      <c r="Q283" s="78">
        <v>0</v>
      </c>
      <c r="R283" s="78">
        <v>0</v>
      </c>
    </row>
    <row r="284" spans="2:18">
      <c r="B284" t="s">
        <v>2688</v>
      </c>
      <c r="C284" t="s">
        <v>2689</v>
      </c>
      <c r="D284" t="s">
        <v>3005</v>
      </c>
      <c r="F284" t="s">
        <v>210</v>
      </c>
      <c r="G284" s="95"/>
      <c r="H284" t="s">
        <v>211</v>
      </c>
      <c r="I284" s="77">
        <v>0.01</v>
      </c>
      <c r="J284" t="s">
        <v>123</v>
      </c>
      <c r="K284" t="s">
        <v>102</v>
      </c>
      <c r="L284" s="78">
        <v>0</v>
      </c>
      <c r="M284" s="78">
        <v>1E-4</v>
      </c>
      <c r="N284" s="77">
        <v>-0.02</v>
      </c>
      <c r="O284" s="77">
        <v>100</v>
      </c>
      <c r="P284" s="77">
        <v>-2.0000000000000002E-5</v>
      </c>
      <c r="Q284" s="78">
        <v>0</v>
      </c>
      <c r="R284" s="78">
        <v>0</v>
      </c>
    </row>
    <row r="285" spans="2:18">
      <c r="B285" t="s">
        <v>3006</v>
      </c>
      <c r="C285" t="s">
        <v>2728</v>
      </c>
      <c r="D285" t="s">
        <v>3007</v>
      </c>
      <c r="E285"/>
      <c r="F285" t="s">
        <v>210</v>
      </c>
      <c r="G285" s="95">
        <v>43373</v>
      </c>
      <c r="H285" t="s">
        <v>211</v>
      </c>
      <c r="I285" s="77">
        <v>4.24</v>
      </c>
      <c r="J285" t="s">
        <v>894</v>
      </c>
      <c r="K285" t="s">
        <v>113</v>
      </c>
      <c r="L285" s="78">
        <v>3.0300000000000001E-2</v>
      </c>
      <c r="M285" s="78">
        <v>8.0299999999999996E-2</v>
      </c>
      <c r="N285" s="77">
        <v>2475.6</v>
      </c>
      <c r="O285" s="77">
        <v>81.900000000000006</v>
      </c>
      <c r="P285" s="77">
        <v>9.4719483658799994</v>
      </c>
      <c r="Q285" s="78">
        <v>1.49E-2</v>
      </c>
      <c r="R285" s="78">
        <v>2.0000000000000001E-4</v>
      </c>
    </row>
    <row r="286" spans="2:18">
      <c r="B286" t="s">
        <v>3008</v>
      </c>
      <c r="C286" t="s">
        <v>2728</v>
      </c>
      <c r="D286" t="s">
        <v>3009</v>
      </c>
      <c r="E286"/>
      <c r="F286" t="s">
        <v>210</v>
      </c>
      <c r="G286" s="95">
        <v>43550</v>
      </c>
      <c r="H286" t="s">
        <v>211</v>
      </c>
      <c r="I286" s="77">
        <v>2.12</v>
      </c>
      <c r="J286" t="s">
        <v>894</v>
      </c>
      <c r="K286" t="s">
        <v>106</v>
      </c>
      <c r="L286" s="78">
        <v>8.2500000000000004E-2</v>
      </c>
      <c r="M286" s="78">
        <v>8.5000000000000006E-2</v>
      </c>
      <c r="N286" s="77">
        <v>1439.49</v>
      </c>
      <c r="O286" s="77">
        <v>102.51</v>
      </c>
      <c r="P286" s="77">
        <v>5.4479934667079997</v>
      </c>
      <c r="Q286" s="78">
        <v>8.6E-3</v>
      </c>
      <c r="R286" s="78">
        <v>1E-4</v>
      </c>
    </row>
    <row r="287" spans="2:18">
      <c r="B287" t="s">
        <v>3010</v>
      </c>
      <c r="C287" t="s">
        <v>2728</v>
      </c>
      <c r="D287" t="s">
        <v>3011</v>
      </c>
      <c r="E287"/>
      <c r="F287" t="s">
        <v>210</v>
      </c>
      <c r="G287" s="95">
        <v>41534</v>
      </c>
      <c r="H287" t="s">
        <v>211</v>
      </c>
      <c r="I287" s="77">
        <v>5.55</v>
      </c>
      <c r="J287" t="s">
        <v>112</v>
      </c>
      <c r="K287" t="s">
        <v>102</v>
      </c>
      <c r="L287" s="78">
        <v>3.9800000000000002E-2</v>
      </c>
      <c r="M287" s="78">
        <v>3.2099999999999997E-2</v>
      </c>
      <c r="N287" s="77">
        <v>12175.57</v>
      </c>
      <c r="O287" s="77">
        <v>116.24</v>
      </c>
      <c r="P287" s="77">
        <v>14.152882568000001</v>
      </c>
      <c r="Q287" s="78">
        <v>2.23E-2</v>
      </c>
      <c r="R287" s="78">
        <v>2.9999999999999997E-4</v>
      </c>
    </row>
    <row r="288" spans="2:18">
      <c r="B288" t="s">
        <v>3012</v>
      </c>
      <c r="C288" t="s">
        <v>2728</v>
      </c>
      <c r="D288" t="s">
        <v>3013</v>
      </c>
      <c r="E288"/>
      <c r="F288" t="s">
        <v>210</v>
      </c>
      <c r="G288" s="95">
        <v>44553</v>
      </c>
      <c r="H288" t="s">
        <v>211</v>
      </c>
      <c r="I288" s="77">
        <v>2.6</v>
      </c>
      <c r="J288" t="s">
        <v>1070</v>
      </c>
      <c r="K288" t="s">
        <v>110</v>
      </c>
      <c r="L288" s="78">
        <v>6.1100000000000002E-2</v>
      </c>
      <c r="M288" s="78">
        <v>6.93E-2</v>
      </c>
      <c r="N288" s="77">
        <v>1395.63</v>
      </c>
      <c r="O288" s="77">
        <v>100.13</v>
      </c>
      <c r="P288" s="77">
        <v>5.6364519162546003</v>
      </c>
      <c r="Q288" s="78">
        <v>8.8999999999999999E-3</v>
      </c>
      <c r="R288" s="78">
        <v>1E-4</v>
      </c>
    </row>
    <row r="289" spans="2:18">
      <c r="B289" t="s">
        <v>3012</v>
      </c>
      <c r="C289" t="s">
        <v>2728</v>
      </c>
      <c r="D289" t="s">
        <v>3014</v>
      </c>
      <c r="E289"/>
      <c r="F289" t="s">
        <v>210</v>
      </c>
      <c r="G289" s="95">
        <v>44585</v>
      </c>
      <c r="H289" t="s">
        <v>211</v>
      </c>
      <c r="I289" s="77">
        <v>2.6</v>
      </c>
      <c r="J289" t="s">
        <v>1070</v>
      </c>
      <c r="K289" t="s">
        <v>110</v>
      </c>
      <c r="L289" s="78">
        <v>6.1100000000000002E-2</v>
      </c>
      <c r="M289" s="78">
        <v>6.9599999999999995E-2</v>
      </c>
      <c r="N289" s="77">
        <v>146.1</v>
      </c>
      <c r="O289" s="77">
        <v>100.13</v>
      </c>
      <c r="P289" s="77">
        <v>0.59004580366199999</v>
      </c>
      <c r="Q289" s="78">
        <v>8.9999999999999998E-4</v>
      </c>
      <c r="R289" s="78">
        <v>0</v>
      </c>
    </row>
    <row r="290" spans="2:18">
      <c r="B290" t="s">
        <v>3012</v>
      </c>
      <c r="C290" t="s">
        <v>2728</v>
      </c>
      <c r="D290" t="s">
        <v>3015</v>
      </c>
      <c r="E290"/>
      <c r="F290" t="s">
        <v>210</v>
      </c>
      <c r="G290" s="95">
        <v>44553</v>
      </c>
      <c r="H290" t="s">
        <v>211</v>
      </c>
      <c r="I290" s="77">
        <v>2.6</v>
      </c>
      <c r="J290" t="s">
        <v>1070</v>
      </c>
      <c r="K290" t="s">
        <v>110</v>
      </c>
      <c r="L290" s="78">
        <v>6.1100000000000002E-2</v>
      </c>
      <c r="M290" s="78">
        <v>6.9599999999999995E-2</v>
      </c>
      <c r="N290" s="77">
        <v>18.45</v>
      </c>
      <c r="O290" s="77">
        <v>100.12</v>
      </c>
      <c r="P290" s="77">
        <v>7.4505529476000004E-2</v>
      </c>
      <c r="Q290" s="78">
        <v>1E-4</v>
      </c>
      <c r="R290" s="78">
        <v>0</v>
      </c>
    </row>
    <row r="291" spans="2:18">
      <c r="B291" t="s">
        <v>3012</v>
      </c>
      <c r="C291" t="s">
        <v>2728</v>
      </c>
      <c r="D291" t="s">
        <v>3016</v>
      </c>
      <c r="E291"/>
      <c r="F291" t="s">
        <v>210</v>
      </c>
      <c r="G291" s="95">
        <v>44671</v>
      </c>
      <c r="H291" t="s">
        <v>211</v>
      </c>
      <c r="I291" s="77">
        <v>2.6</v>
      </c>
      <c r="J291" t="s">
        <v>1070</v>
      </c>
      <c r="K291" t="s">
        <v>110</v>
      </c>
      <c r="L291" s="78">
        <v>6.1100000000000002E-2</v>
      </c>
      <c r="M291" s="78">
        <v>6.9599999999999995E-2</v>
      </c>
      <c r="N291" s="77">
        <v>11.53</v>
      </c>
      <c r="O291" s="77">
        <v>100.13</v>
      </c>
      <c r="P291" s="77">
        <v>4.65655586326E-2</v>
      </c>
      <c r="Q291" s="78">
        <v>1E-4</v>
      </c>
      <c r="R291" s="78">
        <v>0</v>
      </c>
    </row>
    <row r="292" spans="2:18">
      <c r="B292" t="s">
        <v>3012</v>
      </c>
      <c r="C292" t="s">
        <v>2728</v>
      </c>
      <c r="D292" t="s">
        <v>3017</v>
      </c>
      <c r="E292"/>
      <c r="F292" t="s">
        <v>210</v>
      </c>
      <c r="G292" s="95">
        <v>44742</v>
      </c>
      <c r="H292" t="s">
        <v>211</v>
      </c>
      <c r="I292" s="77">
        <v>2.6</v>
      </c>
      <c r="J292" t="s">
        <v>1070</v>
      </c>
      <c r="K292" t="s">
        <v>110</v>
      </c>
      <c r="L292" s="78">
        <v>6.1100000000000002E-2</v>
      </c>
      <c r="M292" s="78">
        <v>6.9599999999999995E-2</v>
      </c>
      <c r="N292" s="77">
        <v>69.2</v>
      </c>
      <c r="O292" s="77">
        <v>100.13</v>
      </c>
      <c r="P292" s="77">
        <v>0.27947412466400001</v>
      </c>
      <c r="Q292" s="78">
        <v>4.0000000000000002E-4</v>
      </c>
      <c r="R292" s="78">
        <v>0</v>
      </c>
    </row>
    <row r="293" spans="2:18">
      <c r="B293" t="s">
        <v>3018</v>
      </c>
      <c r="C293" t="s">
        <v>2728</v>
      </c>
      <c r="D293" t="s">
        <v>3019</v>
      </c>
      <c r="E293"/>
      <c r="F293" t="s">
        <v>210</v>
      </c>
      <c r="G293" s="95">
        <v>44871</v>
      </c>
      <c r="H293" t="s">
        <v>211</v>
      </c>
      <c r="I293" s="77">
        <v>5.19</v>
      </c>
      <c r="J293" t="s">
        <v>346</v>
      </c>
      <c r="K293" t="s">
        <v>102</v>
      </c>
      <c r="L293" s="78">
        <v>0.05</v>
      </c>
      <c r="M293" s="78">
        <v>6.3700000000000007E-2</v>
      </c>
      <c r="N293" s="77">
        <v>3169.66</v>
      </c>
      <c r="O293" s="77">
        <v>96.85</v>
      </c>
      <c r="P293" s="77">
        <v>3.0698157099999999</v>
      </c>
      <c r="Q293" s="78">
        <v>4.7999999999999996E-3</v>
      </c>
      <c r="R293" s="78">
        <v>1E-4</v>
      </c>
    </row>
    <row r="294" spans="2:18">
      <c r="B294" t="s">
        <v>3018</v>
      </c>
      <c r="C294" t="s">
        <v>2728</v>
      </c>
      <c r="D294" t="s">
        <v>3020</v>
      </c>
      <c r="E294"/>
      <c r="F294" t="s">
        <v>210</v>
      </c>
      <c r="G294" s="95">
        <v>44969</v>
      </c>
      <c r="H294" t="s">
        <v>211</v>
      </c>
      <c r="I294" s="77">
        <v>5.19</v>
      </c>
      <c r="J294" t="s">
        <v>346</v>
      </c>
      <c r="K294" t="s">
        <v>102</v>
      </c>
      <c r="L294" s="78">
        <v>0.05</v>
      </c>
      <c r="M294" s="78">
        <v>6.0999999999999999E-2</v>
      </c>
      <c r="N294" s="77">
        <v>2238.64</v>
      </c>
      <c r="O294" s="77">
        <v>97.62</v>
      </c>
      <c r="P294" s="77">
        <v>2.185360368</v>
      </c>
      <c r="Q294" s="78">
        <v>3.3999999999999998E-3</v>
      </c>
      <c r="R294" s="78">
        <v>0</v>
      </c>
    </row>
    <row r="295" spans="2:18">
      <c r="B295" t="s">
        <v>3018</v>
      </c>
      <c r="C295" t="s">
        <v>2728</v>
      </c>
      <c r="D295" t="s">
        <v>3021</v>
      </c>
      <c r="E295"/>
      <c r="F295" t="s">
        <v>210</v>
      </c>
      <c r="G295" s="95">
        <v>45018</v>
      </c>
      <c r="H295" t="s">
        <v>211</v>
      </c>
      <c r="I295" s="77">
        <v>5.19</v>
      </c>
      <c r="J295" t="s">
        <v>346</v>
      </c>
      <c r="K295" t="s">
        <v>102</v>
      </c>
      <c r="L295" s="78">
        <v>0.05</v>
      </c>
      <c r="M295" s="78">
        <v>4.2599999999999999E-2</v>
      </c>
      <c r="N295" s="77">
        <v>1069.55</v>
      </c>
      <c r="O295" s="77">
        <v>106.07</v>
      </c>
      <c r="P295" s="77">
        <v>1.1344716850000001</v>
      </c>
      <c r="Q295" s="78">
        <v>1.8E-3</v>
      </c>
      <c r="R295" s="78">
        <v>0</v>
      </c>
    </row>
    <row r="296" spans="2:18">
      <c r="B296" s="79" t="s">
        <v>3022</v>
      </c>
      <c r="I296" s="81">
        <v>0</v>
      </c>
      <c r="M296" s="80">
        <v>0</v>
      </c>
      <c r="N296" s="81">
        <v>0</v>
      </c>
      <c r="P296" s="81">
        <v>0</v>
      </c>
      <c r="Q296" s="80">
        <v>0</v>
      </c>
      <c r="R296" s="80">
        <v>0</v>
      </c>
    </row>
    <row r="297" spans="2:18">
      <c r="B297" t="s">
        <v>210</v>
      </c>
      <c r="D297" t="s">
        <v>210</v>
      </c>
      <c r="F297" t="s">
        <v>210</v>
      </c>
      <c r="I297" s="77">
        <v>0</v>
      </c>
      <c r="J297" t="s">
        <v>210</v>
      </c>
      <c r="K297" t="s">
        <v>210</v>
      </c>
      <c r="L297" s="78">
        <v>0</v>
      </c>
      <c r="M297" s="78">
        <v>0</v>
      </c>
      <c r="N297" s="77">
        <v>0</v>
      </c>
      <c r="O297" s="77">
        <v>0</v>
      </c>
      <c r="P297" s="77">
        <v>0</v>
      </c>
      <c r="Q297" s="78">
        <v>0</v>
      </c>
      <c r="R297" s="78">
        <v>0</v>
      </c>
    </row>
    <row r="298" spans="2:18">
      <c r="B298" s="79" t="s">
        <v>3023</v>
      </c>
      <c r="I298" s="81">
        <v>0</v>
      </c>
      <c r="M298" s="80">
        <v>0</v>
      </c>
      <c r="N298" s="81">
        <v>0</v>
      </c>
      <c r="P298" s="81">
        <v>0</v>
      </c>
      <c r="Q298" s="80">
        <v>0</v>
      </c>
      <c r="R298" s="80">
        <v>0</v>
      </c>
    </row>
    <row r="299" spans="2:18">
      <c r="B299" s="79" t="s">
        <v>3024</v>
      </c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18">
      <c r="B300" t="s">
        <v>210</v>
      </c>
      <c r="D300" t="s">
        <v>210</v>
      </c>
      <c r="F300" t="s">
        <v>210</v>
      </c>
      <c r="I300" s="77">
        <v>0</v>
      </c>
      <c r="J300" t="s">
        <v>210</v>
      </c>
      <c r="K300" t="s">
        <v>210</v>
      </c>
      <c r="L300" s="78">
        <v>0</v>
      </c>
      <c r="M300" s="78">
        <v>0</v>
      </c>
      <c r="N300" s="77">
        <v>0</v>
      </c>
      <c r="O300" s="77">
        <v>0</v>
      </c>
      <c r="P300" s="77">
        <v>0</v>
      </c>
      <c r="Q300" s="78">
        <v>0</v>
      </c>
      <c r="R300" s="78">
        <v>0</v>
      </c>
    </row>
    <row r="301" spans="2:18">
      <c r="B301" s="79" t="s">
        <v>3025</v>
      </c>
      <c r="I301" s="81">
        <v>0</v>
      </c>
      <c r="M301" s="80">
        <v>0</v>
      </c>
      <c r="N301" s="81">
        <v>0</v>
      </c>
      <c r="P301" s="81">
        <v>0</v>
      </c>
      <c r="Q301" s="80">
        <v>0</v>
      </c>
      <c r="R301" s="80">
        <v>0</v>
      </c>
    </row>
    <row r="302" spans="2:18">
      <c r="B302" t="s">
        <v>210</v>
      </c>
      <c r="D302" t="s">
        <v>210</v>
      </c>
      <c r="F302" t="s">
        <v>210</v>
      </c>
      <c r="I302" s="77">
        <v>0</v>
      </c>
      <c r="J302" t="s">
        <v>210</v>
      </c>
      <c r="K302" t="s">
        <v>210</v>
      </c>
      <c r="L302" s="78">
        <v>0</v>
      </c>
      <c r="M302" s="78">
        <v>0</v>
      </c>
      <c r="N302" s="77">
        <v>0</v>
      </c>
      <c r="O302" s="77">
        <v>0</v>
      </c>
      <c r="P302" s="77">
        <v>0</v>
      </c>
      <c r="Q302" s="78">
        <v>0</v>
      </c>
      <c r="R302" s="78">
        <v>0</v>
      </c>
    </row>
    <row r="303" spans="2:18">
      <c r="B303" s="79" t="s">
        <v>3026</v>
      </c>
      <c r="I303" s="81">
        <v>0</v>
      </c>
      <c r="M303" s="80">
        <v>0</v>
      </c>
      <c r="N303" s="81">
        <v>0</v>
      </c>
      <c r="P303" s="81">
        <v>0</v>
      </c>
      <c r="Q303" s="80">
        <v>0</v>
      </c>
      <c r="R303" s="80">
        <v>0</v>
      </c>
    </row>
    <row r="304" spans="2:18">
      <c r="B304" t="s">
        <v>210</v>
      </c>
      <c r="D304" t="s">
        <v>210</v>
      </c>
      <c r="F304" t="s">
        <v>210</v>
      </c>
      <c r="I304" s="77">
        <v>0</v>
      </c>
      <c r="J304" t="s">
        <v>210</v>
      </c>
      <c r="K304" t="s">
        <v>210</v>
      </c>
      <c r="L304" s="78">
        <v>0</v>
      </c>
      <c r="M304" s="78">
        <v>0</v>
      </c>
      <c r="N304" s="77">
        <v>0</v>
      </c>
      <c r="O304" s="77">
        <v>0</v>
      </c>
      <c r="P304" s="77">
        <v>0</v>
      </c>
      <c r="Q304" s="78">
        <v>0</v>
      </c>
      <c r="R304" s="78">
        <v>0</v>
      </c>
    </row>
    <row r="305" spans="2:18">
      <c r="B305" s="79" t="s">
        <v>3027</v>
      </c>
      <c r="I305" s="81">
        <v>0</v>
      </c>
      <c r="M305" s="80">
        <v>0</v>
      </c>
      <c r="N305" s="81">
        <v>0</v>
      </c>
      <c r="P305" s="81">
        <v>0</v>
      </c>
      <c r="Q305" s="80">
        <v>0</v>
      </c>
      <c r="R305" s="80">
        <v>0</v>
      </c>
    </row>
    <row r="306" spans="2:18">
      <c r="B306" t="s">
        <v>210</v>
      </c>
      <c r="D306" t="s">
        <v>210</v>
      </c>
      <c r="F306" t="s">
        <v>210</v>
      </c>
      <c r="I306" s="77">
        <v>0</v>
      </c>
      <c r="J306" t="s">
        <v>210</v>
      </c>
      <c r="K306" t="s">
        <v>210</v>
      </c>
      <c r="L306" s="78">
        <v>0</v>
      </c>
      <c r="M306" s="78">
        <v>0</v>
      </c>
      <c r="N306" s="77">
        <v>0</v>
      </c>
      <c r="O306" s="77">
        <v>0</v>
      </c>
      <c r="P306" s="77">
        <v>0</v>
      </c>
      <c r="Q306" s="78">
        <v>0</v>
      </c>
      <c r="R306" s="78">
        <v>0</v>
      </c>
    </row>
    <row r="307" spans="2:18">
      <c r="B307" s="79" t="s">
        <v>224</v>
      </c>
      <c r="I307" s="81">
        <v>2.0699999999999998</v>
      </c>
      <c r="M307" s="80">
        <v>6.6199999999999995E-2</v>
      </c>
      <c r="N307" s="81">
        <v>118171.71</v>
      </c>
      <c r="P307" s="81">
        <v>301.8304234773783</v>
      </c>
      <c r="Q307" s="80">
        <v>0.4763</v>
      </c>
      <c r="R307" s="80">
        <v>6.1999999999999998E-3</v>
      </c>
    </row>
    <row r="308" spans="2:18">
      <c r="B308" s="79" t="s">
        <v>3028</v>
      </c>
      <c r="I308" s="81">
        <v>0</v>
      </c>
      <c r="M308" s="80">
        <v>0</v>
      </c>
      <c r="N308" s="81">
        <v>0</v>
      </c>
      <c r="P308" s="81">
        <v>0</v>
      </c>
      <c r="Q308" s="80">
        <v>0</v>
      </c>
      <c r="R308" s="80">
        <v>0</v>
      </c>
    </row>
    <row r="309" spans="2:18">
      <c r="B309" t="s">
        <v>210</v>
      </c>
      <c r="D309" t="s">
        <v>210</v>
      </c>
      <c r="F309" t="s">
        <v>210</v>
      </c>
      <c r="I309" s="77">
        <v>0</v>
      </c>
      <c r="J309" t="s">
        <v>210</v>
      </c>
      <c r="K309" t="s">
        <v>210</v>
      </c>
      <c r="L309" s="78">
        <v>0</v>
      </c>
      <c r="M309" s="78">
        <v>0</v>
      </c>
      <c r="N309" s="77">
        <v>0</v>
      </c>
      <c r="O309" s="77">
        <v>0</v>
      </c>
      <c r="P309" s="77">
        <v>0</v>
      </c>
      <c r="Q309" s="78">
        <v>0</v>
      </c>
      <c r="R309" s="78">
        <v>0</v>
      </c>
    </row>
    <row r="310" spans="2:18">
      <c r="B310" s="79" t="s">
        <v>2725</v>
      </c>
      <c r="I310" s="81">
        <v>0</v>
      </c>
      <c r="M310" s="80">
        <v>0</v>
      </c>
      <c r="N310" s="81">
        <v>0</v>
      </c>
      <c r="P310" s="81">
        <v>0</v>
      </c>
      <c r="Q310" s="80">
        <v>0</v>
      </c>
      <c r="R310" s="80">
        <v>0</v>
      </c>
    </row>
    <row r="311" spans="2:18">
      <c r="B311" t="s">
        <v>210</v>
      </c>
      <c r="D311" t="s">
        <v>210</v>
      </c>
      <c r="F311" t="s">
        <v>210</v>
      </c>
      <c r="I311" s="77">
        <v>0</v>
      </c>
      <c r="J311" t="s">
        <v>210</v>
      </c>
      <c r="K311" t="s">
        <v>210</v>
      </c>
      <c r="L311" s="78">
        <v>0</v>
      </c>
      <c r="M311" s="78">
        <v>0</v>
      </c>
      <c r="N311" s="77">
        <v>0</v>
      </c>
      <c r="O311" s="77">
        <v>0</v>
      </c>
      <c r="P311" s="77">
        <v>0</v>
      </c>
      <c r="Q311" s="78">
        <v>0</v>
      </c>
      <c r="R311" s="78">
        <v>0</v>
      </c>
    </row>
    <row r="312" spans="2:18">
      <c r="B312" s="79" t="s">
        <v>2726</v>
      </c>
      <c r="I312" s="81">
        <v>2.0699999999999998</v>
      </c>
      <c r="M312" s="80">
        <v>6.6199999999999995E-2</v>
      </c>
      <c r="N312" s="81">
        <v>118171.71</v>
      </c>
      <c r="P312" s="81">
        <v>301.8304234773783</v>
      </c>
      <c r="Q312" s="80">
        <v>0.4763</v>
      </c>
      <c r="R312" s="80">
        <v>6.1999999999999998E-3</v>
      </c>
    </row>
    <row r="313" spans="2:18">
      <c r="B313" s="26" t="s">
        <v>3202</v>
      </c>
      <c r="C313" t="s">
        <v>2689</v>
      </c>
      <c r="D313" t="s">
        <v>3029</v>
      </c>
      <c r="E313"/>
      <c r="F313" t="s">
        <v>496</v>
      </c>
      <c r="G313" s="95">
        <v>43186</v>
      </c>
      <c r="H313" t="s">
        <v>207</v>
      </c>
      <c r="I313" s="77">
        <v>3.57</v>
      </c>
      <c r="J313" t="s">
        <v>690</v>
      </c>
      <c r="K313" t="s">
        <v>106</v>
      </c>
      <c r="L313" s="78">
        <v>4.8000000000000001E-2</v>
      </c>
      <c r="M313" s="78">
        <v>5.8700000000000002E-2</v>
      </c>
      <c r="N313" s="77">
        <v>3814.17</v>
      </c>
      <c r="O313" s="77">
        <v>97.92</v>
      </c>
      <c r="P313" s="77">
        <v>13.789011794687999</v>
      </c>
      <c r="Q313" s="78">
        <v>2.18E-2</v>
      </c>
      <c r="R313" s="78">
        <v>2.9999999999999997E-4</v>
      </c>
    </row>
    <row r="314" spans="2:18">
      <c r="B314" s="26" t="s">
        <v>3202</v>
      </c>
      <c r="C314" t="s">
        <v>2689</v>
      </c>
      <c r="D314" t="s">
        <v>3030</v>
      </c>
      <c r="E314"/>
      <c r="F314" t="s">
        <v>496</v>
      </c>
      <c r="G314" s="95">
        <v>43552</v>
      </c>
      <c r="H314" t="s">
        <v>207</v>
      </c>
      <c r="I314" s="77">
        <v>3.56</v>
      </c>
      <c r="J314" t="s">
        <v>690</v>
      </c>
      <c r="K314" t="s">
        <v>106</v>
      </c>
      <c r="L314" s="78">
        <v>4.5999999999999999E-2</v>
      </c>
      <c r="M314" s="78">
        <v>6.3299999999999995E-2</v>
      </c>
      <c r="N314" s="77">
        <v>1902.23</v>
      </c>
      <c r="O314" s="77">
        <v>95.7</v>
      </c>
      <c r="P314" s="77">
        <v>6.7210427341200001</v>
      </c>
      <c r="Q314" s="78">
        <v>1.06E-2</v>
      </c>
      <c r="R314" s="78">
        <v>1E-4</v>
      </c>
    </row>
    <row r="315" spans="2:18">
      <c r="B315" s="26" t="s">
        <v>3202</v>
      </c>
      <c r="C315" t="s">
        <v>2689</v>
      </c>
      <c r="D315" t="s">
        <v>3031</v>
      </c>
      <c r="E315"/>
      <c r="F315" t="s">
        <v>496</v>
      </c>
      <c r="G315" s="95">
        <v>43942</v>
      </c>
      <c r="H315" t="s">
        <v>207</v>
      </c>
      <c r="I315" s="77">
        <v>3.47</v>
      </c>
      <c r="J315" t="s">
        <v>690</v>
      </c>
      <c r="K315" t="s">
        <v>106</v>
      </c>
      <c r="L315" s="78">
        <v>5.4399999999999997E-2</v>
      </c>
      <c r="M315" s="78">
        <v>7.5700000000000003E-2</v>
      </c>
      <c r="N315" s="77">
        <v>1932.99</v>
      </c>
      <c r="O315" s="77">
        <v>94.89</v>
      </c>
      <c r="P315" s="77">
        <v>6.7719188670120003</v>
      </c>
      <c r="Q315" s="78">
        <v>1.0699999999999999E-2</v>
      </c>
      <c r="R315" s="78">
        <v>1E-4</v>
      </c>
    </row>
    <row r="316" spans="2:18">
      <c r="B316" t="s">
        <v>3032</v>
      </c>
      <c r="C316" t="s">
        <v>2728</v>
      </c>
      <c r="D316" t="s">
        <v>3033</v>
      </c>
      <c r="E316"/>
      <c r="F316" t="s">
        <v>2766</v>
      </c>
      <c r="G316" s="95">
        <v>44004</v>
      </c>
      <c r="H316" t="s">
        <v>2196</v>
      </c>
      <c r="I316" s="77">
        <v>1.83</v>
      </c>
      <c r="J316" t="s">
        <v>1070</v>
      </c>
      <c r="K316" t="s">
        <v>120</v>
      </c>
      <c r="L316" s="78">
        <v>7.1999999999999995E-2</v>
      </c>
      <c r="M316" s="78">
        <v>7.8700000000000006E-2</v>
      </c>
      <c r="N316" s="77">
        <v>5802.28</v>
      </c>
      <c r="O316" s="77">
        <v>101.9</v>
      </c>
      <c r="P316" s="77">
        <v>14.477404601351999</v>
      </c>
      <c r="Q316" s="78">
        <v>2.2800000000000001E-2</v>
      </c>
      <c r="R316" s="78">
        <v>2.9999999999999997E-4</v>
      </c>
    </row>
    <row r="317" spans="2:18">
      <c r="B317" t="s">
        <v>3032</v>
      </c>
      <c r="C317" t="s">
        <v>2728</v>
      </c>
      <c r="D317" t="s">
        <v>3034</v>
      </c>
      <c r="E317"/>
      <c r="F317" t="s">
        <v>2766</v>
      </c>
      <c r="G317" s="95">
        <v>44004</v>
      </c>
      <c r="H317" t="s">
        <v>2196</v>
      </c>
      <c r="I317" s="77">
        <v>1.83</v>
      </c>
      <c r="J317" t="s">
        <v>1070</v>
      </c>
      <c r="K317" t="s">
        <v>120</v>
      </c>
      <c r="L317" s="78">
        <v>7.1999999999999995E-2</v>
      </c>
      <c r="M317" s="78">
        <v>0.08</v>
      </c>
      <c r="N317" s="77">
        <v>668.35</v>
      </c>
      <c r="O317" s="77">
        <v>101.67</v>
      </c>
      <c r="P317" s="77">
        <v>1.6638517242269999</v>
      </c>
      <c r="Q317" s="78">
        <v>2.5999999999999999E-3</v>
      </c>
      <c r="R317" s="78">
        <v>0</v>
      </c>
    </row>
    <row r="318" spans="2:18">
      <c r="B318" t="s">
        <v>3032</v>
      </c>
      <c r="C318" t="s">
        <v>2728</v>
      </c>
      <c r="D318" t="s">
        <v>3035</v>
      </c>
      <c r="E318"/>
      <c r="F318" t="s">
        <v>2766</v>
      </c>
      <c r="G318" s="95">
        <v>44627</v>
      </c>
      <c r="H318" t="s">
        <v>2196</v>
      </c>
      <c r="I318" s="77">
        <v>1.82</v>
      </c>
      <c r="J318" t="s">
        <v>1070</v>
      </c>
      <c r="K318" t="s">
        <v>120</v>
      </c>
      <c r="L318" s="78">
        <v>7.1999999999999995E-2</v>
      </c>
      <c r="M318" s="78">
        <v>8.0600000000000005E-2</v>
      </c>
      <c r="N318" s="77">
        <v>680.49</v>
      </c>
      <c r="O318" s="77">
        <v>101.56</v>
      </c>
      <c r="P318" s="77">
        <v>1.6922412798983999</v>
      </c>
      <c r="Q318" s="78">
        <v>2.7000000000000001E-3</v>
      </c>
      <c r="R318" s="78">
        <v>0</v>
      </c>
    </row>
    <row r="319" spans="2:18">
      <c r="B319" t="s">
        <v>3032</v>
      </c>
      <c r="C319" t="s">
        <v>2728</v>
      </c>
      <c r="D319" t="s">
        <v>3036</v>
      </c>
      <c r="E319"/>
      <c r="F319" t="s">
        <v>2766</v>
      </c>
      <c r="G319" s="95">
        <v>44658</v>
      </c>
      <c r="H319" t="s">
        <v>2196</v>
      </c>
      <c r="I319" s="77">
        <v>1.82</v>
      </c>
      <c r="J319" t="s">
        <v>1070</v>
      </c>
      <c r="K319" t="s">
        <v>120</v>
      </c>
      <c r="L319" s="78">
        <v>7.1999999999999995E-2</v>
      </c>
      <c r="M319" s="78">
        <v>8.0600000000000005E-2</v>
      </c>
      <c r="N319" s="77">
        <v>100.87</v>
      </c>
      <c r="O319" s="77">
        <v>101.56</v>
      </c>
      <c r="P319" s="77">
        <v>0.25084333039919998</v>
      </c>
      <c r="Q319" s="78">
        <v>4.0000000000000002E-4</v>
      </c>
      <c r="R319" s="78">
        <v>0</v>
      </c>
    </row>
    <row r="320" spans="2:18">
      <c r="B320" t="s">
        <v>3032</v>
      </c>
      <c r="C320" t="s">
        <v>2728</v>
      </c>
      <c r="D320" t="s">
        <v>3037</v>
      </c>
      <c r="E320"/>
      <c r="F320" t="s">
        <v>2766</v>
      </c>
      <c r="G320" s="95">
        <v>44741</v>
      </c>
      <c r="H320" t="s">
        <v>2196</v>
      </c>
      <c r="I320" s="77">
        <v>1.82</v>
      </c>
      <c r="J320" t="s">
        <v>1070</v>
      </c>
      <c r="K320" t="s">
        <v>120</v>
      </c>
      <c r="L320" s="78">
        <v>7.1999999999999995E-2</v>
      </c>
      <c r="M320" s="78">
        <v>8.0600000000000005E-2</v>
      </c>
      <c r="N320" s="77">
        <v>901.99</v>
      </c>
      <c r="O320" s="77">
        <v>101.56</v>
      </c>
      <c r="P320" s="77">
        <v>2.2430670723384001</v>
      </c>
      <c r="Q320" s="78">
        <v>3.5000000000000001E-3</v>
      </c>
      <c r="R320" s="78">
        <v>0</v>
      </c>
    </row>
    <row r="321" spans="2:18">
      <c r="B321" t="s">
        <v>3032</v>
      </c>
      <c r="C321" t="s">
        <v>2728</v>
      </c>
      <c r="D321" t="s">
        <v>3038</v>
      </c>
      <c r="E321"/>
      <c r="F321" t="s">
        <v>2766</v>
      </c>
      <c r="G321" s="95">
        <v>44833</v>
      </c>
      <c r="H321" t="s">
        <v>2196</v>
      </c>
      <c r="I321" s="77">
        <v>1.82</v>
      </c>
      <c r="J321" t="s">
        <v>1070</v>
      </c>
      <c r="K321" t="s">
        <v>120</v>
      </c>
      <c r="L321" s="78">
        <v>7.1999999999999995E-2</v>
      </c>
      <c r="M321" s="78">
        <v>8.0600000000000005E-2</v>
      </c>
      <c r="N321" s="77">
        <v>668.89</v>
      </c>
      <c r="O321" s="77">
        <v>101.56</v>
      </c>
      <c r="P321" s="77">
        <v>1.6633944212423999</v>
      </c>
      <c r="Q321" s="78">
        <v>2.5999999999999999E-3</v>
      </c>
      <c r="R321" s="78">
        <v>0</v>
      </c>
    </row>
    <row r="322" spans="2:18">
      <c r="B322" t="s">
        <v>3032</v>
      </c>
      <c r="C322" t="s">
        <v>2728</v>
      </c>
      <c r="D322" t="s">
        <v>3039</v>
      </c>
      <c r="E322"/>
      <c r="F322" t="s">
        <v>2766</v>
      </c>
      <c r="G322" s="95">
        <v>44861</v>
      </c>
      <c r="H322" t="s">
        <v>2196</v>
      </c>
      <c r="I322" s="77">
        <v>1.83</v>
      </c>
      <c r="J322" t="s">
        <v>1070</v>
      </c>
      <c r="K322" t="s">
        <v>120</v>
      </c>
      <c r="L322" s="78">
        <v>7.1599999999999997E-2</v>
      </c>
      <c r="M322" s="78">
        <v>8.0100000000000005E-2</v>
      </c>
      <c r="N322" s="77">
        <v>293.91000000000003</v>
      </c>
      <c r="O322" s="77">
        <v>101.56</v>
      </c>
      <c r="P322" s="77">
        <v>0.73089484720560005</v>
      </c>
      <c r="Q322" s="78">
        <v>1.1999999999999999E-3</v>
      </c>
      <c r="R322" s="78">
        <v>0</v>
      </c>
    </row>
    <row r="323" spans="2:18">
      <c r="B323" t="s">
        <v>3032</v>
      </c>
      <c r="C323" t="s">
        <v>2728</v>
      </c>
      <c r="D323" t="s">
        <v>3040</v>
      </c>
      <c r="E323"/>
      <c r="F323" t="s">
        <v>2766</v>
      </c>
      <c r="G323" s="95">
        <v>44910</v>
      </c>
      <c r="H323" t="s">
        <v>2196</v>
      </c>
      <c r="I323" s="77">
        <v>1.83</v>
      </c>
      <c r="J323" t="s">
        <v>1070</v>
      </c>
      <c r="K323" t="s">
        <v>120</v>
      </c>
      <c r="L323" s="78">
        <v>7.1599999999999997E-2</v>
      </c>
      <c r="M323" s="78">
        <v>8.0100000000000005E-2</v>
      </c>
      <c r="N323" s="77">
        <v>202.7</v>
      </c>
      <c r="O323" s="77">
        <v>101.56</v>
      </c>
      <c r="P323" s="77">
        <v>0.50407398703200001</v>
      </c>
      <c r="Q323" s="78">
        <v>8.0000000000000004E-4</v>
      </c>
      <c r="R323" s="78">
        <v>0</v>
      </c>
    </row>
    <row r="324" spans="2:18">
      <c r="B324" t="s">
        <v>3032</v>
      </c>
      <c r="C324" t="s">
        <v>2728</v>
      </c>
      <c r="D324" t="s">
        <v>3041</v>
      </c>
      <c r="E324"/>
      <c r="F324" t="s">
        <v>2766</v>
      </c>
      <c r="G324" s="95">
        <v>45048</v>
      </c>
      <c r="H324" t="s">
        <v>2196</v>
      </c>
      <c r="I324" s="77">
        <v>1.83</v>
      </c>
      <c r="J324" t="s">
        <v>1070</v>
      </c>
      <c r="K324" t="s">
        <v>120</v>
      </c>
      <c r="L324" s="78">
        <v>7.0300000000000001E-2</v>
      </c>
      <c r="M324" s="78">
        <v>7.9000000000000001E-2</v>
      </c>
      <c r="N324" s="77">
        <v>304.04000000000002</v>
      </c>
      <c r="O324" s="77">
        <v>101.07</v>
      </c>
      <c r="P324" s="77">
        <v>0.75243819808080004</v>
      </c>
      <c r="Q324" s="78">
        <v>1.1999999999999999E-3</v>
      </c>
      <c r="R324" s="78">
        <v>0</v>
      </c>
    </row>
    <row r="325" spans="2:18">
      <c r="B325" t="s">
        <v>3042</v>
      </c>
      <c r="C325" t="s">
        <v>2728</v>
      </c>
      <c r="D325" t="s">
        <v>3043</v>
      </c>
      <c r="E325"/>
      <c r="F325" t="s">
        <v>2766</v>
      </c>
      <c r="G325" s="95">
        <v>44341</v>
      </c>
      <c r="H325" t="s">
        <v>2196</v>
      </c>
      <c r="I325" s="77">
        <v>0.72</v>
      </c>
      <c r="J325" t="s">
        <v>1070</v>
      </c>
      <c r="K325" t="s">
        <v>106</v>
      </c>
      <c r="L325" s="78">
        <v>7.6600000000000001E-2</v>
      </c>
      <c r="M325" s="78">
        <v>8.9099999999999999E-2</v>
      </c>
      <c r="N325" s="77">
        <v>1435.49</v>
      </c>
      <c r="O325" s="77">
        <v>99.66</v>
      </c>
      <c r="P325" s="77">
        <v>5.2818096611280003</v>
      </c>
      <c r="Q325" s="78">
        <v>8.3000000000000001E-3</v>
      </c>
      <c r="R325" s="78">
        <v>1E-4</v>
      </c>
    </row>
    <row r="326" spans="2:18">
      <c r="B326" t="s">
        <v>3042</v>
      </c>
      <c r="C326" t="s">
        <v>2728</v>
      </c>
      <c r="D326" t="s">
        <v>3044</v>
      </c>
      <c r="E326"/>
      <c r="F326" t="s">
        <v>2766</v>
      </c>
      <c r="G326" s="95">
        <v>44748</v>
      </c>
      <c r="H326" t="s">
        <v>2196</v>
      </c>
      <c r="I326" s="77">
        <v>0.72</v>
      </c>
      <c r="J326" t="s">
        <v>1070</v>
      </c>
      <c r="K326" t="s">
        <v>106</v>
      </c>
      <c r="L326" s="78">
        <v>7.6600000000000001E-2</v>
      </c>
      <c r="M326" s="78">
        <v>8.9099999999999999E-2</v>
      </c>
      <c r="N326" s="77">
        <v>4</v>
      </c>
      <c r="O326" s="77">
        <v>100.395</v>
      </c>
      <c r="P326" s="77">
        <v>1.48263336E-2</v>
      </c>
      <c r="Q326" s="78">
        <v>0</v>
      </c>
      <c r="R326" s="78">
        <v>0</v>
      </c>
    </row>
    <row r="327" spans="2:18">
      <c r="B327" t="s">
        <v>3042</v>
      </c>
      <c r="C327" t="s">
        <v>2728</v>
      </c>
      <c r="D327" t="s">
        <v>3045</v>
      </c>
      <c r="E327"/>
      <c r="F327" t="s">
        <v>2766</v>
      </c>
      <c r="G327" s="95">
        <v>44978</v>
      </c>
      <c r="H327" t="s">
        <v>2196</v>
      </c>
      <c r="I327" s="77">
        <v>0.72</v>
      </c>
      <c r="J327" t="s">
        <v>1070</v>
      </c>
      <c r="K327" t="s">
        <v>106</v>
      </c>
      <c r="L327" s="78">
        <v>7.6600000000000001E-2</v>
      </c>
      <c r="M327" s="78">
        <v>8.9099999999999999E-2</v>
      </c>
      <c r="N327" s="77">
        <v>5.47</v>
      </c>
      <c r="O327" s="77">
        <v>99.64</v>
      </c>
      <c r="P327" s="77">
        <v>2.0122537135999999E-2</v>
      </c>
      <c r="Q327" s="78">
        <v>0</v>
      </c>
      <c r="R327" s="78">
        <v>0</v>
      </c>
    </row>
    <row r="328" spans="2:18">
      <c r="B328" t="s">
        <v>3042</v>
      </c>
      <c r="C328" t="s">
        <v>2728</v>
      </c>
      <c r="D328" t="s">
        <v>3046</v>
      </c>
      <c r="E328"/>
      <c r="F328" t="s">
        <v>2766</v>
      </c>
      <c r="G328" s="95">
        <v>41816</v>
      </c>
      <c r="H328" t="s">
        <v>2196</v>
      </c>
      <c r="I328" s="77">
        <v>0.72</v>
      </c>
      <c r="J328" t="s">
        <v>1070</v>
      </c>
      <c r="K328" t="s">
        <v>106</v>
      </c>
      <c r="L328" s="78">
        <v>7.6499999999999999E-2</v>
      </c>
      <c r="M328" s="78">
        <v>8.8999999999999996E-2</v>
      </c>
      <c r="N328" s="77">
        <v>2.84</v>
      </c>
      <c r="O328" s="77">
        <v>99.65</v>
      </c>
      <c r="P328" s="77">
        <v>1.044858152E-2</v>
      </c>
      <c r="Q328" s="78">
        <v>0</v>
      </c>
      <c r="R328" s="78">
        <v>0</v>
      </c>
    </row>
    <row r="329" spans="2:18">
      <c r="B329" t="s">
        <v>3042</v>
      </c>
      <c r="C329" t="s">
        <v>2728</v>
      </c>
      <c r="D329" t="s">
        <v>3047</v>
      </c>
      <c r="E329"/>
      <c r="F329" t="s">
        <v>2766</v>
      </c>
      <c r="G329" s="95">
        <v>45036</v>
      </c>
      <c r="H329" t="s">
        <v>2196</v>
      </c>
      <c r="I329" s="77">
        <v>0.72</v>
      </c>
      <c r="J329" t="s">
        <v>1070</v>
      </c>
      <c r="K329" t="s">
        <v>106</v>
      </c>
      <c r="L329" s="78">
        <v>7.6600000000000001E-2</v>
      </c>
      <c r="M329" s="78">
        <v>8.9099999999999999E-2</v>
      </c>
      <c r="N329" s="77">
        <v>10.37</v>
      </c>
      <c r="O329" s="77">
        <v>99.75</v>
      </c>
      <c r="P329" s="77">
        <v>3.8190324900000003E-2</v>
      </c>
      <c r="Q329" s="78">
        <v>1E-4</v>
      </c>
      <c r="R329" s="78">
        <v>0</v>
      </c>
    </row>
    <row r="330" spans="2:18">
      <c r="B330" t="s">
        <v>3042</v>
      </c>
      <c r="C330" t="s">
        <v>2728</v>
      </c>
      <c r="D330" t="s">
        <v>3048</v>
      </c>
      <c r="E330"/>
      <c r="F330" t="s">
        <v>2766</v>
      </c>
      <c r="G330" s="95">
        <v>45068</v>
      </c>
      <c r="H330" t="s">
        <v>2196</v>
      </c>
      <c r="I330" s="77">
        <v>0.72</v>
      </c>
      <c r="J330" t="s">
        <v>1070</v>
      </c>
      <c r="K330" t="s">
        <v>106</v>
      </c>
      <c r="L330" s="78">
        <v>7.6600000000000001E-2</v>
      </c>
      <c r="M330" s="78">
        <v>8.9099999999999999E-2</v>
      </c>
      <c r="N330" s="77">
        <v>5.61</v>
      </c>
      <c r="O330" s="77">
        <v>99.47</v>
      </c>
      <c r="P330" s="77">
        <v>2.0602345764E-2</v>
      </c>
      <c r="Q330" s="78">
        <v>0</v>
      </c>
      <c r="R330" s="78">
        <v>0</v>
      </c>
    </row>
    <row r="331" spans="2:18">
      <c r="B331" t="s">
        <v>3042</v>
      </c>
      <c r="C331" t="s">
        <v>2728</v>
      </c>
      <c r="D331" t="s">
        <v>3049</v>
      </c>
      <c r="E331"/>
      <c r="F331" t="s">
        <v>2766</v>
      </c>
      <c r="G331" s="95">
        <v>45097</v>
      </c>
      <c r="H331" t="s">
        <v>2196</v>
      </c>
      <c r="I331" s="77">
        <v>0.72</v>
      </c>
      <c r="J331" t="s">
        <v>1070</v>
      </c>
      <c r="K331" t="s">
        <v>106</v>
      </c>
      <c r="L331" s="78">
        <v>7.6600000000000001E-2</v>
      </c>
      <c r="M331" s="78">
        <v>8.9200000000000002E-2</v>
      </c>
      <c r="N331" s="77">
        <v>4.38</v>
      </c>
      <c r="O331" s="77">
        <v>99.65</v>
      </c>
      <c r="P331" s="77">
        <v>1.6114361640000002E-2</v>
      </c>
      <c r="Q331" s="78">
        <v>0</v>
      </c>
      <c r="R331" s="78">
        <v>0</v>
      </c>
    </row>
    <row r="332" spans="2:18">
      <c r="B332" t="s">
        <v>3050</v>
      </c>
      <c r="C332" t="s">
        <v>2728</v>
      </c>
      <c r="D332" t="s">
        <v>3051</v>
      </c>
      <c r="E332"/>
      <c r="F332" t="s">
        <v>2766</v>
      </c>
      <c r="G332" s="95">
        <v>44529</v>
      </c>
      <c r="H332" t="s">
        <v>2196</v>
      </c>
      <c r="I332" s="77">
        <v>2.78</v>
      </c>
      <c r="J332" t="s">
        <v>1070</v>
      </c>
      <c r="K332" t="s">
        <v>202</v>
      </c>
      <c r="L332" s="78">
        <v>6.7299999999999999E-2</v>
      </c>
      <c r="M332" s="78">
        <v>7.9299999999999995E-2</v>
      </c>
      <c r="N332" s="77">
        <v>13967.13</v>
      </c>
      <c r="O332" s="77">
        <v>100.53</v>
      </c>
      <c r="P332" s="77">
        <v>4.8231370135215004</v>
      </c>
      <c r="Q332" s="78">
        <v>7.6E-3</v>
      </c>
      <c r="R332" s="78">
        <v>1E-4</v>
      </c>
    </row>
    <row r="333" spans="2:18">
      <c r="B333" t="s">
        <v>3050</v>
      </c>
      <c r="C333" t="s">
        <v>2728</v>
      </c>
      <c r="D333" t="s">
        <v>3052</v>
      </c>
      <c r="E333"/>
      <c r="F333" t="s">
        <v>2766</v>
      </c>
      <c r="G333" s="95">
        <v>44880</v>
      </c>
      <c r="H333" t="s">
        <v>2196</v>
      </c>
      <c r="I333" s="77">
        <v>1.07</v>
      </c>
      <c r="J333" t="s">
        <v>1070</v>
      </c>
      <c r="K333" t="s">
        <v>200</v>
      </c>
      <c r="L333" s="78">
        <v>6.5699999999999995E-2</v>
      </c>
      <c r="M333" s="78">
        <v>7.1599999999999997E-2</v>
      </c>
      <c r="N333" s="77">
        <v>382.86</v>
      </c>
      <c r="O333" s="77">
        <v>100.81919452054802</v>
      </c>
      <c r="P333" s="77">
        <v>0.13212655681479099</v>
      </c>
      <c r="Q333" s="78">
        <v>2.0000000000000001E-4</v>
      </c>
      <c r="R333" s="78">
        <v>0</v>
      </c>
    </row>
    <row r="334" spans="2:18">
      <c r="B334" t="s">
        <v>3050</v>
      </c>
      <c r="C334" t="s">
        <v>2728</v>
      </c>
      <c r="D334" t="s">
        <v>3053</v>
      </c>
      <c r="E334"/>
      <c r="F334" t="s">
        <v>2766</v>
      </c>
      <c r="G334" s="95">
        <v>44977</v>
      </c>
      <c r="H334" t="s">
        <v>2196</v>
      </c>
      <c r="I334" s="77">
        <v>1.08</v>
      </c>
      <c r="J334" t="s">
        <v>1070</v>
      </c>
      <c r="K334" t="s">
        <v>200</v>
      </c>
      <c r="L334" s="78">
        <v>6.6500000000000004E-2</v>
      </c>
      <c r="M334" s="78">
        <v>5.3999999999999999E-2</v>
      </c>
      <c r="N334" s="77">
        <v>148.22</v>
      </c>
      <c r="O334" s="77">
        <v>102.5</v>
      </c>
      <c r="P334" s="77">
        <v>5.2004098649999997E-2</v>
      </c>
      <c r="Q334" s="78">
        <v>1E-4</v>
      </c>
      <c r="R334" s="78">
        <v>0</v>
      </c>
    </row>
    <row r="335" spans="2:18">
      <c r="B335" t="s">
        <v>3050</v>
      </c>
      <c r="C335" t="s">
        <v>2728</v>
      </c>
      <c r="D335" t="s">
        <v>3054</v>
      </c>
      <c r="E335"/>
      <c r="F335" t="s">
        <v>2766</v>
      </c>
      <c r="G335" s="95">
        <v>45069</v>
      </c>
      <c r="H335" t="s">
        <v>2196</v>
      </c>
      <c r="I335" s="77">
        <v>1.08</v>
      </c>
      <c r="J335" t="s">
        <v>1070</v>
      </c>
      <c r="K335" t="s">
        <v>200</v>
      </c>
      <c r="L335" s="78">
        <v>6.6500000000000004E-2</v>
      </c>
      <c r="M335" s="78">
        <v>7.1800000000000003E-2</v>
      </c>
      <c r="N335" s="77">
        <v>243.19</v>
      </c>
      <c r="O335" s="77">
        <v>100.3</v>
      </c>
      <c r="P335" s="77">
        <v>8.3493668810999996E-2</v>
      </c>
      <c r="Q335" s="78">
        <v>1E-4</v>
      </c>
      <c r="R335" s="78">
        <v>0</v>
      </c>
    </row>
    <row r="336" spans="2:18">
      <c r="B336" t="s">
        <v>3055</v>
      </c>
      <c r="C336" t="s">
        <v>2728</v>
      </c>
      <c r="D336" t="s">
        <v>3056</v>
      </c>
      <c r="E336"/>
      <c r="F336" t="s">
        <v>321</v>
      </c>
      <c r="G336" s="95">
        <v>44677</v>
      </c>
      <c r="H336" t="s">
        <v>2196</v>
      </c>
      <c r="I336" s="77">
        <v>2.92</v>
      </c>
      <c r="J336" t="s">
        <v>1070</v>
      </c>
      <c r="K336" t="s">
        <v>202</v>
      </c>
      <c r="L336" s="78">
        <v>0.1045</v>
      </c>
      <c r="M336" s="78">
        <v>0.11990000000000001</v>
      </c>
      <c r="N336" s="77">
        <v>4258.83</v>
      </c>
      <c r="O336" s="77">
        <v>102.12</v>
      </c>
      <c r="P336" s="77">
        <v>1.4939217568259999</v>
      </c>
      <c r="Q336" s="78">
        <v>2.3999999999999998E-3</v>
      </c>
      <c r="R336" s="78">
        <v>0</v>
      </c>
    </row>
    <row r="337" spans="2:18">
      <c r="B337" t="s">
        <v>3055</v>
      </c>
      <c r="C337" t="s">
        <v>2728</v>
      </c>
      <c r="D337" t="s">
        <v>3057</v>
      </c>
      <c r="E337"/>
      <c r="F337" t="s">
        <v>321</v>
      </c>
      <c r="G337" s="95">
        <v>44677</v>
      </c>
      <c r="H337" t="s">
        <v>2196</v>
      </c>
      <c r="I337" s="77">
        <v>3.19</v>
      </c>
      <c r="J337" t="s">
        <v>1070</v>
      </c>
      <c r="K337" t="s">
        <v>202</v>
      </c>
      <c r="L337" s="78">
        <v>6.5299999999999997E-2</v>
      </c>
      <c r="M337" s="78">
        <v>7.6700000000000004E-2</v>
      </c>
      <c r="N337" s="77">
        <v>13672.25</v>
      </c>
      <c r="O337" s="77">
        <v>101.02</v>
      </c>
      <c r="P337" s="77">
        <v>4.7443213373250002</v>
      </c>
      <c r="Q337" s="78">
        <v>7.4999999999999997E-3</v>
      </c>
      <c r="R337" s="78">
        <v>1E-4</v>
      </c>
    </row>
    <row r="338" spans="2:18">
      <c r="B338" t="s">
        <v>3055</v>
      </c>
      <c r="C338" t="s">
        <v>2728</v>
      </c>
      <c r="D338" t="s">
        <v>3058</v>
      </c>
      <c r="E338"/>
      <c r="F338" t="s">
        <v>321</v>
      </c>
      <c r="G338" s="95">
        <v>44684</v>
      </c>
      <c r="H338" t="s">
        <v>2196</v>
      </c>
      <c r="I338" s="77">
        <v>3.13</v>
      </c>
      <c r="J338" t="s">
        <v>1070</v>
      </c>
      <c r="K338" t="s">
        <v>202</v>
      </c>
      <c r="L338" s="78">
        <v>6.9000000000000006E-2</v>
      </c>
      <c r="M338" s="78">
        <v>8.4900000000000003E-2</v>
      </c>
      <c r="N338" s="77">
        <v>691.64</v>
      </c>
      <c r="O338" s="77">
        <v>101.22</v>
      </c>
      <c r="P338" s="77">
        <v>0.24047679574799999</v>
      </c>
      <c r="Q338" s="78">
        <v>4.0000000000000002E-4</v>
      </c>
      <c r="R338" s="78">
        <v>0</v>
      </c>
    </row>
    <row r="339" spans="2:18">
      <c r="B339" t="s">
        <v>3055</v>
      </c>
      <c r="C339" t="s">
        <v>2728</v>
      </c>
      <c r="D339" t="s">
        <v>3059</v>
      </c>
      <c r="E339"/>
      <c r="F339" t="s">
        <v>321</v>
      </c>
      <c r="G339" s="95">
        <v>44811</v>
      </c>
      <c r="H339" t="s">
        <v>2196</v>
      </c>
      <c r="I339" s="77">
        <v>3.16</v>
      </c>
      <c r="J339" t="s">
        <v>1070</v>
      </c>
      <c r="K339" t="s">
        <v>202</v>
      </c>
      <c r="L339" s="78">
        <v>7.2400000000000006E-2</v>
      </c>
      <c r="M339" s="78">
        <v>8.2000000000000003E-2</v>
      </c>
      <c r="N339" s="77">
        <v>1023.49</v>
      </c>
      <c r="O339" s="77">
        <v>101.22</v>
      </c>
      <c r="P339" s="77">
        <v>0.35585795454300001</v>
      </c>
      <c r="Q339" s="78">
        <v>5.9999999999999995E-4</v>
      </c>
      <c r="R339" s="78">
        <v>0</v>
      </c>
    </row>
    <row r="340" spans="2:18">
      <c r="B340" t="s">
        <v>3055</v>
      </c>
      <c r="C340" t="s">
        <v>2728</v>
      </c>
      <c r="D340" t="s">
        <v>3060</v>
      </c>
      <c r="E340"/>
      <c r="F340" t="s">
        <v>321</v>
      </c>
      <c r="G340" s="95">
        <v>45089</v>
      </c>
      <c r="H340" t="s">
        <v>2196</v>
      </c>
      <c r="I340" s="77">
        <v>3.18</v>
      </c>
      <c r="J340" t="s">
        <v>1070</v>
      </c>
      <c r="K340" t="s">
        <v>202</v>
      </c>
      <c r="L340" s="78">
        <v>6.9199999999999998E-2</v>
      </c>
      <c r="M340" s="78">
        <v>7.6499999999999999E-2</v>
      </c>
      <c r="N340" s="77">
        <v>975.26</v>
      </c>
      <c r="O340" s="77">
        <v>99.97</v>
      </c>
      <c r="P340" s="77">
        <v>0.33490130945699997</v>
      </c>
      <c r="Q340" s="78">
        <v>5.0000000000000001E-4</v>
      </c>
      <c r="R340" s="78">
        <v>0</v>
      </c>
    </row>
    <row r="341" spans="2:18">
      <c r="B341" t="s">
        <v>3061</v>
      </c>
      <c r="C341" t="s">
        <v>2728</v>
      </c>
      <c r="D341" t="s">
        <v>3062</v>
      </c>
      <c r="E341"/>
      <c r="F341" t="s">
        <v>912</v>
      </c>
      <c r="G341" s="95">
        <v>44665</v>
      </c>
      <c r="H341" t="s">
        <v>2196</v>
      </c>
      <c r="I341" s="77">
        <v>4.13</v>
      </c>
      <c r="J341" t="s">
        <v>1070</v>
      </c>
      <c r="K341" t="s">
        <v>110</v>
      </c>
      <c r="L341" s="78">
        <v>6.8599999999999994E-2</v>
      </c>
      <c r="M341" s="78">
        <v>7.2599999999999998E-2</v>
      </c>
      <c r="N341" s="77">
        <v>2537.5</v>
      </c>
      <c r="O341" s="77">
        <v>101.44</v>
      </c>
      <c r="P341" s="77">
        <v>10.382132936</v>
      </c>
      <c r="Q341" s="78">
        <v>1.6400000000000001E-2</v>
      </c>
      <c r="R341" s="78">
        <v>2.0000000000000001E-4</v>
      </c>
    </row>
    <row r="342" spans="2:18">
      <c r="B342" t="s">
        <v>3063</v>
      </c>
      <c r="C342" t="s">
        <v>2728</v>
      </c>
      <c r="D342" t="s">
        <v>3064</v>
      </c>
      <c r="E342"/>
      <c r="F342" t="s">
        <v>887</v>
      </c>
      <c r="G342" s="95">
        <v>42354</v>
      </c>
      <c r="H342" t="s">
        <v>322</v>
      </c>
      <c r="I342" s="77">
        <v>2.2200000000000002</v>
      </c>
      <c r="J342" t="s">
        <v>894</v>
      </c>
      <c r="K342" t="s">
        <v>106</v>
      </c>
      <c r="L342" s="78">
        <v>5.0200000000000002E-2</v>
      </c>
      <c r="M342" s="78">
        <v>6.6900000000000001E-2</v>
      </c>
      <c r="N342" s="77">
        <v>5543.48</v>
      </c>
      <c r="O342" s="77">
        <v>99.05</v>
      </c>
      <c r="P342" s="77">
        <v>20.272096142479999</v>
      </c>
      <c r="Q342" s="78">
        <v>3.2000000000000001E-2</v>
      </c>
      <c r="R342" s="78">
        <v>4.0000000000000002E-4</v>
      </c>
    </row>
    <row r="343" spans="2:18">
      <c r="B343" t="s">
        <v>3065</v>
      </c>
      <c r="C343" t="s">
        <v>2728</v>
      </c>
      <c r="D343" t="s">
        <v>3066</v>
      </c>
      <c r="E343"/>
      <c r="F343" t="s">
        <v>210</v>
      </c>
      <c r="G343" s="95">
        <v>45058</v>
      </c>
      <c r="H343" t="s">
        <v>211</v>
      </c>
      <c r="I343" s="77">
        <v>1.29</v>
      </c>
      <c r="J343" t="s">
        <v>950</v>
      </c>
      <c r="K343" t="s">
        <v>106</v>
      </c>
      <c r="L343" s="78">
        <v>7.51E-2</v>
      </c>
      <c r="M343" s="78">
        <v>7.9799999999999996E-2</v>
      </c>
      <c r="N343" s="77">
        <v>43.9</v>
      </c>
      <c r="O343" s="77">
        <v>100.3</v>
      </c>
      <c r="P343" s="77">
        <v>0.1625650364</v>
      </c>
      <c r="Q343" s="78">
        <v>2.9999999999999997E-4</v>
      </c>
      <c r="R343" s="78">
        <v>0</v>
      </c>
    </row>
    <row r="344" spans="2:18">
      <c r="B344" t="s">
        <v>3067</v>
      </c>
      <c r="C344" t="s">
        <v>2728</v>
      </c>
      <c r="D344" t="s">
        <v>3068</v>
      </c>
      <c r="E344"/>
      <c r="F344" t="s">
        <v>210</v>
      </c>
      <c r="G344" s="95">
        <v>42870</v>
      </c>
      <c r="H344" t="s">
        <v>211</v>
      </c>
      <c r="I344" s="77">
        <v>0.77</v>
      </c>
      <c r="J344" t="s">
        <v>894</v>
      </c>
      <c r="K344" t="s">
        <v>106</v>
      </c>
      <c r="L344" s="78">
        <v>7.9100000000000004E-2</v>
      </c>
      <c r="M344" s="78">
        <v>9.0700000000000003E-2</v>
      </c>
      <c r="N344" s="77">
        <v>346.49</v>
      </c>
      <c r="O344" s="77">
        <v>101.41</v>
      </c>
      <c r="P344" s="77">
        <v>1.297278379228</v>
      </c>
      <c r="Q344" s="78">
        <v>2E-3</v>
      </c>
      <c r="R344" s="78">
        <v>0</v>
      </c>
    </row>
    <row r="345" spans="2:18">
      <c r="B345" t="s">
        <v>3069</v>
      </c>
      <c r="C345" t="s">
        <v>2728</v>
      </c>
      <c r="D345" t="s">
        <v>3070</v>
      </c>
      <c r="E345"/>
      <c r="F345" t="s">
        <v>210</v>
      </c>
      <c r="G345" s="95">
        <v>42921</v>
      </c>
      <c r="H345" t="s">
        <v>211</v>
      </c>
      <c r="I345" s="77">
        <v>7.21</v>
      </c>
      <c r="J345" t="s">
        <v>894</v>
      </c>
      <c r="K345" t="s">
        <v>106</v>
      </c>
      <c r="L345" s="78">
        <v>7.8899999999999998E-2</v>
      </c>
      <c r="M345" s="78">
        <v>0</v>
      </c>
      <c r="N345" s="77">
        <v>579.38</v>
      </c>
      <c r="O345" s="77">
        <v>14.370591000000019</v>
      </c>
      <c r="P345" s="77">
        <v>0.30739713886137399</v>
      </c>
      <c r="Q345" s="78">
        <v>5.0000000000000001E-4</v>
      </c>
      <c r="R345" s="78">
        <v>0</v>
      </c>
    </row>
    <row r="346" spans="2:18">
      <c r="B346" t="s">
        <v>3069</v>
      </c>
      <c r="C346" t="s">
        <v>2728</v>
      </c>
      <c r="D346" t="s">
        <v>3071</v>
      </c>
      <c r="E346"/>
      <c r="F346" t="s">
        <v>210</v>
      </c>
      <c r="G346" s="95">
        <v>43342</v>
      </c>
      <c r="H346" t="s">
        <v>211</v>
      </c>
      <c r="I346" s="77">
        <v>1.06</v>
      </c>
      <c r="J346" t="s">
        <v>894</v>
      </c>
      <c r="K346" t="s">
        <v>106</v>
      </c>
      <c r="L346" s="78">
        <v>7.8899999999999998E-2</v>
      </c>
      <c r="M346" s="78">
        <v>0</v>
      </c>
      <c r="N346" s="77">
        <v>109.97</v>
      </c>
      <c r="O346" s="77">
        <v>14.370590999999999</v>
      </c>
      <c r="P346" s="77">
        <v>5.8345927302608402E-2</v>
      </c>
      <c r="Q346" s="78">
        <v>1E-4</v>
      </c>
      <c r="R346" s="78">
        <v>0</v>
      </c>
    </row>
    <row r="347" spans="2:18">
      <c r="B347" t="s">
        <v>3072</v>
      </c>
      <c r="C347" t="s">
        <v>2728</v>
      </c>
      <c r="D347" t="s">
        <v>3073</v>
      </c>
      <c r="E347"/>
      <c r="F347" t="s">
        <v>210</v>
      </c>
      <c r="G347" s="95">
        <v>43083</v>
      </c>
      <c r="H347" t="s">
        <v>211</v>
      </c>
      <c r="I347" s="77">
        <v>0.62</v>
      </c>
      <c r="J347" t="s">
        <v>894</v>
      </c>
      <c r="K347" t="s">
        <v>116</v>
      </c>
      <c r="L347" s="78">
        <v>6.7799999999999999E-2</v>
      </c>
      <c r="M347" s="78">
        <v>7.0300000000000001E-2</v>
      </c>
      <c r="N347" s="77">
        <v>128.78</v>
      </c>
      <c r="O347" s="77">
        <v>101.71</v>
      </c>
      <c r="P347" s="77">
        <v>0.36468046861960002</v>
      </c>
      <c r="Q347" s="78">
        <v>5.9999999999999995E-4</v>
      </c>
      <c r="R347" s="78">
        <v>0</v>
      </c>
    </row>
    <row r="348" spans="2:18">
      <c r="B348" t="s">
        <v>3072</v>
      </c>
      <c r="C348" t="s">
        <v>2728</v>
      </c>
      <c r="D348" t="s">
        <v>3074</v>
      </c>
      <c r="E348"/>
      <c r="F348" t="s">
        <v>210</v>
      </c>
      <c r="G348" s="95">
        <v>43083</v>
      </c>
      <c r="H348" t="s">
        <v>211</v>
      </c>
      <c r="I348" s="77">
        <v>5.14</v>
      </c>
      <c r="J348" t="s">
        <v>894</v>
      </c>
      <c r="K348" t="s">
        <v>116</v>
      </c>
      <c r="L348" s="78">
        <v>6.83E-2</v>
      </c>
      <c r="M348" s="78">
        <v>7.3300000000000004E-2</v>
      </c>
      <c r="N348" s="77">
        <v>226.07</v>
      </c>
      <c r="O348" s="77">
        <v>101.98</v>
      </c>
      <c r="P348" s="77">
        <v>0.6418866910612</v>
      </c>
      <c r="Q348" s="78">
        <v>1E-3</v>
      </c>
      <c r="R348" s="78">
        <v>0</v>
      </c>
    </row>
    <row r="349" spans="2:18">
      <c r="B349" t="s">
        <v>3072</v>
      </c>
      <c r="C349" t="s">
        <v>2728</v>
      </c>
      <c r="D349" t="s">
        <v>3075</v>
      </c>
      <c r="E349"/>
      <c r="F349" t="s">
        <v>210</v>
      </c>
      <c r="G349" s="95">
        <v>43083</v>
      </c>
      <c r="H349" t="s">
        <v>211</v>
      </c>
      <c r="I349" s="77">
        <v>5.47</v>
      </c>
      <c r="J349" t="s">
        <v>894</v>
      </c>
      <c r="K349" t="s">
        <v>116</v>
      </c>
      <c r="L349" s="78">
        <v>4.4999999999999998E-2</v>
      </c>
      <c r="M349" s="78">
        <v>6.6600000000000006E-2</v>
      </c>
      <c r="N349" s="77">
        <v>904.27</v>
      </c>
      <c r="O349" s="77">
        <v>90.58</v>
      </c>
      <c r="P349" s="77">
        <v>2.2805041580971999</v>
      </c>
      <c r="Q349" s="78">
        <v>3.5999999999999999E-3</v>
      </c>
      <c r="R349" s="78">
        <v>0</v>
      </c>
    </row>
    <row r="350" spans="2:18">
      <c r="B350" t="s">
        <v>3076</v>
      </c>
      <c r="C350" t="s">
        <v>2728</v>
      </c>
      <c r="D350" t="s">
        <v>3077</v>
      </c>
      <c r="E350"/>
      <c r="F350" t="s">
        <v>210</v>
      </c>
      <c r="G350" s="95">
        <v>44137</v>
      </c>
      <c r="H350" t="s">
        <v>211</v>
      </c>
      <c r="I350" s="77">
        <v>0.22</v>
      </c>
      <c r="J350" t="s">
        <v>950</v>
      </c>
      <c r="K350" t="s">
        <v>106</v>
      </c>
      <c r="L350" s="78">
        <v>7.2800000000000004E-2</v>
      </c>
      <c r="M350" s="78">
        <v>5.6300000000000003E-2</v>
      </c>
      <c r="N350" s="77">
        <v>5189.7</v>
      </c>
      <c r="O350" s="77">
        <v>100.97</v>
      </c>
      <c r="P350" s="77">
        <v>19.346228012280001</v>
      </c>
      <c r="Q350" s="78">
        <v>3.0499999999999999E-2</v>
      </c>
      <c r="R350" s="78">
        <v>4.0000000000000002E-4</v>
      </c>
    </row>
    <row r="351" spans="2:18">
      <c r="B351" t="s">
        <v>3076</v>
      </c>
      <c r="C351" t="s">
        <v>2728</v>
      </c>
      <c r="D351" t="s">
        <v>3078</v>
      </c>
      <c r="E351"/>
      <c r="F351" t="s">
        <v>210</v>
      </c>
      <c r="G351" s="95">
        <v>44679</v>
      </c>
      <c r="H351" t="s">
        <v>211</v>
      </c>
      <c r="I351" s="77">
        <v>0.22</v>
      </c>
      <c r="J351" t="s">
        <v>950</v>
      </c>
      <c r="K351" t="s">
        <v>106</v>
      </c>
      <c r="L351" s="78">
        <v>7.2800000000000004E-2</v>
      </c>
      <c r="M351" s="78">
        <v>5.6300000000000003E-2</v>
      </c>
      <c r="N351" s="77">
        <v>44.69</v>
      </c>
      <c r="O351" s="77">
        <v>101.14</v>
      </c>
      <c r="P351" s="77">
        <v>0.16687642847199999</v>
      </c>
      <c r="Q351" s="78">
        <v>2.9999999999999997E-4</v>
      </c>
      <c r="R351" s="78">
        <v>0</v>
      </c>
    </row>
    <row r="352" spans="2:18">
      <c r="B352" t="s">
        <v>3076</v>
      </c>
      <c r="C352" t="s">
        <v>2728</v>
      </c>
      <c r="D352" t="s">
        <v>3079</v>
      </c>
      <c r="E352"/>
      <c r="F352" t="s">
        <v>210</v>
      </c>
      <c r="G352" s="95">
        <v>44810</v>
      </c>
      <c r="H352" t="s">
        <v>211</v>
      </c>
      <c r="I352" s="77">
        <v>0.22</v>
      </c>
      <c r="J352" t="s">
        <v>950</v>
      </c>
      <c r="K352" t="s">
        <v>106</v>
      </c>
      <c r="L352" s="78">
        <v>7.2800000000000004E-2</v>
      </c>
      <c r="M352" s="78">
        <v>5.6300000000000003E-2</v>
      </c>
      <c r="N352" s="77">
        <v>80.87</v>
      </c>
      <c r="O352" s="77">
        <v>100.97</v>
      </c>
      <c r="P352" s="77">
        <v>0.30146818878800002</v>
      </c>
      <c r="Q352" s="78">
        <v>5.0000000000000001E-4</v>
      </c>
      <c r="R352" s="78">
        <v>0</v>
      </c>
    </row>
    <row r="353" spans="2:18">
      <c r="B353" t="s">
        <v>3080</v>
      </c>
      <c r="C353" t="s">
        <v>2728</v>
      </c>
      <c r="D353" t="s">
        <v>3081</v>
      </c>
      <c r="E353"/>
      <c r="F353" t="s">
        <v>210</v>
      </c>
      <c r="G353" s="95">
        <v>44150</v>
      </c>
      <c r="H353" t="s">
        <v>211</v>
      </c>
      <c r="I353" s="77">
        <v>0.05</v>
      </c>
      <c r="J353" t="s">
        <v>950</v>
      </c>
      <c r="K353" t="s">
        <v>106</v>
      </c>
      <c r="L353" s="78">
        <v>7.0900000000000005E-2</v>
      </c>
      <c r="M353" s="78">
        <v>5.5899999999999998E-2</v>
      </c>
      <c r="N353" s="77">
        <v>4521.54</v>
      </c>
      <c r="O353" s="77">
        <v>100.37</v>
      </c>
      <c r="P353" s="77">
        <v>16.755291725016001</v>
      </c>
      <c r="Q353" s="78">
        <v>2.64E-2</v>
      </c>
      <c r="R353" s="78">
        <v>2.9999999999999997E-4</v>
      </c>
    </row>
    <row r="354" spans="2:18">
      <c r="B354" t="s">
        <v>3080</v>
      </c>
      <c r="C354" t="s">
        <v>2728</v>
      </c>
      <c r="D354" t="s">
        <v>3082</v>
      </c>
      <c r="E354"/>
      <c r="F354" t="s">
        <v>210</v>
      </c>
      <c r="G354" s="95">
        <v>44169</v>
      </c>
      <c r="H354" t="s">
        <v>211</v>
      </c>
      <c r="I354" s="77">
        <v>0.05</v>
      </c>
      <c r="J354" t="s">
        <v>950</v>
      </c>
      <c r="K354" t="s">
        <v>106</v>
      </c>
      <c r="L354" s="78">
        <v>7.0900000000000005E-2</v>
      </c>
      <c r="M354" s="78">
        <v>5.5899999999999998E-2</v>
      </c>
      <c r="N354" s="77">
        <v>10.72</v>
      </c>
      <c r="O354" s="77">
        <v>100.9</v>
      </c>
      <c r="P354" s="77">
        <v>3.9934444159999999E-2</v>
      </c>
      <c r="Q354" s="78">
        <v>1E-4</v>
      </c>
      <c r="R354" s="78">
        <v>0</v>
      </c>
    </row>
    <row r="355" spans="2:18">
      <c r="B355" t="s">
        <v>3080</v>
      </c>
      <c r="C355" t="s">
        <v>2728</v>
      </c>
      <c r="D355" t="s">
        <v>3083</v>
      </c>
      <c r="E355"/>
      <c r="F355" t="s">
        <v>210</v>
      </c>
      <c r="G355" s="95">
        <v>44326</v>
      </c>
      <c r="H355" t="s">
        <v>211</v>
      </c>
      <c r="I355" s="77">
        <v>0.05</v>
      </c>
      <c r="J355" t="s">
        <v>950</v>
      </c>
      <c r="K355" t="s">
        <v>106</v>
      </c>
      <c r="L355" s="78">
        <v>7.0900000000000005E-2</v>
      </c>
      <c r="M355" s="78">
        <v>5.5899999999999998E-2</v>
      </c>
      <c r="N355" s="77">
        <v>2.27</v>
      </c>
      <c r="O355" s="77">
        <v>100.9</v>
      </c>
      <c r="P355" s="77">
        <v>8.4562675599999994E-3</v>
      </c>
      <c r="Q355" s="78">
        <v>0</v>
      </c>
      <c r="R355" s="78">
        <v>0</v>
      </c>
    </row>
    <row r="356" spans="2:18">
      <c r="B356" t="s">
        <v>3080</v>
      </c>
      <c r="C356" t="s">
        <v>2728</v>
      </c>
      <c r="D356" t="s">
        <v>3084</v>
      </c>
      <c r="E356"/>
      <c r="F356" t="s">
        <v>210</v>
      </c>
      <c r="G356" s="95">
        <v>44497</v>
      </c>
      <c r="H356" t="s">
        <v>211</v>
      </c>
      <c r="I356" s="77">
        <v>0.05</v>
      </c>
      <c r="J356" t="s">
        <v>950</v>
      </c>
      <c r="K356" t="s">
        <v>106</v>
      </c>
      <c r="L356" s="78">
        <v>7.0900000000000005E-2</v>
      </c>
      <c r="M356" s="78">
        <v>5.5899999999999998E-2</v>
      </c>
      <c r="N356" s="77">
        <v>3.37</v>
      </c>
      <c r="O356" s="77">
        <v>100.37</v>
      </c>
      <c r="P356" s="77">
        <v>1.2488075548000001E-2</v>
      </c>
      <c r="Q356" s="78">
        <v>0</v>
      </c>
      <c r="R356" s="78">
        <v>0</v>
      </c>
    </row>
    <row r="357" spans="2:18">
      <c r="B357" t="s">
        <v>3080</v>
      </c>
      <c r="C357" t="s">
        <v>2728</v>
      </c>
      <c r="D357" t="s">
        <v>3085</v>
      </c>
      <c r="E357"/>
      <c r="F357" t="s">
        <v>210</v>
      </c>
      <c r="G357" s="95">
        <v>44733</v>
      </c>
      <c r="H357" t="s">
        <v>211</v>
      </c>
      <c r="I357" s="77">
        <v>0.05</v>
      </c>
      <c r="J357" t="s">
        <v>950</v>
      </c>
      <c r="K357" t="s">
        <v>106</v>
      </c>
      <c r="L357" s="78">
        <v>7.0900000000000005E-2</v>
      </c>
      <c r="M357" s="78">
        <v>5.5899999999999998E-2</v>
      </c>
      <c r="N357" s="77">
        <v>13.42</v>
      </c>
      <c r="O357" s="77">
        <v>100.37</v>
      </c>
      <c r="P357" s="77">
        <v>4.9729962567999997E-2</v>
      </c>
      <c r="Q357" s="78">
        <v>1E-4</v>
      </c>
      <c r="R357" s="78">
        <v>0</v>
      </c>
    </row>
    <row r="358" spans="2:18">
      <c r="B358" t="s">
        <v>3080</v>
      </c>
      <c r="C358" t="s">
        <v>2728</v>
      </c>
      <c r="D358" t="s">
        <v>3086</v>
      </c>
      <c r="E358"/>
      <c r="F358" t="s">
        <v>210</v>
      </c>
      <c r="G358" s="95">
        <v>44819</v>
      </c>
      <c r="H358" t="s">
        <v>211</v>
      </c>
      <c r="I358" s="77">
        <v>0.05</v>
      </c>
      <c r="J358" t="s">
        <v>950</v>
      </c>
      <c r="K358" t="s">
        <v>106</v>
      </c>
      <c r="L358" s="78">
        <v>7.0900000000000005E-2</v>
      </c>
      <c r="M358" s="78">
        <v>5.5899999999999998E-2</v>
      </c>
      <c r="N358" s="77">
        <v>2.63</v>
      </c>
      <c r="O358" s="77">
        <v>100.9</v>
      </c>
      <c r="P358" s="77">
        <v>9.7973496399999995E-3</v>
      </c>
      <c r="Q358" s="78">
        <v>0</v>
      </c>
      <c r="R358" s="78">
        <v>0</v>
      </c>
    </row>
    <row r="359" spans="2:18">
      <c r="B359" t="s">
        <v>3080</v>
      </c>
      <c r="C359" t="s">
        <v>2728</v>
      </c>
      <c r="D359" t="s">
        <v>3087</v>
      </c>
      <c r="E359"/>
      <c r="F359" t="s">
        <v>210</v>
      </c>
      <c r="G359" s="95">
        <v>44854</v>
      </c>
      <c r="H359" t="s">
        <v>211</v>
      </c>
      <c r="I359" s="77">
        <v>0.05</v>
      </c>
      <c r="J359" t="s">
        <v>950</v>
      </c>
      <c r="K359" t="s">
        <v>106</v>
      </c>
      <c r="L359" s="78">
        <v>7.0900000000000005E-2</v>
      </c>
      <c r="M359" s="78">
        <v>5.4899999999999997E-2</v>
      </c>
      <c r="N359" s="77">
        <v>0.63</v>
      </c>
      <c r="O359" s="77">
        <v>100.9</v>
      </c>
      <c r="P359" s="77">
        <v>2.3468936400000001E-3</v>
      </c>
      <c r="Q359" s="78">
        <v>0</v>
      </c>
      <c r="R359" s="78">
        <v>0</v>
      </c>
    </row>
    <row r="360" spans="2:18">
      <c r="B360" t="s">
        <v>3080</v>
      </c>
      <c r="C360" t="s">
        <v>2728</v>
      </c>
      <c r="D360" t="s">
        <v>3088</v>
      </c>
      <c r="E360"/>
      <c r="F360" t="s">
        <v>210</v>
      </c>
      <c r="G360" s="95">
        <v>44950</v>
      </c>
      <c r="H360" t="s">
        <v>211</v>
      </c>
      <c r="I360" s="77">
        <v>0.05</v>
      </c>
      <c r="J360" t="s">
        <v>950</v>
      </c>
      <c r="K360" t="s">
        <v>106</v>
      </c>
      <c r="L360" s="78">
        <v>7.0900000000000005E-2</v>
      </c>
      <c r="M360" s="78">
        <v>5.5899999999999998E-2</v>
      </c>
      <c r="N360" s="77">
        <v>3.45</v>
      </c>
      <c r="O360" s="77">
        <v>100.9</v>
      </c>
      <c r="P360" s="77">
        <v>1.28520366E-2</v>
      </c>
      <c r="Q360" s="78">
        <v>0</v>
      </c>
      <c r="R360" s="78">
        <v>0</v>
      </c>
    </row>
    <row r="361" spans="2:18">
      <c r="B361" t="s">
        <v>3080</v>
      </c>
      <c r="C361" t="s">
        <v>2728</v>
      </c>
      <c r="D361" t="s">
        <v>3089</v>
      </c>
      <c r="E361"/>
      <c r="F361" t="s">
        <v>210</v>
      </c>
      <c r="G361" s="95">
        <v>45029</v>
      </c>
      <c r="H361" t="s">
        <v>211</v>
      </c>
      <c r="I361" s="77">
        <v>0.05</v>
      </c>
      <c r="J361" t="s">
        <v>950</v>
      </c>
      <c r="K361" t="s">
        <v>106</v>
      </c>
      <c r="L361" s="78">
        <v>7.0900000000000005E-2</v>
      </c>
      <c r="M361" s="78">
        <v>5.5899999999999998E-2</v>
      </c>
      <c r="N361" s="77">
        <v>1.1499999999999999</v>
      </c>
      <c r="O361" s="77">
        <v>100.84</v>
      </c>
      <c r="P361" s="77">
        <v>4.2814647200000002E-3</v>
      </c>
      <c r="Q361" s="78">
        <v>0</v>
      </c>
      <c r="R361" s="78">
        <v>0</v>
      </c>
    </row>
    <row r="362" spans="2:18">
      <c r="B362" t="s">
        <v>3090</v>
      </c>
      <c r="C362" t="s">
        <v>2728</v>
      </c>
      <c r="D362" t="s">
        <v>3091</v>
      </c>
      <c r="E362"/>
      <c r="F362" t="s">
        <v>210</v>
      </c>
      <c r="G362" s="95">
        <v>43397</v>
      </c>
      <c r="H362" t="s">
        <v>211</v>
      </c>
      <c r="I362" s="77">
        <v>0.03</v>
      </c>
      <c r="J362" t="s">
        <v>950</v>
      </c>
      <c r="K362" t="s">
        <v>106</v>
      </c>
      <c r="L362" s="78">
        <v>7.0499999999999993E-2</v>
      </c>
      <c r="M362" s="78">
        <v>6.1199999999999997E-2</v>
      </c>
      <c r="N362" s="77">
        <v>2791.25</v>
      </c>
      <c r="O362" s="77">
        <v>100.42</v>
      </c>
      <c r="P362" s="77">
        <v>10.348577239000001</v>
      </c>
      <c r="Q362" s="78">
        <v>1.6299999999999999E-2</v>
      </c>
      <c r="R362" s="78">
        <v>2.0000000000000001E-4</v>
      </c>
    </row>
    <row r="363" spans="2:18">
      <c r="B363" t="s">
        <v>3092</v>
      </c>
      <c r="C363" t="s">
        <v>2728</v>
      </c>
      <c r="D363" t="s">
        <v>3093</v>
      </c>
      <c r="E363"/>
      <c r="F363" t="s">
        <v>210</v>
      </c>
      <c r="G363" s="95">
        <v>43536</v>
      </c>
      <c r="H363" t="s">
        <v>211</v>
      </c>
      <c r="I363" s="77">
        <v>2.6</v>
      </c>
      <c r="J363" t="s">
        <v>894</v>
      </c>
      <c r="K363" t="s">
        <v>106</v>
      </c>
      <c r="L363" s="78">
        <v>7.4999999999999997E-2</v>
      </c>
      <c r="M363" s="78">
        <v>7.2999999999999995E-2</v>
      </c>
      <c r="N363" s="77">
        <v>789.01</v>
      </c>
      <c r="O363" s="77">
        <v>102.4</v>
      </c>
      <c r="P363" s="77">
        <v>2.98293751808</v>
      </c>
      <c r="Q363" s="78">
        <v>4.7000000000000002E-3</v>
      </c>
      <c r="R363" s="78">
        <v>1E-4</v>
      </c>
    </row>
    <row r="364" spans="2:18">
      <c r="B364" t="s">
        <v>3092</v>
      </c>
      <c r="C364" t="s">
        <v>2728</v>
      </c>
      <c r="D364" t="s">
        <v>3094</v>
      </c>
      <c r="E364"/>
      <c r="F364" t="s">
        <v>210</v>
      </c>
      <c r="G364" s="95">
        <v>43570</v>
      </c>
      <c r="H364" t="s">
        <v>211</v>
      </c>
      <c r="I364" s="77">
        <v>2.6</v>
      </c>
      <c r="J364" t="s">
        <v>894</v>
      </c>
      <c r="K364" t="s">
        <v>106</v>
      </c>
      <c r="L364" s="78">
        <v>7.4999999999999997E-2</v>
      </c>
      <c r="M364" s="78">
        <v>7.2900000000000006E-2</v>
      </c>
      <c r="N364" s="77">
        <v>636.63</v>
      </c>
      <c r="O364" s="77">
        <v>102.42</v>
      </c>
      <c r="P364" s="77">
        <v>2.4073185586319998</v>
      </c>
      <c r="Q364" s="78">
        <v>3.8E-3</v>
      </c>
      <c r="R364" s="78">
        <v>0</v>
      </c>
    </row>
    <row r="365" spans="2:18">
      <c r="B365" t="s">
        <v>3092</v>
      </c>
      <c r="C365" t="s">
        <v>2728</v>
      </c>
      <c r="D365" t="s">
        <v>3095</v>
      </c>
      <c r="E365"/>
      <c r="F365" t="s">
        <v>210</v>
      </c>
      <c r="G365" s="95">
        <v>43774</v>
      </c>
      <c r="H365" t="s">
        <v>211</v>
      </c>
      <c r="I365" s="77">
        <v>2.6</v>
      </c>
      <c r="J365" t="s">
        <v>894</v>
      </c>
      <c r="K365" t="s">
        <v>106</v>
      </c>
      <c r="L365" s="78">
        <v>7.4999999999999997E-2</v>
      </c>
      <c r="M365" s="78">
        <v>7.1199999999999999E-2</v>
      </c>
      <c r="N365" s="77">
        <v>581.41</v>
      </c>
      <c r="O365" s="77">
        <v>102.43</v>
      </c>
      <c r="P365" s="77">
        <v>2.1987272669959999</v>
      </c>
      <c r="Q365" s="78">
        <v>3.5000000000000001E-3</v>
      </c>
      <c r="R365" s="78">
        <v>0</v>
      </c>
    </row>
    <row r="366" spans="2:18">
      <c r="B366" t="s">
        <v>3096</v>
      </c>
      <c r="C366" t="s">
        <v>2728</v>
      </c>
      <c r="D366" t="s">
        <v>3097</v>
      </c>
      <c r="E366"/>
      <c r="F366" t="s">
        <v>210</v>
      </c>
      <c r="G366" s="95">
        <v>44144</v>
      </c>
      <c r="H366" t="s">
        <v>211</v>
      </c>
      <c r="I366" s="77">
        <v>0.03</v>
      </c>
      <c r="J366" t="s">
        <v>950</v>
      </c>
      <c r="K366" t="s">
        <v>106</v>
      </c>
      <c r="L366" s="78">
        <v>7.8799999999999995E-2</v>
      </c>
      <c r="M366" s="78">
        <v>0</v>
      </c>
      <c r="N366" s="77">
        <v>3413.18</v>
      </c>
      <c r="O366" s="77">
        <v>75.180498000000014</v>
      </c>
      <c r="P366" s="77">
        <v>9.4738408042815898</v>
      </c>
      <c r="Q366" s="78">
        <v>1.4999999999999999E-2</v>
      </c>
      <c r="R366" s="78">
        <v>2.0000000000000001E-4</v>
      </c>
    </row>
    <row r="367" spans="2:18">
      <c r="B367" t="s">
        <v>3098</v>
      </c>
      <c r="C367" t="s">
        <v>2728</v>
      </c>
      <c r="D367" t="s">
        <v>3099</v>
      </c>
      <c r="E367"/>
      <c r="F367" t="s">
        <v>210</v>
      </c>
      <c r="G367" s="95">
        <v>44508</v>
      </c>
      <c r="H367" t="s">
        <v>211</v>
      </c>
      <c r="I367" s="77">
        <v>3.06</v>
      </c>
      <c r="J367" t="s">
        <v>894</v>
      </c>
      <c r="K367" t="s">
        <v>106</v>
      </c>
      <c r="L367" s="78">
        <v>8.4099999999999994E-2</v>
      </c>
      <c r="M367" s="78">
        <v>9.0700000000000003E-2</v>
      </c>
      <c r="N367" s="77">
        <v>3856.04</v>
      </c>
      <c r="O367" s="77">
        <v>100.56</v>
      </c>
      <c r="P367" s="77">
        <v>14.316224078208</v>
      </c>
      <c r="Q367" s="78">
        <v>2.2599999999999999E-2</v>
      </c>
      <c r="R367" s="78">
        <v>2.9999999999999997E-4</v>
      </c>
    </row>
    <row r="368" spans="2:18">
      <c r="B368" t="s">
        <v>3100</v>
      </c>
      <c r="C368" t="s">
        <v>2728</v>
      </c>
      <c r="D368" t="s">
        <v>3101</v>
      </c>
      <c r="E368"/>
      <c r="F368" t="s">
        <v>210</v>
      </c>
      <c r="G368" s="95">
        <v>43563</v>
      </c>
      <c r="H368" t="s">
        <v>211</v>
      </c>
      <c r="I368" s="77">
        <v>0.75</v>
      </c>
      <c r="J368" t="s">
        <v>950</v>
      </c>
      <c r="K368" t="s">
        <v>106</v>
      </c>
      <c r="L368" s="78">
        <v>7.8600000000000003E-2</v>
      </c>
      <c r="M368" s="78">
        <v>6.8900000000000003E-2</v>
      </c>
      <c r="N368" s="77">
        <v>4256.74</v>
      </c>
      <c r="O368" s="77">
        <v>101.57</v>
      </c>
      <c r="P368" s="77">
        <v>15.962623460055999</v>
      </c>
      <c r="Q368" s="78">
        <v>2.52E-2</v>
      </c>
      <c r="R368" s="78">
        <v>2.9999999999999997E-4</v>
      </c>
    </row>
    <row r="369" spans="2:18">
      <c r="B369" t="s">
        <v>3102</v>
      </c>
      <c r="C369" t="s">
        <v>2728</v>
      </c>
      <c r="D369" t="s">
        <v>3103</v>
      </c>
      <c r="E369"/>
      <c r="F369" t="s">
        <v>210</v>
      </c>
      <c r="G369" s="95">
        <v>44136</v>
      </c>
      <c r="H369" t="s">
        <v>211</v>
      </c>
      <c r="I369" s="77">
        <v>0.05</v>
      </c>
      <c r="J369" t="s">
        <v>950</v>
      </c>
      <c r="K369" t="s">
        <v>106</v>
      </c>
      <c r="L369" s="78">
        <v>7.0099999999999996E-2</v>
      </c>
      <c r="M369" s="78">
        <v>0</v>
      </c>
      <c r="N369" s="77">
        <v>3016.91</v>
      </c>
      <c r="O369" s="77">
        <v>84.997694999999965</v>
      </c>
      <c r="P369" s="77">
        <v>9.4674102211488496</v>
      </c>
      <c r="Q369" s="78">
        <v>1.49E-2</v>
      </c>
      <c r="R369" s="78">
        <v>2.0000000000000001E-4</v>
      </c>
    </row>
    <row r="370" spans="2:18">
      <c r="B370" t="s">
        <v>3104</v>
      </c>
      <c r="C370" t="s">
        <v>2728</v>
      </c>
      <c r="D370" t="s">
        <v>3105</v>
      </c>
      <c r="E370"/>
      <c r="F370" t="s">
        <v>210</v>
      </c>
      <c r="G370" s="95">
        <v>44179</v>
      </c>
      <c r="H370" t="s">
        <v>211</v>
      </c>
      <c r="I370" s="77">
        <v>2.59</v>
      </c>
      <c r="J370" t="s">
        <v>894</v>
      </c>
      <c r="K370" t="s">
        <v>106</v>
      </c>
      <c r="L370" s="78">
        <v>7.8799999999999995E-2</v>
      </c>
      <c r="M370" s="78">
        <v>8.2500000000000004E-2</v>
      </c>
      <c r="N370" s="77">
        <v>1090.47</v>
      </c>
      <c r="O370" s="77">
        <v>100.02</v>
      </c>
      <c r="P370" s="77">
        <v>4.0268204430479999</v>
      </c>
      <c r="Q370" s="78">
        <v>6.4000000000000003E-3</v>
      </c>
      <c r="R370" s="78">
        <v>1E-4</v>
      </c>
    </row>
    <row r="371" spans="2:18">
      <c r="B371" t="s">
        <v>3106</v>
      </c>
      <c r="C371" t="s">
        <v>2728</v>
      </c>
      <c r="D371" t="s">
        <v>3107</v>
      </c>
      <c r="E371"/>
      <c r="F371" t="s">
        <v>210</v>
      </c>
      <c r="G371" s="95">
        <v>43866</v>
      </c>
      <c r="H371" t="s">
        <v>211</v>
      </c>
      <c r="I371" s="77">
        <v>1.29</v>
      </c>
      <c r="J371" t="s">
        <v>950</v>
      </c>
      <c r="K371" t="s">
        <v>106</v>
      </c>
      <c r="L371" s="78">
        <v>7.4999999999999997E-2</v>
      </c>
      <c r="M371" s="78">
        <v>7.9200000000000007E-2</v>
      </c>
      <c r="N371" s="77">
        <v>4420.7700000000004</v>
      </c>
      <c r="O371" s="77">
        <v>100.37</v>
      </c>
      <c r="P371" s="77">
        <v>16.381872326507999</v>
      </c>
      <c r="Q371" s="78">
        <v>2.5899999999999999E-2</v>
      </c>
      <c r="R371" s="78">
        <v>2.9999999999999997E-4</v>
      </c>
    </row>
    <row r="372" spans="2:18">
      <c r="B372" t="s">
        <v>3106</v>
      </c>
      <c r="C372" t="s">
        <v>2728</v>
      </c>
      <c r="D372" t="s">
        <v>3108</v>
      </c>
      <c r="E372"/>
      <c r="F372" t="s">
        <v>210</v>
      </c>
      <c r="G372" s="95">
        <v>44953</v>
      </c>
      <c r="H372" t="s">
        <v>211</v>
      </c>
      <c r="I372" s="77">
        <v>1.29</v>
      </c>
      <c r="J372" t="s">
        <v>950</v>
      </c>
      <c r="K372" t="s">
        <v>106</v>
      </c>
      <c r="L372" s="78">
        <v>7.4999999999999997E-2</v>
      </c>
      <c r="M372" s="78">
        <v>7.9200000000000007E-2</v>
      </c>
      <c r="N372" s="77">
        <v>12.7</v>
      </c>
      <c r="O372" s="77">
        <v>100.16</v>
      </c>
      <c r="P372" s="77">
        <v>4.696342144E-2</v>
      </c>
      <c r="Q372" s="78">
        <v>1E-4</v>
      </c>
      <c r="R372" s="78">
        <v>0</v>
      </c>
    </row>
    <row r="373" spans="2:18">
      <c r="B373" t="s">
        <v>3106</v>
      </c>
      <c r="C373" t="s">
        <v>2728</v>
      </c>
      <c r="D373" t="s">
        <v>3109</v>
      </c>
      <c r="E373"/>
      <c r="F373" t="s">
        <v>210</v>
      </c>
      <c r="G373" s="95">
        <v>44959</v>
      </c>
      <c r="H373" t="s">
        <v>211</v>
      </c>
      <c r="I373" s="77">
        <v>1.29</v>
      </c>
      <c r="J373" t="s">
        <v>950</v>
      </c>
      <c r="K373" t="s">
        <v>106</v>
      </c>
      <c r="L373" s="78">
        <v>7.4999999999999997E-2</v>
      </c>
      <c r="M373" s="78">
        <v>7.9200000000000007E-2</v>
      </c>
      <c r="N373" s="77">
        <v>7.14</v>
      </c>
      <c r="O373" s="77">
        <v>100.16</v>
      </c>
      <c r="P373" s="77">
        <v>2.6403057407999999E-2</v>
      </c>
      <c r="Q373" s="78">
        <v>0</v>
      </c>
      <c r="R373" s="78">
        <v>0</v>
      </c>
    </row>
    <row r="374" spans="2:18">
      <c r="B374" t="s">
        <v>3106</v>
      </c>
      <c r="C374" t="s">
        <v>2728</v>
      </c>
      <c r="D374" t="s">
        <v>3110</v>
      </c>
      <c r="E374"/>
      <c r="F374" t="s">
        <v>210</v>
      </c>
      <c r="G374" s="95">
        <v>44966</v>
      </c>
      <c r="H374" t="s">
        <v>211</v>
      </c>
      <c r="I374" s="77">
        <v>1.29</v>
      </c>
      <c r="J374" t="s">
        <v>950</v>
      </c>
      <c r="K374" t="s">
        <v>106</v>
      </c>
      <c r="L374" s="78">
        <v>7.4999999999999997E-2</v>
      </c>
      <c r="M374" s="78">
        <v>7.9699999999999993E-2</v>
      </c>
      <c r="N374" s="77">
        <v>10.69</v>
      </c>
      <c r="O374" s="77">
        <v>100.1</v>
      </c>
      <c r="P374" s="77">
        <v>3.9506947479999999E-2</v>
      </c>
      <c r="Q374" s="78">
        <v>1E-4</v>
      </c>
      <c r="R374" s="78">
        <v>0</v>
      </c>
    </row>
    <row r="375" spans="2:18">
      <c r="B375" t="s">
        <v>3106</v>
      </c>
      <c r="C375" t="s">
        <v>2728</v>
      </c>
      <c r="D375" t="s">
        <v>3111</v>
      </c>
      <c r="E375"/>
      <c r="F375" t="s">
        <v>210</v>
      </c>
      <c r="G375" s="95">
        <v>44986</v>
      </c>
      <c r="H375" t="s">
        <v>211</v>
      </c>
      <c r="I375" s="77">
        <v>1.29</v>
      </c>
      <c r="J375" t="s">
        <v>950</v>
      </c>
      <c r="K375" t="s">
        <v>106</v>
      </c>
      <c r="L375" s="78">
        <v>7.4999999999999997E-2</v>
      </c>
      <c r="M375" s="78">
        <v>7.9699999999999993E-2</v>
      </c>
      <c r="N375" s="77">
        <v>41.6</v>
      </c>
      <c r="O375" s="77">
        <v>100.1</v>
      </c>
      <c r="P375" s="77">
        <v>0.15374078720000001</v>
      </c>
      <c r="Q375" s="78">
        <v>2.0000000000000001E-4</v>
      </c>
      <c r="R375" s="78">
        <v>0</v>
      </c>
    </row>
    <row r="376" spans="2:18">
      <c r="B376" t="s">
        <v>3106</v>
      </c>
      <c r="C376" t="s">
        <v>2728</v>
      </c>
      <c r="D376" t="s">
        <v>3112</v>
      </c>
      <c r="E376"/>
      <c r="F376" t="s">
        <v>210</v>
      </c>
      <c r="G376" s="95">
        <v>44994</v>
      </c>
      <c r="H376" t="s">
        <v>211</v>
      </c>
      <c r="I376" s="77">
        <v>1.29</v>
      </c>
      <c r="J376" t="s">
        <v>950</v>
      </c>
      <c r="K376" t="s">
        <v>106</v>
      </c>
      <c r="L376" s="78">
        <v>7.4999999999999997E-2</v>
      </c>
      <c r="M376" s="78">
        <v>7.9699999999999993E-2</v>
      </c>
      <c r="N376" s="77">
        <v>8.1199999999999992</v>
      </c>
      <c r="O376" s="77">
        <v>100.11</v>
      </c>
      <c r="P376" s="77">
        <v>3.0012016943999999E-2</v>
      </c>
      <c r="Q376" s="78">
        <v>0</v>
      </c>
      <c r="R376" s="78">
        <v>0</v>
      </c>
    </row>
    <row r="377" spans="2:18">
      <c r="B377" t="s">
        <v>3113</v>
      </c>
      <c r="C377" t="s">
        <v>2728</v>
      </c>
      <c r="D377" t="s">
        <v>3114</v>
      </c>
      <c r="E377"/>
      <c r="F377" t="s">
        <v>210</v>
      </c>
      <c r="G377" s="95">
        <v>44027</v>
      </c>
      <c r="H377" t="s">
        <v>211</v>
      </c>
      <c r="I377" s="77">
        <v>3.5</v>
      </c>
      <c r="J377" t="s">
        <v>1070</v>
      </c>
      <c r="K377" t="s">
        <v>110</v>
      </c>
      <c r="L377" s="78">
        <v>2.35E-2</v>
      </c>
      <c r="M377" s="78">
        <v>2.4299999999999999E-2</v>
      </c>
      <c r="N377" s="77">
        <v>1662.91</v>
      </c>
      <c r="O377" s="77">
        <v>102.36</v>
      </c>
      <c r="P377" s="77">
        <v>6.8654706701784001</v>
      </c>
      <c r="Q377" s="78">
        <v>1.0800000000000001E-2</v>
      </c>
      <c r="R377" s="78">
        <v>1E-4</v>
      </c>
    </row>
    <row r="378" spans="2:18">
      <c r="B378" t="s">
        <v>3113</v>
      </c>
      <c r="C378" t="s">
        <v>2728</v>
      </c>
      <c r="D378" t="s">
        <v>3115</v>
      </c>
      <c r="E378"/>
      <c r="F378" t="s">
        <v>210</v>
      </c>
      <c r="G378" s="95">
        <v>44119</v>
      </c>
      <c r="H378" t="s">
        <v>211</v>
      </c>
      <c r="I378" s="77">
        <v>3.5</v>
      </c>
      <c r="J378" t="s">
        <v>1070</v>
      </c>
      <c r="K378" t="s">
        <v>110</v>
      </c>
      <c r="L378" s="78">
        <v>2.35E-2</v>
      </c>
      <c r="M378" s="78">
        <v>2.4299999999999999E-2</v>
      </c>
      <c r="N378" s="77">
        <v>1662.91</v>
      </c>
      <c r="O378" s="77">
        <v>102.36</v>
      </c>
      <c r="P378" s="77">
        <v>6.8654706701784001</v>
      </c>
      <c r="Q378" s="78">
        <v>1.0800000000000001E-2</v>
      </c>
      <c r="R378" s="78">
        <v>1E-4</v>
      </c>
    </row>
    <row r="379" spans="2:18">
      <c r="B379" t="s">
        <v>3113</v>
      </c>
      <c r="C379" t="s">
        <v>2728</v>
      </c>
      <c r="D379" t="s">
        <v>3116</v>
      </c>
      <c r="E379"/>
      <c r="F379" t="s">
        <v>210</v>
      </c>
      <c r="G379" s="95">
        <v>44211</v>
      </c>
      <c r="H379" t="s">
        <v>211</v>
      </c>
      <c r="I379" s="77">
        <v>3.5</v>
      </c>
      <c r="J379" t="s">
        <v>1070</v>
      </c>
      <c r="K379" t="s">
        <v>110</v>
      </c>
      <c r="L379" s="78">
        <v>2.35E-2</v>
      </c>
      <c r="M379" s="78">
        <v>2.4299999999999999E-2</v>
      </c>
      <c r="N379" s="77">
        <v>1662.91</v>
      </c>
      <c r="O379" s="77">
        <v>102.36</v>
      </c>
      <c r="P379" s="77">
        <v>6.8654706701784001</v>
      </c>
      <c r="Q379" s="78">
        <v>1.0800000000000001E-2</v>
      </c>
      <c r="R379" s="78">
        <v>1E-4</v>
      </c>
    </row>
    <row r="380" spans="2:18">
      <c r="B380" t="s">
        <v>3117</v>
      </c>
      <c r="C380" t="s">
        <v>2728</v>
      </c>
      <c r="D380" t="s">
        <v>3118</v>
      </c>
      <c r="E380"/>
      <c r="F380" t="s">
        <v>210</v>
      </c>
      <c r="G380" s="95">
        <v>43860</v>
      </c>
      <c r="H380" t="s">
        <v>211</v>
      </c>
      <c r="I380" s="77">
        <v>2.72</v>
      </c>
      <c r="J380" t="s">
        <v>894</v>
      </c>
      <c r="K380" t="s">
        <v>106</v>
      </c>
      <c r="L380" s="78">
        <v>7.9100000000000004E-2</v>
      </c>
      <c r="M380" s="78">
        <v>8.5400000000000004E-2</v>
      </c>
      <c r="N380" s="77">
        <v>2403.19</v>
      </c>
      <c r="O380" s="77">
        <v>102.26</v>
      </c>
      <c r="P380" s="77">
        <v>9.0730977310479997</v>
      </c>
      <c r="Q380" s="78">
        <v>1.43E-2</v>
      </c>
      <c r="R380" s="78">
        <v>2.0000000000000001E-4</v>
      </c>
    </row>
    <row r="381" spans="2:18">
      <c r="B381" t="s">
        <v>3012</v>
      </c>
      <c r="C381" t="s">
        <v>2728</v>
      </c>
      <c r="D381" t="s">
        <v>3119</v>
      </c>
      <c r="E381"/>
      <c r="F381" t="s">
        <v>210</v>
      </c>
      <c r="G381" s="95">
        <v>44553</v>
      </c>
      <c r="H381" t="s">
        <v>211</v>
      </c>
      <c r="I381" s="77">
        <v>2.6</v>
      </c>
      <c r="J381" t="s">
        <v>1070</v>
      </c>
      <c r="K381" t="s">
        <v>110</v>
      </c>
      <c r="L381" s="78">
        <v>6.1100000000000002E-2</v>
      </c>
      <c r="M381" s="78">
        <v>6.9500000000000006E-2</v>
      </c>
      <c r="N381" s="77">
        <v>21.53</v>
      </c>
      <c r="O381" s="77">
        <v>100.14</v>
      </c>
      <c r="P381" s="77">
        <v>8.6960676742800003E-2</v>
      </c>
      <c r="Q381" s="78">
        <v>1E-4</v>
      </c>
      <c r="R381" s="78">
        <v>0</v>
      </c>
    </row>
    <row r="382" spans="2:18">
      <c r="B382" t="s">
        <v>3012</v>
      </c>
      <c r="C382" t="s">
        <v>2728</v>
      </c>
      <c r="D382" t="s">
        <v>3120</v>
      </c>
      <c r="E382"/>
      <c r="F382" t="s">
        <v>210</v>
      </c>
      <c r="G382" s="95">
        <v>44553</v>
      </c>
      <c r="H382" t="s">
        <v>211</v>
      </c>
      <c r="I382" s="77">
        <v>2.6</v>
      </c>
      <c r="J382" t="s">
        <v>1070</v>
      </c>
      <c r="K382" t="s">
        <v>110</v>
      </c>
      <c r="L382" s="78">
        <v>6.1100000000000002E-2</v>
      </c>
      <c r="M382" s="78">
        <v>7.0499999999999993E-2</v>
      </c>
      <c r="N382" s="77">
        <v>27.68</v>
      </c>
      <c r="O382" s="77">
        <v>99.88</v>
      </c>
      <c r="P382" s="77">
        <v>0.11151053858560001</v>
      </c>
      <c r="Q382" s="78">
        <v>2.0000000000000001E-4</v>
      </c>
      <c r="R382" s="78">
        <v>0</v>
      </c>
    </row>
    <row r="383" spans="2:18">
      <c r="B383" t="s">
        <v>3012</v>
      </c>
      <c r="C383" t="s">
        <v>2728</v>
      </c>
      <c r="D383" t="s">
        <v>3121</v>
      </c>
      <c r="E383"/>
      <c r="F383" t="s">
        <v>210</v>
      </c>
      <c r="G383" s="95">
        <v>44553</v>
      </c>
      <c r="H383" t="s">
        <v>211</v>
      </c>
      <c r="I383" s="77">
        <v>2.6</v>
      </c>
      <c r="J383" t="s">
        <v>1070</v>
      </c>
      <c r="K383" t="s">
        <v>110</v>
      </c>
      <c r="L383" s="78">
        <v>6.1100000000000002E-2</v>
      </c>
      <c r="M383" s="78">
        <v>6.9400000000000003E-2</v>
      </c>
      <c r="N383" s="77">
        <v>129.18</v>
      </c>
      <c r="O383" s="77">
        <v>100.15</v>
      </c>
      <c r="P383" s="77">
        <v>0.52181616391800001</v>
      </c>
      <c r="Q383" s="78">
        <v>8.0000000000000004E-4</v>
      </c>
      <c r="R383" s="78">
        <v>0</v>
      </c>
    </row>
    <row r="384" spans="2:18">
      <c r="B384" t="s">
        <v>3012</v>
      </c>
      <c r="C384" t="s">
        <v>2728</v>
      </c>
      <c r="D384" t="s">
        <v>3122</v>
      </c>
      <c r="E384"/>
      <c r="F384" t="s">
        <v>210</v>
      </c>
      <c r="G384" s="95">
        <v>44886</v>
      </c>
      <c r="H384" t="s">
        <v>211</v>
      </c>
      <c r="I384" s="77">
        <v>2.6</v>
      </c>
      <c r="J384" t="s">
        <v>1070</v>
      </c>
      <c r="K384" t="s">
        <v>110</v>
      </c>
      <c r="L384" s="78">
        <v>6.1100000000000002E-2</v>
      </c>
      <c r="M384" s="78">
        <v>6.9500000000000006E-2</v>
      </c>
      <c r="N384" s="77">
        <v>31.53</v>
      </c>
      <c r="O384" s="77">
        <v>100.74157150000005</v>
      </c>
      <c r="P384" s="77">
        <v>0.12811618148009801</v>
      </c>
      <c r="Q384" s="78">
        <v>2.0000000000000001E-4</v>
      </c>
      <c r="R384" s="78">
        <v>0</v>
      </c>
    </row>
    <row r="385" spans="2:18">
      <c r="B385" t="s">
        <v>3012</v>
      </c>
      <c r="C385" t="s">
        <v>2728</v>
      </c>
      <c r="D385" t="s">
        <v>3123</v>
      </c>
      <c r="E385"/>
      <c r="F385" t="s">
        <v>210</v>
      </c>
      <c r="G385" s="95">
        <v>44985</v>
      </c>
      <c r="H385" t="s">
        <v>211</v>
      </c>
      <c r="I385" s="77">
        <v>2.6</v>
      </c>
      <c r="J385" t="s">
        <v>1070</v>
      </c>
      <c r="K385" t="s">
        <v>110</v>
      </c>
      <c r="L385" s="78">
        <v>6.1100000000000002E-2</v>
      </c>
      <c r="M385" s="78">
        <v>6.9400000000000003E-2</v>
      </c>
      <c r="N385" s="77">
        <v>49.21</v>
      </c>
      <c r="O385" s="77">
        <v>100.16</v>
      </c>
      <c r="P385" s="77">
        <v>0.1988011877824</v>
      </c>
      <c r="Q385" s="78">
        <v>2.9999999999999997E-4</v>
      </c>
      <c r="R385" s="78">
        <v>0</v>
      </c>
    </row>
    <row r="386" spans="2:18">
      <c r="B386" t="s">
        <v>3012</v>
      </c>
      <c r="C386" t="s">
        <v>2728</v>
      </c>
      <c r="D386" t="s">
        <v>3124</v>
      </c>
      <c r="E386"/>
      <c r="F386" t="s">
        <v>210</v>
      </c>
      <c r="G386" s="95">
        <v>43080</v>
      </c>
      <c r="H386" t="s">
        <v>211</v>
      </c>
      <c r="I386" s="77">
        <v>2.6</v>
      </c>
      <c r="J386" t="s">
        <v>1070</v>
      </c>
      <c r="K386" t="s">
        <v>110</v>
      </c>
      <c r="L386" s="78">
        <v>6.1100000000000002E-2</v>
      </c>
      <c r="M386" s="78">
        <v>6.93E-2</v>
      </c>
      <c r="N386" s="77">
        <v>11.53</v>
      </c>
      <c r="O386" s="77">
        <v>99.48157149999993</v>
      </c>
      <c r="P386" s="77">
        <v>4.62640062972779E-2</v>
      </c>
      <c r="Q386" s="78">
        <v>1E-4</v>
      </c>
      <c r="R386" s="78">
        <v>0</v>
      </c>
    </row>
    <row r="387" spans="2:18">
      <c r="B387" t="s">
        <v>3125</v>
      </c>
      <c r="C387" t="s">
        <v>2728</v>
      </c>
      <c r="D387" t="s">
        <v>3126</v>
      </c>
      <c r="E387"/>
      <c r="F387" t="s">
        <v>210</v>
      </c>
      <c r="G387" s="95">
        <v>43083</v>
      </c>
      <c r="H387" t="s">
        <v>211</v>
      </c>
      <c r="I387" s="77">
        <v>3.64</v>
      </c>
      <c r="J387" t="s">
        <v>930</v>
      </c>
      <c r="K387" t="s">
        <v>110</v>
      </c>
      <c r="L387" s="78">
        <v>7.1900000000000006E-2</v>
      </c>
      <c r="M387" s="78">
        <v>7.1999999999999995E-2</v>
      </c>
      <c r="N387" s="77">
        <v>1519.67</v>
      </c>
      <c r="O387" s="77">
        <v>102.18</v>
      </c>
      <c r="P387" s="77">
        <v>6.2630587041204002</v>
      </c>
      <c r="Q387" s="78">
        <v>9.9000000000000008E-3</v>
      </c>
      <c r="R387" s="78">
        <v>1E-4</v>
      </c>
    </row>
    <row r="388" spans="2:18">
      <c r="B388" t="s">
        <v>3125</v>
      </c>
      <c r="C388" t="s">
        <v>2728</v>
      </c>
      <c r="D388" t="s">
        <v>3127</v>
      </c>
      <c r="E388"/>
      <c r="F388" t="s">
        <v>210</v>
      </c>
      <c r="G388" s="95">
        <v>44778</v>
      </c>
      <c r="H388" t="s">
        <v>211</v>
      </c>
      <c r="I388" s="77">
        <v>3.56</v>
      </c>
      <c r="J388" t="s">
        <v>930</v>
      </c>
      <c r="K388" t="s">
        <v>106</v>
      </c>
      <c r="L388" s="78">
        <v>8.2699999999999996E-2</v>
      </c>
      <c r="M388" s="78">
        <v>9.0200000000000002E-2</v>
      </c>
      <c r="N388" s="77">
        <v>4184.6899999999996</v>
      </c>
      <c r="O388" s="77">
        <v>100.16</v>
      </c>
      <c r="P388" s="77">
        <v>15.474595280768</v>
      </c>
      <c r="Q388" s="78">
        <v>2.4400000000000002E-2</v>
      </c>
      <c r="R388" s="78">
        <v>2.9999999999999997E-4</v>
      </c>
    </row>
    <row r="389" spans="2:18">
      <c r="B389" t="s">
        <v>3128</v>
      </c>
      <c r="C389" t="s">
        <v>2728</v>
      </c>
      <c r="D389" t="s">
        <v>3129</v>
      </c>
      <c r="E389"/>
      <c r="F389" t="s">
        <v>210</v>
      </c>
      <c r="G389" s="95">
        <v>42817</v>
      </c>
      <c r="H389" t="s">
        <v>211</v>
      </c>
      <c r="I389" s="77">
        <v>1.77</v>
      </c>
      <c r="J389" t="s">
        <v>894</v>
      </c>
      <c r="K389" t="s">
        <v>106</v>
      </c>
      <c r="L389" s="78">
        <v>5.7200000000000001E-2</v>
      </c>
      <c r="M389" s="78">
        <v>8.3199999999999996E-2</v>
      </c>
      <c r="N389" s="77">
        <v>391.49</v>
      </c>
      <c r="O389" s="77">
        <v>97.61</v>
      </c>
      <c r="P389" s="77">
        <v>1.410836472188</v>
      </c>
      <c r="Q389" s="78">
        <v>2.2000000000000001E-3</v>
      </c>
      <c r="R389" s="78">
        <v>0</v>
      </c>
    </row>
    <row r="390" spans="2:18">
      <c r="B390" t="s">
        <v>3128</v>
      </c>
      <c r="C390" t="s">
        <v>2728</v>
      </c>
      <c r="D390" t="s">
        <v>3130</v>
      </c>
      <c r="E390"/>
      <c r="F390" t="s">
        <v>210</v>
      </c>
      <c r="G390" s="95">
        <v>43098</v>
      </c>
      <c r="H390" t="s">
        <v>211</v>
      </c>
      <c r="I390" s="77">
        <v>1.62</v>
      </c>
      <c r="J390" t="s">
        <v>894</v>
      </c>
      <c r="K390" t="s">
        <v>106</v>
      </c>
      <c r="L390" s="78">
        <v>7.9200000000000007E-2</v>
      </c>
      <c r="M390" s="78">
        <v>6.8000000000000005E-2</v>
      </c>
      <c r="N390" s="77">
        <v>1151.74</v>
      </c>
      <c r="O390" s="77">
        <v>104.04</v>
      </c>
      <c r="P390" s="77">
        <v>4.4240139328319996</v>
      </c>
      <c r="Q390" s="78">
        <v>7.0000000000000001E-3</v>
      </c>
      <c r="R390" s="78">
        <v>1E-4</v>
      </c>
    </row>
    <row r="391" spans="2:18">
      <c r="B391" t="s">
        <v>3128</v>
      </c>
      <c r="C391" t="s">
        <v>2728</v>
      </c>
      <c r="D391" t="s">
        <v>3131</v>
      </c>
      <c r="E391"/>
      <c r="F391" t="s">
        <v>210</v>
      </c>
      <c r="G391" s="95">
        <v>43798</v>
      </c>
      <c r="H391" t="s">
        <v>211</v>
      </c>
      <c r="I391" s="77">
        <v>1.62</v>
      </c>
      <c r="J391" t="s">
        <v>894</v>
      </c>
      <c r="K391" t="s">
        <v>106</v>
      </c>
      <c r="L391" s="78">
        <v>7.9200000000000007E-2</v>
      </c>
      <c r="M391" s="78">
        <v>7.7499999999999999E-2</v>
      </c>
      <c r="N391" s="77">
        <v>67.75</v>
      </c>
      <c r="O391" s="77">
        <v>102.98</v>
      </c>
      <c r="P391" s="77">
        <v>0.25758696339999998</v>
      </c>
      <c r="Q391" s="78">
        <v>4.0000000000000002E-4</v>
      </c>
      <c r="R391" s="78">
        <v>0</v>
      </c>
    </row>
    <row r="392" spans="2:18">
      <c r="B392" t="s">
        <v>3128</v>
      </c>
      <c r="C392" t="s">
        <v>2728</v>
      </c>
      <c r="D392" t="s">
        <v>3132</v>
      </c>
      <c r="E392"/>
      <c r="F392" t="s">
        <v>210</v>
      </c>
      <c r="G392" s="95">
        <v>44064</v>
      </c>
      <c r="H392" t="s">
        <v>211</v>
      </c>
      <c r="I392" s="77">
        <v>2.5299999999999998</v>
      </c>
      <c r="J392" t="s">
        <v>894</v>
      </c>
      <c r="K392" t="s">
        <v>106</v>
      </c>
      <c r="L392" s="78">
        <v>8.6699999999999999E-2</v>
      </c>
      <c r="M392" s="78">
        <v>0.1024</v>
      </c>
      <c r="N392" s="77">
        <v>3862.91</v>
      </c>
      <c r="O392" s="77">
        <v>97.99</v>
      </c>
      <c r="P392" s="77">
        <v>13.975200259228</v>
      </c>
      <c r="Q392" s="78">
        <v>2.2100000000000002E-2</v>
      </c>
      <c r="R392" s="78">
        <v>2.9999999999999997E-4</v>
      </c>
    </row>
    <row r="393" spans="2:18">
      <c r="B393" s="79" t="s">
        <v>3027</v>
      </c>
      <c r="I393" s="81">
        <v>0</v>
      </c>
      <c r="M393" s="80">
        <v>0</v>
      </c>
      <c r="N393" s="81">
        <v>0</v>
      </c>
      <c r="P393" s="81">
        <v>0</v>
      </c>
      <c r="Q393" s="80">
        <v>0</v>
      </c>
      <c r="R393" s="80">
        <v>0</v>
      </c>
    </row>
    <row r="394" spans="2:18">
      <c r="B394" t="s">
        <v>210</v>
      </c>
      <c r="D394" t="s">
        <v>210</v>
      </c>
      <c r="F394" t="s">
        <v>210</v>
      </c>
      <c r="I394" s="77">
        <v>0</v>
      </c>
      <c r="J394" t="s">
        <v>210</v>
      </c>
      <c r="K394" t="s">
        <v>210</v>
      </c>
      <c r="L394" s="78">
        <v>0</v>
      </c>
      <c r="M394" s="78">
        <v>0</v>
      </c>
      <c r="N394" s="77">
        <v>0</v>
      </c>
      <c r="O394" s="77">
        <v>0</v>
      </c>
      <c r="P394" s="77">
        <v>0</v>
      </c>
      <c r="Q394" s="78">
        <v>0</v>
      </c>
      <c r="R394" s="78">
        <v>0</v>
      </c>
    </row>
    <row r="395" spans="2:18">
      <c r="B395" t="s">
        <v>226</v>
      </c>
    </row>
    <row r="396" spans="2:18">
      <c r="B396" t="s">
        <v>324</v>
      </c>
    </row>
    <row r="397" spans="2:18">
      <c r="B397" t="s">
        <v>325</v>
      </c>
    </row>
    <row r="398" spans="2:18">
      <c r="B398" t="s">
        <v>326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7">
        <v>45106</v>
      </c>
    </row>
    <row r="2" spans="2:64" s="1" customFormat="1">
      <c r="B2" s="2" t="s">
        <v>1</v>
      </c>
      <c r="C2" s="12" t="s">
        <v>3164</v>
      </c>
    </row>
    <row r="3" spans="2:64" s="1" customFormat="1">
      <c r="B3" s="2" t="s">
        <v>2</v>
      </c>
      <c r="C3" s="26" t="s">
        <v>3165</v>
      </c>
    </row>
    <row r="4" spans="2:64" s="1" customFormat="1">
      <c r="B4" s="2" t="s">
        <v>3</v>
      </c>
      <c r="C4" s="88">
        <v>1161</v>
      </c>
    </row>
    <row r="5" spans="2:64">
      <c r="B5" s="2"/>
    </row>
    <row r="7" spans="2:64" ht="26.25" customHeight="1">
      <c r="B7" s="110" t="s">
        <v>153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2152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2153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3133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3134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867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226</v>
      </c>
    </row>
    <row r="26" spans="2:15">
      <c r="B26" t="s">
        <v>324</v>
      </c>
    </row>
    <row r="27" spans="2:15">
      <c r="B27" t="s">
        <v>325</v>
      </c>
    </row>
    <row r="28" spans="2:15">
      <c r="B28" t="s">
        <v>326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3164</v>
      </c>
    </row>
    <row r="3" spans="2:55" s="1" customFormat="1">
      <c r="B3" s="2" t="s">
        <v>2</v>
      </c>
      <c r="C3" s="26" t="s">
        <v>3165</v>
      </c>
    </row>
    <row r="4" spans="2:55" s="1" customFormat="1">
      <c r="B4" s="2" t="s">
        <v>3</v>
      </c>
      <c r="C4" s="88">
        <v>1161</v>
      </c>
    </row>
    <row r="5" spans="2:55">
      <c r="B5" s="2"/>
    </row>
    <row r="7" spans="2:55" ht="26.25" customHeight="1">
      <c r="B7" s="110" t="s">
        <v>156</v>
      </c>
      <c r="C7" s="111"/>
      <c r="D7" s="111"/>
      <c r="E7" s="111"/>
      <c r="F7" s="111"/>
      <c r="G7" s="111"/>
      <c r="H7" s="111"/>
      <c r="I7" s="111"/>
      <c r="J7" s="11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3135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210</v>
      </c>
      <c r="E14" s="78">
        <v>0</v>
      </c>
      <c r="F14" t="s">
        <v>210</v>
      </c>
      <c r="G14" s="77">
        <v>0</v>
      </c>
      <c r="H14" s="78">
        <v>0</v>
      </c>
      <c r="I14" s="78">
        <v>0</v>
      </c>
    </row>
    <row r="15" spans="2:55">
      <c r="B15" s="79" t="s">
        <v>3136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210</v>
      </c>
      <c r="E16" s="78">
        <v>0</v>
      </c>
      <c r="F16" t="s">
        <v>210</v>
      </c>
      <c r="G16" s="77">
        <v>0</v>
      </c>
      <c r="H16" s="78">
        <v>0</v>
      </c>
      <c r="I16" s="78">
        <v>0</v>
      </c>
    </row>
    <row r="17" spans="2:9">
      <c r="B17" s="79" t="s">
        <v>224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3135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210</v>
      </c>
      <c r="E19" s="78">
        <v>0</v>
      </c>
      <c r="F19" t="s">
        <v>210</v>
      </c>
      <c r="G19" s="77">
        <v>0</v>
      </c>
      <c r="H19" s="78">
        <v>0</v>
      </c>
      <c r="I19" s="78">
        <v>0</v>
      </c>
    </row>
    <row r="20" spans="2:9">
      <c r="B20" s="79" t="s">
        <v>3136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210</v>
      </c>
      <c r="E21" s="78">
        <v>0</v>
      </c>
      <c r="F21" t="s">
        <v>210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3164</v>
      </c>
    </row>
    <row r="3" spans="2:60" s="1" customFormat="1">
      <c r="B3" s="2" t="s">
        <v>2</v>
      </c>
      <c r="C3" s="26" t="s">
        <v>3165</v>
      </c>
    </row>
    <row r="4" spans="2:60" s="1" customFormat="1">
      <c r="B4" s="2" t="s">
        <v>3</v>
      </c>
      <c r="C4" s="88">
        <v>1161</v>
      </c>
    </row>
    <row r="5" spans="2:60">
      <c r="B5" s="2"/>
      <c r="C5" s="2"/>
    </row>
    <row r="7" spans="2:60" ht="26.25" customHeight="1">
      <c r="B7" s="110" t="s">
        <v>162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3164</v>
      </c>
    </row>
    <row r="3" spans="2:60" s="1" customFormat="1">
      <c r="B3" s="2" t="s">
        <v>2</v>
      </c>
      <c r="C3" s="26" t="s">
        <v>3165</v>
      </c>
    </row>
    <row r="4" spans="2:60" s="1" customFormat="1">
      <c r="B4" s="2" t="s">
        <v>3</v>
      </c>
      <c r="C4" s="88">
        <v>1161</v>
      </c>
    </row>
    <row r="5" spans="2:60">
      <c r="B5" s="2"/>
    </row>
    <row r="7" spans="2:60" ht="26.25" customHeight="1">
      <c r="B7" s="110" t="s">
        <v>167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-1.2999999999999999E-3</v>
      </c>
      <c r="I11" s="75">
        <v>194.71879165785001</v>
      </c>
      <c r="J11" s="76">
        <v>1</v>
      </c>
      <c r="K11" s="76">
        <v>4.0000000000000001E-3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3137</v>
      </c>
      <c r="C12" s="15"/>
      <c r="D12" s="15"/>
      <c r="E12" s="15"/>
      <c r="F12" s="15"/>
      <c r="G12" s="15"/>
      <c r="H12" s="80">
        <v>-1.2999999999999999E-3</v>
      </c>
      <c r="I12" s="81">
        <v>194.71879165785001</v>
      </c>
      <c r="J12" s="80">
        <v>1</v>
      </c>
      <c r="K12" s="80">
        <v>4.0000000000000001E-3</v>
      </c>
    </row>
    <row r="13" spans="2:60">
      <c r="B13" t="s">
        <v>3138</v>
      </c>
      <c r="C13" t="s">
        <v>210</v>
      </c>
      <c r="D13" t="s">
        <v>210</v>
      </c>
      <c r="E13" t="s">
        <v>211</v>
      </c>
      <c r="F13" s="78">
        <v>0</v>
      </c>
      <c r="G13" t="s">
        <v>210</v>
      </c>
      <c r="H13" s="78">
        <v>0</v>
      </c>
      <c r="I13" s="77">
        <v>-16.91</v>
      </c>
      <c r="J13" s="78">
        <v>-8.6800000000000002E-2</v>
      </c>
      <c r="K13" s="78">
        <v>-2.9999999999999997E-4</v>
      </c>
    </row>
    <row r="14" spans="2:60">
      <c r="B14" t="s">
        <v>3139</v>
      </c>
      <c r="C14" t="s">
        <v>3140</v>
      </c>
      <c r="D14" t="s">
        <v>210</v>
      </c>
      <c r="E14" t="s">
        <v>211</v>
      </c>
      <c r="F14" s="78">
        <v>0</v>
      </c>
      <c r="G14" t="s">
        <v>106</v>
      </c>
      <c r="H14" s="78">
        <v>0</v>
      </c>
      <c r="I14" s="77">
        <v>1.28429912</v>
      </c>
      <c r="J14" s="78">
        <v>6.6E-3</v>
      </c>
      <c r="K14" s="78">
        <v>0</v>
      </c>
    </row>
    <row r="15" spans="2:60">
      <c r="B15" t="s">
        <v>3141</v>
      </c>
      <c r="C15" t="s">
        <v>3142</v>
      </c>
      <c r="D15" t="s">
        <v>210</v>
      </c>
      <c r="E15" t="s">
        <v>211</v>
      </c>
      <c r="F15" s="78">
        <v>0</v>
      </c>
      <c r="G15" t="s">
        <v>102</v>
      </c>
      <c r="H15" s="78">
        <v>0</v>
      </c>
      <c r="I15" s="77">
        <v>-7.0029999999999995E-2</v>
      </c>
      <c r="J15" s="78">
        <v>-4.0000000000000002E-4</v>
      </c>
      <c r="K15" s="78">
        <v>0</v>
      </c>
    </row>
    <row r="16" spans="2:60">
      <c r="B16" t="s">
        <v>3143</v>
      </c>
      <c r="C16" t="s">
        <v>3144</v>
      </c>
      <c r="D16" t="s">
        <v>210</v>
      </c>
      <c r="E16" t="s">
        <v>211</v>
      </c>
      <c r="F16" s="78">
        <v>0</v>
      </c>
      <c r="G16" t="s">
        <v>202</v>
      </c>
      <c r="H16" s="78">
        <v>0</v>
      </c>
      <c r="I16" s="77">
        <v>-2.9111624999999999E-2</v>
      </c>
      <c r="J16" s="78">
        <v>-1E-4</v>
      </c>
      <c r="K16" s="78">
        <v>0</v>
      </c>
    </row>
    <row r="17" spans="2:11">
      <c r="B17" t="s">
        <v>3145</v>
      </c>
      <c r="C17" t="s">
        <v>3146</v>
      </c>
      <c r="D17" t="s">
        <v>210</v>
      </c>
      <c r="E17" t="s">
        <v>211</v>
      </c>
      <c r="F17" s="78">
        <v>0</v>
      </c>
      <c r="G17" t="s">
        <v>120</v>
      </c>
      <c r="H17" s="78">
        <v>0</v>
      </c>
      <c r="I17" s="77">
        <v>-1.126356E-3</v>
      </c>
      <c r="J17" s="78">
        <v>0</v>
      </c>
      <c r="K17" s="78">
        <v>0</v>
      </c>
    </row>
    <row r="18" spans="2:11">
      <c r="B18" t="s">
        <v>3145</v>
      </c>
      <c r="C18" t="s">
        <v>3147</v>
      </c>
      <c r="D18" t="s">
        <v>210</v>
      </c>
      <c r="E18" t="s">
        <v>211</v>
      </c>
      <c r="F18" s="78">
        <v>0</v>
      </c>
      <c r="G18" t="s">
        <v>106</v>
      </c>
      <c r="H18" s="78">
        <v>0</v>
      </c>
      <c r="I18" s="77">
        <v>4.4414759999999998E-2</v>
      </c>
      <c r="J18" s="78">
        <v>2.0000000000000001E-4</v>
      </c>
      <c r="K18" s="78">
        <v>0</v>
      </c>
    </row>
    <row r="19" spans="2:11">
      <c r="B19" t="s">
        <v>3148</v>
      </c>
      <c r="C19" t="s">
        <v>3149</v>
      </c>
      <c r="D19" t="s">
        <v>210</v>
      </c>
      <c r="E19" t="s">
        <v>211</v>
      </c>
      <c r="F19" s="78">
        <v>0</v>
      </c>
      <c r="G19" t="s">
        <v>110</v>
      </c>
      <c r="H19" s="78">
        <v>0</v>
      </c>
      <c r="I19" s="77">
        <v>5.1627519999999996E-3</v>
      </c>
      <c r="J19" s="78">
        <v>0</v>
      </c>
      <c r="K19" s="78">
        <v>0</v>
      </c>
    </row>
    <row r="20" spans="2:11">
      <c r="B20" t="s">
        <v>3150</v>
      </c>
      <c r="C20" t="s">
        <v>3151</v>
      </c>
      <c r="D20" t="s">
        <v>210</v>
      </c>
      <c r="E20" t="s">
        <v>211</v>
      </c>
      <c r="F20" s="78">
        <v>0</v>
      </c>
      <c r="G20" t="s">
        <v>113</v>
      </c>
      <c r="H20" s="78">
        <v>0</v>
      </c>
      <c r="I20" s="77">
        <v>-1.4528987E-2</v>
      </c>
      <c r="J20" s="78">
        <v>-1E-4</v>
      </c>
      <c r="K20" s="78">
        <v>0</v>
      </c>
    </row>
    <row r="21" spans="2:11">
      <c r="B21" t="s">
        <v>3152</v>
      </c>
      <c r="C21" t="s">
        <v>3153</v>
      </c>
      <c r="D21" t="s">
        <v>210</v>
      </c>
      <c r="E21" t="s">
        <v>211</v>
      </c>
      <c r="F21" s="78">
        <v>0</v>
      </c>
      <c r="G21" t="s">
        <v>102</v>
      </c>
      <c r="H21" s="78">
        <v>0</v>
      </c>
      <c r="I21" s="77">
        <v>7.5541299999999998</v>
      </c>
      <c r="J21" s="78">
        <v>3.8800000000000001E-2</v>
      </c>
      <c r="K21" s="78">
        <v>2.0000000000000001E-4</v>
      </c>
    </row>
    <row r="22" spans="2:11">
      <c r="B22" t="s">
        <v>3154</v>
      </c>
      <c r="C22" t="s">
        <v>3155</v>
      </c>
      <c r="D22" t="s">
        <v>210</v>
      </c>
      <c r="E22" t="s">
        <v>211</v>
      </c>
      <c r="F22" s="78">
        <v>0</v>
      </c>
      <c r="G22" t="s">
        <v>102</v>
      </c>
      <c r="H22" s="78">
        <v>0</v>
      </c>
      <c r="I22" s="77">
        <v>-0.79671999999999998</v>
      </c>
      <c r="J22" s="78">
        <v>-4.1000000000000003E-3</v>
      </c>
      <c r="K22" s="78">
        <v>0</v>
      </c>
    </row>
    <row r="23" spans="2:11">
      <c r="B23" t="s">
        <v>3156</v>
      </c>
      <c r="C23" t="s">
        <v>3157</v>
      </c>
      <c r="D23" t="s">
        <v>210</v>
      </c>
      <c r="E23" t="s">
        <v>211</v>
      </c>
      <c r="F23" s="78">
        <v>0</v>
      </c>
      <c r="G23" t="s">
        <v>106</v>
      </c>
      <c r="H23" s="78">
        <v>0</v>
      </c>
      <c r="I23" s="77">
        <v>210.99130208</v>
      </c>
      <c r="J23" s="78">
        <v>1.0835999999999999</v>
      </c>
      <c r="K23" s="78">
        <v>4.3E-3</v>
      </c>
    </row>
    <row r="24" spans="2:11">
      <c r="B24" t="s">
        <v>3158</v>
      </c>
      <c r="C24" t="s">
        <v>3159</v>
      </c>
      <c r="D24" t="s">
        <v>210</v>
      </c>
      <c r="E24" t="s">
        <v>211</v>
      </c>
      <c r="F24" s="78">
        <v>0</v>
      </c>
      <c r="G24" t="s">
        <v>199</v>
      </c>
      <c r="H24" s="78">
        <v>0</v>
      </c>
      <c r="I24" s="77">
        <v>-2.2694300861499999</v>
      </c>
      <c r="J24" s="78">
        <v>-1.17E-2</v>
      </c>
      <c r="K24" s="78">
        <v>0</v>
      </c>
    </row>
    <row r="25" spans="2:11">
      <c r="B25" t="s">
        <v>3160</v>
      </c>
      <c r="C25" t="s">
        <v>3161</v>
      </c>
      <c r="D25" t="s">
        <v>210</v>
      </c>
      <c r="E25" t="s">
        <v>211</v>
      </c>
      <c r="F25" s="78">
        <v>5.1499999999999997E-2</v>
      </c>
      <c r="G25" t="s">
        <v>102</v>
      </c>
      <c r="H25" s="78">
        <v>3.6299999999999999E-2</v>
      </c>
      <c r="I25" s="77">
        <v>-7.0205900000000003</v>
      </c>
      <c r="J25" s="78">
        <v>-3.61E-2</v>
      </c>
      <c r="K25" s="78">
        <v>-1E-4</v>
      </c>
    </row>
    <row r="26" spans="2:11">
      <c r="B26" t="s">
        <v>3162</v>
      </c>
      <c r="C26" t="s">
        <v>3163</v>
      </c>
      <c r="D26" t="s">
        <v>206</v>
      </c>
      <c r="E26" t="s">
        <v>207</v>
      </c>
      <c r="F26" s="78">
        <v>0</v>
      </c>
      <c r="G26" t="s">
        <v>102</v>
      </c>
      <c r="H26" s="78">
        <v>0</v>
      </c>
      <c r="I26" s="77">
        <v>1.95102</v>
      </c>
      <c r="J26" s="78">
        <v>0.01</v>
      </c>
      <c r="K26" s="78">
        <v>0</v>
      </c>
    </row>
    <row r="27" spans="2:11">
      <c r="B27" s="79" t="s">
        <v>224</v>
      </c>
      <c r="D27" s="19"/>
      <c r="E27" s="19"/>
      <c r="F27" s="19"/>
      <c r="G27" s="19"/>
      <c r="H27" s="80">
        <v>0</v>
      </c>
      <c r="I27" s="81">
        <v>0</v>
      </c>
      <c r="J27" s="80">
        <v>0</v>
      </c>
      <c r="K27" s="80">
        <v>0</v>
      </c>
    </row>
    <row r="28" spans="2:11">
      <c r="B28" t="s">
        <v>210</v>
      </c>
      <c r="C28" t="s">
        <v>210</v>
      </c>
      <c r="D28" t="s">
        <v>210</v>
      </c>
      <c r="E28" s="19"/>
      <c r="F28" s="78">
        <v>0</v>
      </c>
      <c r="G28" t="s">
        <v>210</v>
      </c>
      <c r="H28" s="78">
        <v>0</v>
      </c>
      <c r="I28" s="77">
        <v>0</v>
      </c>
      <c r="J28" s="78">
        <v>0</v>
      </c>
      <c r="K28" s="78">
        <v>0</v>
      </c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0"/>
  <sheetViews>
    <sheetView rightToLeft="1" topLeftCell="A19" workbookViewId="0">
      <selection activeCell="N27" sqref="N27:N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7">
        <v>45106</v>
      </c>
    </row>
    <row r="2" spans="2:17" s="1" customFormat="1">
      <c r="B2" s="2" t="s">
        <v>1</v>
      </c>
      <c r="C2" s="12" t="s">
        <v>3164</v>
      </c>
    </row>
    <row r="3" spans="2:17" s="1" customFormat="1">
      <c r="B3" s="2" t="s">
        <v>2</v>
      </c>
      <c r="C3" s="26" t="s">
        <v>3165</v>
      </c>
    </row>
    <row r="4" spans="2:17" s="1" customFormat="1">
      <c r="B4" s="2" t="s">
        <v>3</v>
      </c>
      <c r="C4" s="88">
        <v>1161</v>
      </c>
    </row>
    <row r="5" spans="2:17">
      <c r="B5" s="2"/>
    </row>
    <row r="7" spans="2:17" ht="26.25" customHeight="1">
      <c r="B7" s="110" t="s">
        <v>169</v>
      </c>
      <c r="C7" s="111"/>
      <c r="D7" s="11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C12+C27</f>
        <v>60.363033496519051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SUM(C13:C26)</f>
        <v>50.606083764164048</v>
      </c>
    </row>
    <row r="13" spans="2:17">
      <c r="B13" t="s">
        <v>2887</v>
      </c>
      <c r="C13" s="94">
        <v>2.92757336175745</v>
      </c>
      <c r="D13" s="95">
        <v>45169</v>
      </c>
    </row>
    <row r="14" spans="2:17">
      <c r="B14" t="s">
        <v>2983</v>
      </c>
      <c r="C14" s="94">
        <v>0.86319442602855012</v>
      </c>
      <c r="D14" s="95">
        <v>45199</v>
      </c>
    </row>
    <row r="15" spans="2:17">
      <c r="B15" t="s">
        <v>2849</v>
      </c>
      <c r="C15" s="94">
        <v>0.56847650929055005</v>
      </c>
      <c r="D15" s="95">
        <v>45340</v>
      </c>
    </row>
    <row r="16" spans="2:17">
      <c r="B16" t="s">
        <v>3199</v>
      </c>
      <c r="C16" s="94">
        <v>3.0423749999999998</v>
      </c>
      <c r="D16" s="95">
        <v>45363</v>
      </c>
    </row>
    <row r="17" spans="2:4">
      <c r="B17" t="s">
        <v>3197</v>
      </c>
      <c r="C17" s="94">
        <v>1.2103249999999999</v>
      </c>
      <c r="D17" s="95">
        <v>45838</v>
      </c>
    </row>
    <row r="18" spans="2:4">
      <c r="B18" t="s">
        <v>2947</v>
      </c>
      <c r="C18" s="94">
        <v>0.71733151184832011</v>
      </c>
      <c r="D18" s="95">
        <v>45935</v>
      </c>
    </row>
    <row r="19" spans="2:4">
      <c r="B19" t="s">
        <v>2895</v>
      </c>
      <c r="C19" s="94">
        <v>0.42375220977671996</v>
      </c>
      <c r="D19" s="95">
        <v>46022</v>
      </c>
    </row>
    <row r="20" spans="2:4">
      <c r="B20" t="s">
        <v>2864</v>
      </c>
      <c r="C20" s="94">
        <v>4.0077014282448502</v>
      </c>
      <c r="D20" s="95">
        <v>46253</v>
      </c>
    </row>
    <row r="21" spans="2:4">
      <c r="B21" t="s">
        <v>3196</v>
      </c>
      <c r="C21" s="94">
        <v>9.8101564360708995</v>
      </c>
      <c r="D21" s="95">
        <v>46698</v>
      </c>
    </row>
    <row r="22" spans="2:4">
      <c r="B22" t="s">
        <v>3018</v>
      </c>
      <c r="C22" s="94">
        <v>24.732546634742103</v>
      </c>
      <c r="D22" s="95">
        <v>46871</v>
      </c>
    </row>
    <row r="23" spans="2:4">
      <c r="B23" t="s">
        <v>2742</v>
      </c>
      <c r="C23" s="94">
        <v>0.80019710069530003</v>
      </c>
      <c r="D23" s="95">
        <v>48482</v>
      </c>
    </row>
    <row r="24" spans="2:4">
      <c r="B24" t="s">
        <v>2823</v>
      </c>
      <c r="C24" s="94">
        <v>0.29805794959500004</v>
      </c>
      <c r="D24" s="95">
        <v>48844</v>
      </c>
    </row>
    <row r="25" spans="2:4">
      <c r="B25" t="s">
        <v>3198</v>
      </c>
      <c r="C25" s="94">
        <v>1.2043961961142999</v>
      </c>
      <c r="D25" s="95">
        <v>52047</v>
      </c>
    </row>
    <row r="26" spans="2:4">
      <c r="B26"/>
      <c r="C26" s="77"/>
    </row>
    <row r="27" spans="2:4">
      <c r="B27" s="79" t="s">
        <v>224</v>
      </c>
      <c r="C27" s="81">
        <f>SUM(C28:C37)</f>
        <v>9.7569497323550003</v>
      </c>
    </row>
    <row r="28" spans="2:4">
      <c r="B28" t="s">
        <v>3080</v>
      </c>
      <c r="C28" s="94">
        <v>3.0734784640000002E-2</v>
      </c>
      <c r="D28" s="95">
        <v>45126</v>
      </c>
    </row>
    <row r="29" spans="2:4">
      <c r="B29" t="s">
        <v>3076</v>
      </c>
      <c r="C29" s="94">
        <v>1.43763056185</v>
      </c>
      <c r="D29" s="95">
        <v>45187</v>
      </c>
    </row>
    <row r="30" spans="2:4">
      <c r="B30" t="s">
        <v>3042</v>
      </c>
      <c r="C30" s="94">
        <v>9.5692553162499999E-2</v>
      </c>
      <c r="D30" s="95">
        <v>45371</v>
      </c>
    </row>
    <row r="31" spans="2:4">
      <c r="B31" t="s">
        <v>3200</v>
      </c>
      <c r="C31" s="94">
        <v>0.96009660578999989</v>
      </c>
      <c r="D31" s="95">
        <v>45515</v>
      </c>
    </row>
    <row r="32" spans="2:4">
      <c r="B32" t="s">
        <v>3200</v>
      </c>
      <c r="C32" s="94">
        <v>0.68832679314</v>
      </c>
      <c r="D32" s="95">
        <v>45515</v>
      </c>
    </row>
    <row r="33" spans="2:4">
      <c r="B33" t="s">
        <v>3106</v>
      </c>
      <c r="C33" s="94">
        <v>1.9613032500950001</v>
      </c>
      <c r="D33" s="95">
        <v>45602</v>
      </c>
    </row>
    <row r="34" spans="2:4">
      <c r="B34" t="s">
        <v>3032</v>
      </c>
      <c r="C34" s="94">
        <v>0.2236265036775</v>
      </c>
      <c r="D34" s="95">
        <v>45830</v>
      </c>
    </row>
    <row r="35" spans="2:4">
      <c r="B35" t="s">
        <v>3012</v>
      </c>
      <c r="C35" s="94">
        <v>0.47585737246249993</v>
      </c>
      <c r="D35" s="95">
        <v>46014</v>
      </c>
    </row>
    <row r="36" spans="2:4">
      <c r="B36" t="s">
        <v>3055</v>
      </c>
      <c r="C36" s="94">
        <v>3.8836813075374996</v>
      </c>
      <c r="D36" s="95">
        <v>46418</v>
      </c>
    </row>
    <row r="37" spans="2:4">
      <c r="B37"/>
      <c r="C37" s="77"/>
    </row>
    <row r="39" spans="2:4">
      <c r="B39"/>
      <c r="C39" s="94"/>
      <c r="D39" s="95"/>
    </row>
    <row r="40" spans="2:4">
      <c r="B40"/>
      <c r="C40" s="94"/>
      <c r="D40"/>
    </row>
  </sheetData>
  <sortState xmlns:xlrd2="http://schemas.microsoft.com/office/spreadsheetml/2017/richdata2" ref="A28:BI50">
    <sortCondition ref="D28:D50"/>
  </sortState>
  <mergeCells count="1">
    <mergeCell ref="B7:D7"/>
  </mergeCells>
  <dataValidations count="1">
    <dataValidation allowBlank="1" showInputMessage="1" showErrorMessage="1" sqref="C1:C4 B41:D1048576 E30:XFD1048576 A5:XFD29 A30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3164</v>
      </c>
    </row>
    <row r="3" spans="2:18" s="1" customFormat="1">
      <c r="B3" s="2" t="s">
        <v>2</v>
      </c>
      <c r="C3" s="26" t="s">
        <v>3165</v>
      </c>
    </row>
    <row r="4" spans="2:18" s="1" customFormat="1">
      <c r="B4" s="2" t="s">
        <v>3</v>
      </c>
      <c r="C4" s="88">
        <v>1161</v>
      </c>
    </row>
    <row r="5" spans="2:18">
      <c r="B5" s="2"/>
    </row>
    <row r="7" spans="2:18" ht="26.25" customHeight="1">
      <c r="B7" s="110" t="s">
        <v>173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867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324</v>
      </c>
      <c r="D27" s="16"/>
    </row>
    <row r="28" spans="2:16">
      <c r="B28" t="s">
        <v>326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3164</v>
      </c>
    </row>
    <row r="3" spans="2:18" s="1" customFormat="1">
      <c r="B3" s="2" t="s">
        <v>2</v>
      </c>
      <c r="C3" s="26" t="s">
        <v>3165</v>
      </c>
    </row>
    <row r="4" spans="2:18" s="1" customFormat="1">
      <c r="B4" s="2" t="s">
        <v>3</v>
      </c>
      <c r="C4" s="88">
        <v>1161</v>
      </c>
    </row>
    <row r="5" spans="2:18">
      <c r="B5" s="2"/>
    </row>
    <row r="7" spans="2:18" ht="26.25" customHeight="1">
      <c r="B7" s="110" t="s">
        <v>177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2152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2153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867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324</v>
      </c>
      <c r="D27" s="16"/>
    </row>
    <row r="28" spans="2:16">
      <c r="B28" t="s">
        <v>326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7">
        <v>45106</v>
      </c>
    </row>
    <row r="2" spans="2:23" s="1" customFormat="1">
      <c r="B2" s="2" t="s">
        <v>1</v>
      </c>
      <c r="C2" s="12" t="s">
        <v>3164</v>
      </c>
    </row>
    <row r="3" spans="2:23" s="1" customFormat="1">
      <c r="B3" s="2" t="s">
        <v>2</v>
      </c>
      <c r="C3" s="26" t="s">
        <v>3165</v>
      </c>
    </row>
    <row r="4" spans="2:23" s="1" customFormat="1">
      <c r="B4" s="2" t="s">
        <v>3</v>
      </c>
      <c r="C4" s="88">
        <v>1161</v>
      </c>
    </row>
    <row r="5" spans="2:23">
      <c r="B5" s="2"/>
    </row>
    <row r="7" spans="2:23" ht="26.25" customHeight="1">
      <c r="B7" s="110" t="s">
        <v>179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2152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2153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867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226</v>
      </c>
      <c r="D26" s="16"/>
    </row>
    <row r="27" spans="2:23">
      <c r="B27" t="s">
        <v>324</v>
      </c>
      <c r="D27" s="16"/>
    </row>
    <row r="28" spans="2:23">
      <c r="B28" t="s">
        <v>325</v>
      </c>
      <c r="D28" s="16"/>
    </row>
    <row r="29" spans="2:23">
      <c r="B29" t="s">
        <v>326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2023-09-07T11:45:10Z</dcterms:modified>
</cp:coreProperties>
</file>