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פעילות גמל כספים\פעילות גמל-כספים\2023\דוח מרכיבי תשואה 2023\דוח מרכיבי תשואה רבעון 2-2023\דוח מרכיבי תשואה- 29.6.23- לשידור\"/>
    </mc:Choice>
  </mc:AlternateContent>
  <xr:revisionPtr revIDLastSave="0" documentId="13_ncr:1_{248C653C-A801-4DA0-BBBD-0A53E237841C}" xr6:coauthVersionLast="47" xr6:coauthVersionMax="47" xr10:uidLastSave="{00000000-0000-0000-0000-000000000000}"/>
  <workbookProtection workbookPassword="8F07" lockStructure="1"/>
  <bookViews>
    <workbookView xWindow="2145" yWindow="1515" windowWidth="21600" windowHeight="1138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AA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AB13" i="8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9" i="8"/>
  <c r="C4" i="5" l="1"/>
  <c r="C3" i="5"/>
  <c r="AB3" i="8"/>
  <c r="AA8" i="8"/>
  <c r="AA6" i="8"/>
  <c r="AC3" i="8" s="1"/>
  <c r="AA7" i="8"/>
  <c r="B26" i="6" l="1"/>
  <c r="Y5" i="5" l="1"/>
</calcChain>
</file>

<file path=xl/sharedStrings.xml><?xml version="1.0" encoding="utf-8"?>
<sst xmlns="http://schemas.openxmlformats.org/spreadsheetml/2006/main" count="5099" uniqueCount="1406">
  <si>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</si>
  <si>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</si>
  <si>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</si>
  <si>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</si>
  <si>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</si>
  <si>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</si>
  <si>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</si>
  <si>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</si>
  <si>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</si>
  <si>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</si>
  <si>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</si>
  <si>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</si>
  <si>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</si>
  <si>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</si>
  <si>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</si>
  <si>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</si>
  <si>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</si>
  <si>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</si>
  <si>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</si>
  <si>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</si>
  <si>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</si>
  <si>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</si>
  <si>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</si>
  <si>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</si>
  <si>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</si>
  <si>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</si>
  <si>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</si>
  <si>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</si>
  <si>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</si>
  <si>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</si>
  <si>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</si>
  <si>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</si>
  <si>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</si>
  <si>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</si>
  <si>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</si>
  <si>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</si>
  <si>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</si>
  <si>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</si>
  <si>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</si>
  <si>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</si>
  <si>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</si>
  <si>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</si>
  <si>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</si>
  <si>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</si>
  <si>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</si>
  <si>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</si>
  <si>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</si>
  <si>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</si>
  <si>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</si>
  <si>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</si>
  <si>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</si>
  <si>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</si>
  <si>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</si>
  <si>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</si>
  <si>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</si>
  <si>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</si>
  <si>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</si>
  <si>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</si>
  <si>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</si>
  <si>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</si>
  <si>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</si>
  <si>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</si>
  <si>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</si>
  <si>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</si>
  <si>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</si>
  <si>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</si>
  <si>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</si>
  <si>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</si>
  <si>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</si>
  <si>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</si>
  <si>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</si>
  <si>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</si>
  <si>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</si>
  <si>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</si>
  <si>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</si>
  <si>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</si>
  <si>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</si>
  <si>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</si>
  <si>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</si>
  <si>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</si>
  <si>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</si>
  <si>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</si>
  <si>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</si>
  <si>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</si>
  <si>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</si>
  <si>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</si>
  <si>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</si>
  <si>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</si>
  <si>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</si>
  <si>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</si>
  <si>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</si>
  <si>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</si>
  <si>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</si>
  <si>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</si>
  <si>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</si>
  <si>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</si>
  <si>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</si>
  <si>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</si>
  <si>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</si>
  <si>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</si>
  <si>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</si>
  <si>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</si>
  <si>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</si>
  <si>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</si>
  <si>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</si>
  <si>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</si>
  <si>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</si>
  <si>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</si>
  <si>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</si>
  <si>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</si>
  <si>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</si>
  <si>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</si>
  <si>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</si>
  <si>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</si>
  <si>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</si>
  <si>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</si>
  <si>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</si>
  <si>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</si>
  <si>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</si>
  <si>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</si>
  <si>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</si>
  <si>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</si>
  <si>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</si>
  <si>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</si>
  <si>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</si>
  <si>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</si>
  <si>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</si>
  <si>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</si>
  <si>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</si>
  <si>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</si>
  <si>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</si>
  <si>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</si>
  <si>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</si>
  <si>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</si>
  <si>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</si>
  <si>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</si>
  <si>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</si>
  <si>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</si>
  <si>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</si>
  <si>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</si>
  <si>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</si>
  <si>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</si>
  <si>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</si>
  <si>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</si>
  <si>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</si>
  <si>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</si>
  <si>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</si>
  <si>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</si>
  <si>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</si>
  <si>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</si>
  <si>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</si>
  <si>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</si>
  <si>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</si>
  <si>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</si>
  <si>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</si>
  <si>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</si>
  <si>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</si>
  <si>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</si>
  <si>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</si>
  <si>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</si>
  <si>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</si>
  <si>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</si>
  <si>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</si>
  <si>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</si>
  <si>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</si>
  <si>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</si>
  <si>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</si>
  <si>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</si>
  <si>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</si>
  <si>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</si>
  <si>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</si>
  <si>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</si>
  <si>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</si>
  <si>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</si>
  <si>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</si>
  <si>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</si>
  <si>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</si>
  <si>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</si>
  <si>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</si>
  <si>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</si>
  <si>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</si>
  <si>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</si>
  <si>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</si>
  <si>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</si>
  <si>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</si>
  <si>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</si>
  <si>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</si>
  <si>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</si>
  <si>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</si>
  <si>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</si>
  <si>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</si>
  <si>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</si>
  <si>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</si>
  <si>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</si>
  <si>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</si>
  <si>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</si>
  <si>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</si>
  <si>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</si>
  <si>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</si>
  <si>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</si>
  <si>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</si>
  <si>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</si>
  <si>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</si>
  <si>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</si>
  <si>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</si>
  <si>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</si>
  <si>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</si>
  <si>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</si>
  <si>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</si>
  <si>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</si>
  <si>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</si>
  <si>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</si>
  <si>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</si>
  <si>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</si>
  <si>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</si>
  <si>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</si>
  <si>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</si>
  <si>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</si>
  <si>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</si>
  <si>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</si>
  <si>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</si>
  <si>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</si>
  <si>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</si>
  <si>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</si>
  <si>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</si>
  <si>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</si>
  <si>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</si>
  <si>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</si>
  <si>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</si>
  <si>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</si>
  <si>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</si>
  <si>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</si>
  <si>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</si>
  <si>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</si>
  <si>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</si>
  <si>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</si>
  <si>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</si>
  <si>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</si>
  <si>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</si>
  <si>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</si>
  <si>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</si>
  <si>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</si>
  <si>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</si>
  <si>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</si>
  <si>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</si>
  <si>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</si>
  <si>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</si>
  <si>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</si>
  <si>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</si>
  <si>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</si>
  <si>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</si>
  <si>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</si>
  <si>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</si>
  <si>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</si>
  <si>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</si>
  <si>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</si>
  <si>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</si>
  <si>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</si>
  <si>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</si>
  <si>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</si>
  <si>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</si>
  <si>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</si>
  <si>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</si>
  <si>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</si>
  <si>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</si>
  <si>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</si>
  <si>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</si>
  <si>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</si>
  <si>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</si>
  <si>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</si>
  <si>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</si>
  <si>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</si>
  <si>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</si>
  <si>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</si>
  <si>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</si>
  <si>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</si>
  <si>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</si>
  <si>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</si>
  <si>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</si>
  <si>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</si>
  <si>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</si>
  <si>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</si>
  <si>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</si>
  <si>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</si>
  <si>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</si>
  <si>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</si>
  <si>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</si>
  <si>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</si>
  <si>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</si>
  <si>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</si>
  <si>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</si>
  <si>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</si>
  <si>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</si>
  <si>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</si>
  <si>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</si>
  <si>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</si>
  <si>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</si>
  <si>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</si>
  <si>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</si>
  <si>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</si>
  <si>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</si>
  <si>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</si>
  <si>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</si>
  <si>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</si>
  <si>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</si>
  <si>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</si>
  <si>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</si>
  <si>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</si>
  <si>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</si>
  <si>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</si>
  <si>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</si>
  <si>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</si>
  <si>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</si>
  <si>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</si>
  <si>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</si>
  <si>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</si>
  <si>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</si>
  <si>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</si>
  <si>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</si>
  <si>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</si>
  <si>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</si>
  <si>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</si>
  <si>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</si>
  <si>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</si>
  <si>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</si>
  <si>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</si>
  <si>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</si>
  <si>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</si>
  <si>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</si>
  <si>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</si>
  <si>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</si>
  <si>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</si>
  <si>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</si>
  <si>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</si>
  <si>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</si>
  <si>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</si>
  <si>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</si>
  <si>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</si>
  <si>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</si>
  <si>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</si>
  <si>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</si>
  <si>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</si>
  <si>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</si>
  <si>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</si>
  <si>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</si>
  <si>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</si>
  <si>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</si>
  <si>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</si>
  <si>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</si>
  <si>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</si>
  <si>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</si>
  <si>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</si>
  <si>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</si>
  <si>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</si>
  <si>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</si>
  <si>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</si>
  <si>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</si>
  <si>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</si>
  <si>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</si>
  <si>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</si>
  <si>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</si>
  <si>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</si>
  <si>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</si>
  <si>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</si>
  <si>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</si>
  <si>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</si>
  <si>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</si>
  <si>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</si>
  <si>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</si>
  <si>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</si>
  <si>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</si>
  <si>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</si>
  <si>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</si>
  <si>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</si>
  <si>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</si>
  <si>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</si>
  <si>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</si>
  <si>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</si>
  <si>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</si>
  <si>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</si>
  <si>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</si>
  <si>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</si>
  <si>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</si>
  <si>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</si>
  <si>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</si>
  <si>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</si>
  <si>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</si>
  <si>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</si>
  <si>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</si>
  <si>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</si>
  <si>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</si>
  <si>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</si>
  <si>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</si>
  <si>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</si>
  <si>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</si>
  <si>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</si>
  <si>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</si>
  <si>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</si>
  <si>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</si>
  <si>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</si>
  <si>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</si>
  <si>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</si>
  <si>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</si>
  <si>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</si>
  <si>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</si>
  <si>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</si>
  <si>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</si>
  <si>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</si>
  <si>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</si>
  <si>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</si>
  <si>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</si>
  <si>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</si>
  <si>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</si>
  <si>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</si>
  <si>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</si>
  <si>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</si>
  <si>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</si>
  <si>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</si>
  <si>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</si>
  <si>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</si>
  <si>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</si>
  <si>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</si>
  <si>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</si>
  <si>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</si>
  <si>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</si>
  <si>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</si>
  <si>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</si>
  <si>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</si>
  <si>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</si>
  <si>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</si>
  <si>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</si>
  <si>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</si>
  <si>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</si>
  <si>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</si>
  <si>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</si>
  <si>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</si>
  <si>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</si>
  <si>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</si>
  <si>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</si>
  <si>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</si>
  <si>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</si>
  <si>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</si>
  <si>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</si>
  <si>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</si>
  <si>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</si>
  <si>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</si>
  <si>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</si>
  <si>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</si>
  <si>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</si>
  <si>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</si>
  <si>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</si>
  <si>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</si>
  <si>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</si>
  <si>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</si>
  <si>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</si>
  <si>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</si>
  <si>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</si>
  <si>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</si>
  <si>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</si>
  <si>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</si>
  <si>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</si>
  <si>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</si>
  <si>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</si>
  <si>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</si>
  <si>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</si>
  <si>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</si>
  <si>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</si>
  <si>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</si>
  <si>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</si>
  <si>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</si>
  <si>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</si>
  <si>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</si>
  <si>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</si>
  <si>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</si>
  <si>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</si>
  <si>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</si>
  <si>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</si>
  <si>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</si>
  <si>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</si>
  <si>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</si>
  <si>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</si>
  <si>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</si>
  <si>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</si>
  <si>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</si>
  <si>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</si>
  <si>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</si>
  <si>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</si>
  <si>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</si>
  <si>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</si>
  <si>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</si>
  <si>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</si>
  <si>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</si>
  <si>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</si>
  <si>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</si>
  <si>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</si>
  <si>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</si>
  <si>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</si>
  <si>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</si>
  <si>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</si>
  <si>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</si>
  <si>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</si>
  <si>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</si>
  <si>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</si>
  <si>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</si>
  <si>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</si>
  <si>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</si>
  <si>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</si>
  <si>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</si>
  <si>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</si>
  <si>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</si>
  <si>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</si>
  <si>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</si>
  <si>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</si>
  <si>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</si>
  <si>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</si>
  <si>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</si>
  <si>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</si>
  <si>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</si>
  <si>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</si>
  <si>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</si>
  <si>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</si>
  <si>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</si>
  <si>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</si>
  <si>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</si>
  <si>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</si>
  <si>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</si>
  <si>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</si>
  <si>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</si>
  <si>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</si>
  <si>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</si>
  <si>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</si>
  <si>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</si>
  <si>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</si>
  <si>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</si>
  <si>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</si>
  <si>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</si>
  <si>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</si>
  <si>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</si>
  <si>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</si>
  <si>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</si>
  <si>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</si>
  <si>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</si>
  <si>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</si>
  <si>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</si>
  <si>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</si>
  <si>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</si>
  <si>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</si>
  <si>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</si>
  <si>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</si>
  <si>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</si>
  <si>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</si>
  <si>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</si>
  <si>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</si>
  <si>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</si>
  <si>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</si>
  <si>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</si>
  <si>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</si>
  <si>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</si>
  <si>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</si>
  <si>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</si>
  <si>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</si>
  <si>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</si>
  <si>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</si>
  <si>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</si>
  <si>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</si>
  <si>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</si>
  <si>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</si>
  <si>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</si>
  <si>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</si>
  <si>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</si>
  <si>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</si>
  <si>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</si>
  <si>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</si>
  <si>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</si>
  <si>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</si>
  <si>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</si>
  <si>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</si>
  <si>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</si>
  <si>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</si>
  <si>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</si>
  <si>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</si>
  <si>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</si>
  <si>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</si>
  <si>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</si>
  <si>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</si>
  <si>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</si>
  <si>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</si>
  <si>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</si>
  <si>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</si>
  <si>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</si>
  <si>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</si>
  <si>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</si>
  <si>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</si>
  <si>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</si>
  <si>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</si>
  <si>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</si>
  <si>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</si>
  <si>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</si>
  <si>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</si>
  <si>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</si>
  <si>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</si>
  <si>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</si>
  <si>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</si>
  <si>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</si>
  <si>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</si>
  <si>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</si>
  <si>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</si>
  <si>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</si>
  <si>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</si>
  <si>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</si>
  <si>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</si>
  <si>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</si>
  <si>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</si>
  <si>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</si>
  <si>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</si>
  <si>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</si>
  <si>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</si>
  <si>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</si>
  <si>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</si>
  <si>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</si>
  <si>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</si>
  <si>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</si>
  <si>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</si>
  <si>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</si>
  <si>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</si>
  <si>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</si>
  <si>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</si>
  <si>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</si>
  <si>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</si>
  <si>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</si>
  <si>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</si>
  <si>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</si>
  <si>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</si>
  <si>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</si>
  <si>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</si>
  <si>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</si>
  <si>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</si>
  <si>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</si>
  <si>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</si>
  <si>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</si>
  <si>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</si>
  <si>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</si>
  <si>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</si>
  <si>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</si>
  <si>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</si>
  <si>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</si>
  <si>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</si>
  <si>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</si>
  <si>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</si>
  <si>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</si>
  <si>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</si>
  <si>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</si>
  <si>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</si>
  <si>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</si>
  <si>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</si>
  <si>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</si>
  <si>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</si>
  <si>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</si>
  <si>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</si>
  <si>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</si>
  <si>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</si>
  <si>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</si>
  <si>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</si>
  <si>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</si>
  <si>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</si>
  <si>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</si>
  <si>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</si>
  <si>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</si>
  <si>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</si>
  <si>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</si>
  <si>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</si>
  <si>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</si>
  <si>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</si>
  <si>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</si>
  <si>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</si>
  <si>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</si>
  <si>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</si>
  <si>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</si>
  <si>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</si>
  <si>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</si>
  <si>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</si>
  <si>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</si>
  <si>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</si>
  <si>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</si>
  <si>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</si>
  <si>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</si>
  <si>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</si>
  <si>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</si>
  <si>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</si>
  <si>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</si>
  <si>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</si>
  <si>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</si>
  <si>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</si>
  <si>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</si>
  <si>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</si>
  <si>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</si>
  <si>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</si>
  <si>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</si>
  <si>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</si>
  <si>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</si>
  <si>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</si>
  <si>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</si>
  <si>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</si>
  <si>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</si>
  <si>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</si>
  <si>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</si>
  <si>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</si>
  <si>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</si>
  <si>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</si>
  <si>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</si>
  <si>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</si>
  <si>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</si>
  <si>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</si>
  <si>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</si>
  <si>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</si>
  <si>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</si>
  <si>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</si>
  <si>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</si>
  <si>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</si>
  <si>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</si>
  <si>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</si>
  <si>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</si>
  <si>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</si>
  <si>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</si>
  <si>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</si>
  <si>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</si>
  <si>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</si>
  <si>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</si>
  <si>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</si>
  <si>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</si>
  <si>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</si>
  <si>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</si>
  <si>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</si>
  <si>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</si>
  <si>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</si>
  <si>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</si>
  <si>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</si>
  <si>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</si>
  <si>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</si>
  <si>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</si>
  <si>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</si>
  <si>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</si>
  <si>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</si>
  <si>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</si>
  <si>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</si>
  <si>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</si>
  <si>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</si>
  <si>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</si>
  <si>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</si>
  <si>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</si>
  <si>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</si>
  <si>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</si>
  <si>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</si>
  <si>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</si>
  <si>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</si>
  <si>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</si>
  <si>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</si>
  <si>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</si>
  <si>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</si>
  <si>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</si>
  <si>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</si>
  <si>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</si>
  <si>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</si>
  <si>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</si>
  <si>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</si>
  <si>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</si>
  <si>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</si>
  <si>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</si>
  <si>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</si>
  <si>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</si>
  <si>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</si>
  <si>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</si>
  <si>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</si>
  <si>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</si>
  <si>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</si>
  <si>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</si>
  <si>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</si>
  <si>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</si>
  <si>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</si>
  <si>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</si>
  <si>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</si>
  <si>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</si>
  <si>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</si>
  <si>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</si>
  <si>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</si>
  <si>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</si>
  <si>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</si>
  <si>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</si>
  <si>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</si>
  <si>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</si>
  <si>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</si>
  <si>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</si>
  <si>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</si>
  <si>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</si>
  <si>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</si>
  <si>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</si>
  <si>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</si>
  <si>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</si>
  <si>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</si>
  <si>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</si>
  <si>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</si>
  <si>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</si>
  <si>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</si>
  <si>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</si>
  <si>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</si>
  <si>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</si>
  <si>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</si>
  <si>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</si>
  <si>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</si>
  <si>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</si>
  <si>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</si>
  <si>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</si>
  <si>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</si>
  <si>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</si>
  <si>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</si>
  <si>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</si>
  <si>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</si>
  <si>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</si>
  <si>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</si>
  <si>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</si>
  <si>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</si>
  <si>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</si>
  <si>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</si>
  <si>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</si>
  <si>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</si>
  <si>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</si>
  <si>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</si>
  <si>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</si>
  <si>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</si>
  <si>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</si>
  <si>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</si>
  <si>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</si>
  <si>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</si>
  <si>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</si>
  <si>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</si>
  <si>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</si>
  <si>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</si>
  <si>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</si>
  <si>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</si>
  <si>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</si>
  <si>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</si>
  <si>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</si>
  <si>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</si>
  <si>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</si>
  <si>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</si>
  <si>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</si>
  <si>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</si>
  <si>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</si>
  <si>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</si>
  <si>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</si>
  <si>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</si>
  <si>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</si>
  <si>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</si>
  <si>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</si>
  <si>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</si>
  <si>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</si>
  <si>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</si>
  <si>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</si>
  <si>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</si>
  <si>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</si>
  <si>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</si>
  <si>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</si>
  <si>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</si>
  <si>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</si>
  <si>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</si>
  <si>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</si>
  <si>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</si>
  <si>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</si>
  <si>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</si>
  <si>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</si>
  <si>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</si>
  <si>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</si>
  <si>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</si>
  <si>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</si>
  <si>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</si>
  <si>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</si>
  <si>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</si>
  <si>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</si>
  <si>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</si>
  <si>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</si>
  <si>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</si>
  <si>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</si>
  <si>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</si>
  <si>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</si>
  <si>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</si>
  <si>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</si>
  <si>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</si>
  <si>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</si>
  <si>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</si>
  <si>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</si>
  <si>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</si>
  <si>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</si>
  <si>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</si>
  <si>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</si>
  <si>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</si>
  <si>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</si>
  <si>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</si>
  <si>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</si>
  <si>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</si>
  <si>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</si>
  <si>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</si>
  <si>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</si>
  <si>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</si>
  <si>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</si>
  <si>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</si>
  <si>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</si>
  <si>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</si>
  <si>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</si>
  <si>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</si>
  <si>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</si>
  <si>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</si>
  <si>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</si>
  <si>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</si>
  <si>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</si>
  <si>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</si>
  <si>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</si>
  <si>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</si>
  <si>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</si>
  <si>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</si>
  <si>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</si>
  <si>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</si>
  <si>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</si>
  <si>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</si>
  <si>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</si>
  <si>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</si>
  <si>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</si>
  <si>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</si>
  <si>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</si>
  <si>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</si>
  <si>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</si>
  <si>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</si>
  <si>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</si>
  <si>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</si>
  <si>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</si>
  <si>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</si>
  <si>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</si>
  <si>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</si>
  <si>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</si>
  <si>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</si>
  <si>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</si>
  <si>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</si>
  <si>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</si>
  <si>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</si>
  <si>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</si>
  <si>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</si>
  <si>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</si>
  <si>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</si>
  <si>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</si>
  <si>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</si>
  <si>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</si>
  <si>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</si>
  <si>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</si>
  <si>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</si>
  <si>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</si>
  <si>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</si>
  <si>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</si>
  <si>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</si>
  <si>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</si>
  <si>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</si>
  <si>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</si>
  <si>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</si>
  <si>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</si>
  <si>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</si>
  <si>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</si>
  <si>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</si>
  <si>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</si>
  <si>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</si>
  <si>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</si>
  <si>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</si>
  <si>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</si>
  <si>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</si>
  <si>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</si>
  <si>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</si>
  <si>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</si>
  <si>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</si>
  <si>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</si>
  <si>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</si>
  <si>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</si>
  <si>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</si>
  <si>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</si>
  <si>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</si>
  <si>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</si>
  <si>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</si>
  <si>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</si>
  <si>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</si>
  <si>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</si>
  <si>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</si>
  <si>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</si>
  <si>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</si>
  <si>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</si>
  <si>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</si>
  <si>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</si>
  <si>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</si>
  <si>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</si>
  <si>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</si>
  <si>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</si>
  <si>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</si>
  <si>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</si>
  <si>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</si>
  <si>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</si>
  <si>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</si>
  <si>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</si>
  <si>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</si>
  <si>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</si>
  <si>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</si>
  <si>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</si>
  <si>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</si>
  <si>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</si>
  <si>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</si>
  <si>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</si>
  <si>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</si>
  <si>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</si>
  <si>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</si>
  <si>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</si>
  <si>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</si>
  <si>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</si>
  <si>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</si>
  <si>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</si>
  <si>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</si>
  <si>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</si>
  <si>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</si>
  <si>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</si>
  <si>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</si>
  <si>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</si>
  <si>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</si>
  <si>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</si>
  <si>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</si>
  <si>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</si>
  <si>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</si>
  <si>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</si>
  <si>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</si>
  <si>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</si>
  <si>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</si>
  <si>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</si>
  <si>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</si>
  <si>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</si>
  <si>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</si>
  <si>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</si>
  <si>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</si>
  <si>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</si>
  <si>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</si>
  <si>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</si>
  <si>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</si>
  <si>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</si>
  <si>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</si>
  <si>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</si>
  <si>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</si>
  <si>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</si>
  <si>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</si>
  <si>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</si>
  <si>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</si>
  <si>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</si>
  <si>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</si>
  <si>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</si>
  <si>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</si>
  <si>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</si>
  <si>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</si>
  <si>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</si>
  <si>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</si>
  <si>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</si>
  <si>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</si>
  <si>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</si>
  <si>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</si>
  <si>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</si>
  <si>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</si>
  <si>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</si>
  <si>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</si>
  <si>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</si>
  <si>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</si>
  <si>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</si>
  <si>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</si>
  <si>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</si>
  <si>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</si>
  <si>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</si>
  <si>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</si>
  <si>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</si>
  <si>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</si>
  <si>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</si>
  <si>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</si>
  <si>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</si>
  <si>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</si>
  <si>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</si>
  <si>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</si>
  <si>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</si>
  <si>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</si>
  <si>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</si>
  <si>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</si>
  <si>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</si>
  <si>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</si>
  <si>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</si>
  <si>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</si>
  <si>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</si>
  <si>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</si>
  <si>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</si>
  <si>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</si>
  <si>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</si>
  <si>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</si>
  <si>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</si>
  <si>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</si>
  <si>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</si>
  <si>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</si>
  <si>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</si>
  <si>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</si>
  <si>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</si>
  <si>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</si>
  <si>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</si>
  <si>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</si>
  <si>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</si>
  <si>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</si>
  <si>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</si>
  <si>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</si>
  <si>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</si>
  <si>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</si>
  <si>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</si>
  <si>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</si>
  <si>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</si>
  <si>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</si>
  <si>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</si>
  <si>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</si>
  <si>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</si>
  <si>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</si>
  <si>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</si>
  <si>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</si>
  <si>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</si>
  <si>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</si>
  <si>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</si>
  <si>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</si>
  <si>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</si>
  <si>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</si>
  <si>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</si>
  <si>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</si>
  <si>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</si>
  <si>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</si>
  <si>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</si>
  <si>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</si>
  <si>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</si>
  <si>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</si>
  <si>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</si>
  <si>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</si>
  <si>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</si>
  <si>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</si>
  <si>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</si>
  <si>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</si>
  <si>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</si>
  <si>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</si>
  <si>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</si>
  <si>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</si>
  <si>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</si>
  <si>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</si>
  <si>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</si>
  <si>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</si>
  <si>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</si>
  <si>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</si>
  <si>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</si>
  <si>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</si>
  <si>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</si>
  <si>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</si>
  <si>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</si>
  <si>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</si>
  <si>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</si>
  <si>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</si>
  <si>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</si>
  <si>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</si>
  <si>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</si>
  <si>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</si>
  <si>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</si>
  <si>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</si>
  <si>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</si>
  <si>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</si>
  <si>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</si>
  <si>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</si>
  <si>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</si>
  <si>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</si>
  <si>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</si>
  <si>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</si>
  <si>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</si>
  <si>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</si>
  <si>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</si>
  <si>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</si>
  <si>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</si>
  <si>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</si>
  <si>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</si>
  <si>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</si>
  <si>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</si>
  <si>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</si>
  <si>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</si>
  <si>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</si>
  <si>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</si>
  <si>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</si>
  <si>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</si>
  <si>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</si>
  <si>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</si>
  <si>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</si>
  <si>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</si>
  <si>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</si>
  <si>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</si>
  <si>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</si>
  <si>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</si>
  <si>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</si>
  <si>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</si>
  <si>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</si>
  <si>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</si>
  <si>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</si>
  <si>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</si>
  <si>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</si>
  <si>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</si>
  <si>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</si>
  <si>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</si>
  <si>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</si>
  <si>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</si>
  <si>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</si>
  <si>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</si>
  <si>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</si>
  <si>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</si>
  <si>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</si>
  <si>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</si>
  <si>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</si>
  <si>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</si>
  <si>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</si>
  <si>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</si>
  <si>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</si>
  <si>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</si>
  <si>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</si>
  <si>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</si>
  <si>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</si>
  <si>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</si>
  <si>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</si>
  <si>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</si>
  <si>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</si>
  <si>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</si>
  <si>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</si>
  <si>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</si>
  <si>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</si>
  <si>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</si>
  <si>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</si>
  <si>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</si>
  <si>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</si>
  <si>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</si>
  <si>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</si>
  <si>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</si>
  <si>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</si>
  <si>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</si>
  <si>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</si>
  <si>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</si>
  <si>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</si>
  <si>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</si>
  <si>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</si>
  <si>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</si>
  <si>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</si>
  <si>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</si>
  <si>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</si>
  <si>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</si>
  <si>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</si>
  <si>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</si>
  <si>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</si>
  <si>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</si>
  <si>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</si>
  <si>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</si>
  <si>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</si>
  <si>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</si>
  <si>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</si>
  <si>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</si>
  <si>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</si>
  <si>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</si>
  <si>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</si>
  <si>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</si>
  <si>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</si>
  <si>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</si>
  <si>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</si>
  <si>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</si>
  <si>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</si>
  <si>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</si>
  <si>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</si>
  <si>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</si>
  <si>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</si>
  <si>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</si>
  <si>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</si>
  <si>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</si>
  <si>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</si>
  <si>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</si>
  <si>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</si>
  <si>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</si>
  <si>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</si>
  <si>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</si>
  <si>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</si>
  <si>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</si>
  <si>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</si>
  <si>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</si>
  <si>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</si>
  <si>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</si>
  <si>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</si>
  <si>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</si>
  <si>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</si>
  <si>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</si>
  <si>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</si>
  <si>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</si>
  <si>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</si>
  <si>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</si>
  <si>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</si>
  <si>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</si>
  <si>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</si>
  <si>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</si>
  <si>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</si>
  <si>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</si>
  <si>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</si>
  <si>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</si>
  <si>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</si>
  <si>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</si>
  <si>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</si>
  <si>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</si>
  <si>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</si>
  <si>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</si>
  <si>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</si>
  <si>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</si>
  <si>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</si>
  <si>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</si>
  <si>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</si>
  <si>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</si>
  <si>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</si>
  <si>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</si>
  <si>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</si>
  <si>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</si>
  <si>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</si>
  <si>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</si>
  <si>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</si>
  <si>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</si>
  <si>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</si>
  <si>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</si>
  <si>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</si>
  <si>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</si>
  <si>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</si>
  <si>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</si>
  <si>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</si>
  <si>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</si>
  <si>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</si>
  <si>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</si>
  <si>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</si>
  <si>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</si>
  <si>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</si>
  <si>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</si>
  <si>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</si>
  <si>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</si>
  <si>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</si>
  <si>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</si>
  <si>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</si>
  <si>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</si>
  <si>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</si>
  <si>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</si>
  <si>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</si>
  <si>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</si>
  <si>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</si>
  <si>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</si>
  <si>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</si>
  <si>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</si>
  <si>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</si>
  <si>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</si>
  <si>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</si>
  <si>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</si>
  <si>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</si>
  <si>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</si>
  <si>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</si>
  <si>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</si>
  <si>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</si>
  <si>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</si>
  <si>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</si>
  <si>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</si>
  <si>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</si>
  <si>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</si>
  <si>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</si>
  <si>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</si>
  <si>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</si>
  <si>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</si>
  <si>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</si>
  <si>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</si>
  <si>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</si>
  <si>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</si>
  <si>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</si>
  <si>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</si>
  <si>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</si>
  <si>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</si>
  <si>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</si>
  <si>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</si>
  <si>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</si>
  <si>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</si>
  <si>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</si>
  <si>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</si>
  <si>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</si>
  <si>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</si>
  <si>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</si>
  <si>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</si>
  <si>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</si>
  <si>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</si>
  <si>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</si>
  <si>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</si>
  <si>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</si>
  <si>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</si>
  <si>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</si>
  <si>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</si>
  <si>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</si>
  <si>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</si>
  <si>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</si>
  <si>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</si>
  <si>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</si>
  <si>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</si>
  <si>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</si>
  <si>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30.06.23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</si>
</sst>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FF0000"/>
      <name val="Arial"/>
      <family val="2"/>
      <charset val="177"/>
      <scheme val="minor"/>
    </font>
    <font>
      <sz val="11"/>
      <color rgb="FF000000"/>
      <name val="Aria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/>
      <right style="thin">
        <color rgb="FFD3D3D3"/>
      </right>
      <top/>
      <bottom/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20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5" xfId="0" applyFill="1" applyBorder="1"/>
    <xf numFmtId="0" fontId="29" fillId="0" borderId="0" xfId="0" applyFont="1"/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29" fillId="0" borderId="0" xfId="0" applyFont="1" applyAlignment="1">
      <alignment horizontal="right"/>
    </xf>
    <xf numFmtId="0" fontId="25" fillId="15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0" borderId="0" xfId="0" applyNumberFormat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32" fillId="0" borderId="0" xfId="0" applyFont="1"/>
    <xf numFmtId="0" fontId="23" fillId="9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6" fillId="16" borderId="0" xfId="0" applyFont="1" applyFill="1" applyBorder="1" applyAlignment="1">
      <alignment vertical="top"/>
    </xf>
    <xf numFmtId="0" fontId="26" fillId="16" borderId="0" xfId="0" applyNumberFormat="1" applyFont="1" applyFill="1" applyBorder="1" applyAlignment="1">
      <alignment horizontal="left" vertical="top"/>
    </xf>
    <xf numFmtId="0" fontId="31" fillId="12" borderId="19" xfId="0" applyNumberFormat="1" applyFont="1" applyFill="1" applyBorder="1" applyAlignment="1">
      <alignment vertical="top" wrapText="1" readingOrder="2"/>
    </xf>
    <xf numFmtId="0" fontId="31" fillId="12" borderId="1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>
      <alignment vertical="top" wrapText="1" readingOrder="2"/>
    </xf>
    <xf numFmtId="0" fontId="31" fillId="2" borderId="19" xfId="0" applyNumberFormat="1" applyFont="1" applyFill="1" applyBorder="1" applyAlignment="1">
      <alignment horizontal="right" vertical="top" wrapText="1" readingOrder="2"/>
    </xf>
    <xf numFmtId="0" fontId="31" fillId="12" borderId="19" xfId="0" applyNumberFormat="1" applyFont="1" applyFill="1" applyBorder="1" applyAlignment="1">
      <alignment horizontal="left" vertical="top" wrapText="1" readingOrder="2"/>
    </xf>
    <xf numFmtId="0" fontId="31" fillId="2" borderId="19" xfId="0" applyNumberFormat="1" applyFont="1" applyFill="1" applyBorder="1" applyAlignment="1">
      <alignment horizontal="left" vertical="top" wrapText="1" readingOrder="2"/>
    </xf>
    <xf numFmtId="0" fontId="16" fillId="0" borderId="0" xfId="0" applyFont="1" applyBorder="1"/>
    <xf numFmtId="0" fontId="33" fillId="13" borderId="19" xfId="0" applyNumberFormat="1" applyFont="1" applyFill="1" applyBorder="1" applyAlignment="1">
      <alignment vertical="top" wrapText="1" readingOrder="2"/>
    </xf>
    <xf numFmtId="0" fontId="33" fillId="13" borderId="19" xfId="0" applyNumberFormat="1" applyFont="1" applyFill="1" applyBorder="1" applyAlignment="1">
      <alignment horizontal="right" vertical="top" wrapText="1" readingOrder="2"/>
    </xf>
    <xf numFmtId="0" fontId="33" fillId="17" borderId="19" xfId="0" applyNumberFormat="1" applyFont="1" applyFill="1" applyBorder="1" applyAlignment="1">
      <alignment vertical="top" wrapText="1" readingOrder="2"/>
    </xf>
    <xf numFmtId="0" fontId="33" fillId="17" borderId="19" xfId="0" applyNumberFormat="1" applyFont="1" applyFill="1" applyBorder="1" applyAlignment="1">
      <alignment horizontal="right" vertical="top" wrapText="1" readingOrder="2"/>
    </xf>
    <xf numFmtId="0" fontId="33" fillId="14" borderId="19" xfId="0" applyNumberFormat="1" applyFont="1" applyFill="1" applyBorder="1" applyAlignment="1">
      <alignment vertical="top" wrapText="1" readingOrder="2"/>
    </xf>
    <xf numFmtId="0" fontId="33" fillId="14" borderId="19" xfId="0" applyNumberFormat="1" applyFont="1" applyFill="1" applyBorder="1" applyAlignment="1">
      <alignment horizontal="right" vertical="top" wrapText="1" readingOrder="2"/>
    </xf>
    <xf numFmtId="0" fontId="33" fillId="13" borderId="20" xfId="0" applyNumberFormat="1" applyFont="1" applyFill="1" applyBorder="1" applyAlignment="1">
      <alignment horizontal="right" vertical="top" wrapText="1" readingOrder="2"/>
    </xf>
    <xf numFmtId="0" fontId="33" fillId="14" borderId="20" xfId="0" applyNumberFormat="1" applyFont="1" applyFill="1" applyBorder="1" applyAlignment="1">
      <alignment horizontal="right" vertical="top" wrapText="1" readingOrder="2"/>
    </xf>
    <xf numFmtId="0" fontId="26" fillId="16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24" fillId="2" borderId="19" xfId="0" applyNumberFormat="1" applyFont="1" applyFill="1" applyBorder="1" applyAlignment="1" applyProtection="1">
      <alignment vertical="top" wrapText="1" readingOrder="2"/>
      <protection locked="0"/>
    </xf>
    <xf numFmtId="0" fontId="24" fillId="1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4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6" fillId="2" borderId="19" xfId="0" applyNumberFormat="1" applyFont="1" applyFill="1" applyBorder="1" applyAlignment="1" applyProtection="1">
      <alignment vertical="top" wrapText="1"/>
      <protection locked="0"/>
    </xf>
    <xf numFmtId="0" fontId="16" fillId="0" borderId="17" xfId="0" applyFont="1" applyBorder="1" applyAlignment="1">
      <alignment horizontal="right" readingOrder="2"/>
    </xf>
    <xf numFmtId="0" fontId="16" fillId="0" borderId="17" xfId="0" applyFont="1" applyBorder="1" applyAlignment="1">
      <alignment horizontal="right" readingOrder="1"/>
    </xf>
    <xf numFmtId="0" fontId="16" fillId="0" borderId="18" xfId="0" applyFont="1" applyFill="1" applyBorder="1" applyAlignment="1">
      <alignment horizontal="right" readingOrder="1"/>
    </xf>
    <xf numFmtId="0" fontId="16" fillId="0" borderId="17" xfId="0" applyFont="1" applyFill="1" applyBorder="1" applyAlignment="1" applyProtection="1">
      <alignment wrapText="1"/>
    </xf>
    <xf numFmtId="0" fontId="33" fillId="14" borderId="2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31" fillId="2" borderId="19" xfId="0" applyNumberFormat="1" applyFont="1" applyFill="1" applyBorder="1" applyAlignment="1" applyProtection="1">
      <alignment horizontal="left" vertical="top" wrapText="1" readingOrder="2"/>
      <protection locked="0"/>
    </xf>
    <xf numFmtId="0" fontId="26" fillId="16" borderId="0" xfId="0" applyFont="1" applyFill="1" applyBorder="1" applyAlignment="1" applyProtection="1">
      <alignment vertical="top"/>
      <protection locked="0"/>
    </xf>
    <xf numFmtId="0" fontId="26" fillId="16" borderId="0" xfId="0" applyNumberFormat="1" applyFont="1" applyFill="1" applyBorder="1" applyAlignment="1" applyProtection="1">
      <alignment horizontal="left" vertical="top"/>
      <protection locked="0"/>
    </xf>
    <xf numFmtId="0" fontId="33" fillId="14" borderId="28" xfId="0" applyNumberFormat="1" applyFont="1" applyFill="1" applyBorder="1" applyAlignment="1" applyProtection="1">
      <alignment vertical="top" wrapText="1" readingOrder="2"/>
      <protection locked="0"/>
    </xf>
    <xf numFmtId="0" fontId="33" fillId="14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6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7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_Insurance/current/1_New%20Worker/&#1513;&#1497;&#1502;&#1493;&#1512;%20&#1497;&#1491;&#1506;/&#1511;&#1493;&#1491;&#1511;&#1505;%20&#1492;&#1491;&#1497;&#1493;&#1493;&#1495;&#1497;&#1501;/&#1502;&#1492;&#1491;&#1493;&#1512;&#1492;%2010/&#1511;&#1489;&#1510;&#1497;%20&#1491;&#1497;&#1493;&#1493;&#1495;%20&#1502;&#1492;&#1491;&#1493;&#1512;&#1492;%2010/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C22" sqref="C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89</v>
      </c>
      <c r="C20" s="63" t="str">
        <f>VLOOKUP(B20,Tab_Type,2,0)</f>
        <v>TabB</v>
      </c>
    </row>
    <row r="21" spans="1:4" ht="15" x14ac:dyDescent="0.25">
      <c r="A21" s="24" t="s">
        <v>891</v>
      </c>
      <c r="B21" s="64">
        <v>579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 "שם מסלול")</f>
        <v>מגדל השתלמות כללי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מקפת קרנות פנסיה וקופות גמל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512237744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512237744_g579_Yield223.xlsx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12.25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579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>מגדל השתלמות כללי</v>
      </c>
      <c r="D3" s="41"/>
    </row>
    <row r="4" spans="2:31" ht="18.75" x14ac:dyDescent="0.3">
      <c r="B4" s="15" t="s">
        <v>27</v>
      </c>
      <c r="C4" s="41" t="str">
        <f ca="1">הנחיות!B24</f>
        <v>מגדל מקפת קרנות פנסיה וקופות גמל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30.06.23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-3.4515578585623147E-4</v>
      </c>
      <c r="D7" s="44">
        <v>0.11856834242755421</v>
      </c>
      <c r="E7" s="50">
        <v>3.739254902806576E-3</v>
      </c>
      <c r="F7" s="51">
        <v>0.11761462778688475</v>
      </c>
      <c r="G7" s="43">
        <v>-1.1021086395686685E-3</v>
      </c>
      <c r="H7" s="44">
        <v>0.11886349777502719</v>
      </c>
      <c r="I7" s="50">
        <v>9.6076883304361876E-4</v>
      </c>
      <c r="J7" s="51">
        <v>0.11853818750310104</v>
      </c>
      <c r="K7" s="43">
        <v>1.5164737316146937E-3</v>
      </c>
      <c r="L7" s="44">
        <v>0.122285450844931</v>
      </c>
      <c r="M7" s="50">
        <v>-1.9107469463383115E-4</v>
      </c>
      <c r="N7" s="51">
        <v>0.12497640963986185</v>
      </c>
      <c r="O7" s="43"/>
      <c r="P7" s="44"/>
      <c r="Q7" s="50"/>
      <c r="R7" s="51"/>
      <c r="S7" s="43"/>
      <c r="T7" s="44"/>
      <c r="U7" s="50"/>
      <c r="V7" s="51"/>
      <c r="W7" s="43"/>
      <c r="X7" s="44"/>
      <c r="Y7" s="50"/>
      <c r="Z7" s="51"/>
      <c r="AE7" s="2"/>
    </row>
    <row r="8" spans="2:31" ht="30" x14ac:dyDescent="0.25">
      <c r="B8" s="60" t="s">
        <v>909</v>
      </c>
      <c r="C8" s="43">
        <v>1.1006894774321767E-3</v>
      </c>
      <c r="D8" s="44">
        <v>8.0024162430600079E-2</v>
      </c>
      <c r="E8" s="50">
        <v>-3.27780089706517E-3</v>
      </c>
      <c r="F8" s="51">
        <v>8.5663597507707037E-2</v>
      </c>
      <c r="G8" s="43">
        <v>1.4109655578669921E-3</v>
      </c>
      <c r="H8" s="44">
        <v>8.8682186865202545E-2</v>
      </c>
      <c r="I8" s="50">
        <v>-4.6133360624200502E-4</v>
      </c>
      <c r="J8" s="51">
        <v>9.0394471533122606E-2</v>
      </c>
      <c r="K8" s="43">
        <v>1.0950907105688593E-3</v>
      </c>
      <c r="L8" s="44">
        <v>9.6658200152525756E-2</v>
      </c>
      <c r="M8" s="50">
        <v>4.5520181670578982E-4</v>
      </c>
      <c r="N8" s="51">
        <v>9.9733136271209027E-2</v>
      </c>
      <c r="O8" s="43"/>
      <c r="P8" s="44"/>
      <c r="Q8" s="50"/>
      <c r="R8" s="51"/>
      <c r="S8" s="43"/>
      <c r="T8" s="44"/>
      <c r="U8" s="50"/>
      <c r="V8" s="51"/>
      <c r="W8" s="43"/>
      <c r="X8" s="44"/>
      <c r="Y8" s="50"/>
      <c r="Z8" s="51"/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>
        <v>0</v>
      </c>
      <c r="J9" s="51">
        <v>0</v>
      </c>
      <c r="K9" s="43">
        <v>0</v>
      </c>
      <c r="L9" s="44">
        <v>0</v>
      </c>
      <c r="M9" s="50">
        <v>0</v>
      </c>
      <c r="N9" s="51">
        <v>0</v>
      </c>
      <c r="O9" s="43"/>
      <c r="P9" s="44"/>
      <c r="Q9" s="50"/>
      <c r="R9" s="51"/>
      <c r="S9" s="43"/>
      <c r="T9" s="44"/>
      <c r="U9" s="50"/>
      <c r="V9" s="51"/>
      <c r="W9" s="43"/>
      <c r="X9" s="44"/>
      <c r="Y9" s="50"/>
      <c r="Z9" s="51"/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>
        <v>0</v>
      </c>
      <c r="J10" s="51">
        <v>0</v>
      </c>
      <c r="K10" s="43">
        <v>0</v>
      </c>
      <c r="L10" s="44">
        <v>0</v>
      </c>
      <c r="M10" s="50">
        <v>0</v>
      </c>
      <c r="N10" s="51">
        <v>0</v>
      </c>
      <c r="O10" s="43"/>
      <c r="P10" s="44"/>
      <c r="Q10" s="50"/>
      <c r="R10" s="51"/>
      <c r="S10" s="43"/>
      <c r="T10" s="44"/>
      <c r="U10" s="50"/>
      <c r="V10" s="51"/>
      <c r="W10" s="43"/>
      <c r="X10" s="44"/>
      <c r="Y10" s="50"/>
      <c r="Z10" s="51"/>
      <c r="AE10" s="2"/>
    </row>
    <row r="11" spans="2:31" x14ac:dyDescent="0.25">
      <c r="B11" s="4" t="s">
        <v>4</v>
      </c>
      <c r="C11" s="43">
        <v>2.8255196582661723E-3</v>
      </c>
      <c r="D11" s="44">
        <v>0.14354144855356205</v>
      </c>
      <c r="E11" s="50">
        <v>-9.4862088136516039E-4</v>
      </c>
      <c r="F11" s="51">
        <v>0.14447758837225053</v>
      </c>
      <c r="G11" s="43">
        <v>-2.2046945571147584E-4</v>
      </c>
      <c r="H11" s="44">
        <v>0.14336847098011968</v>
      </c>
      <c r="I11" s="50">
        <v>2.4833674241785835E-3</v>
      </c>
      <c r="J11" s="51">
        <v>0.14209697788294151</v>
      </c>
      <c r="K11" s="43">
        <v>2.2565319780661897E-3</v>
      </c>
      <c r="L11" s="44">
        <v>0.14741000326612158</v>
      </c>
      <c r="M11" s="50">
        <v>5.2119814644138122E-4</v>
      </c>
      <c r="N11" s="51">
        <v>0.15248342530393474</v>
      </c>
      <c r="O11" s="43"/>
      <c r="P11" s="44"/>
      <c r="Q11" s="50"/>
      <c r="R11" s="51"/>
      <c r="S11" s="43"/>
      <c r="T11" s="44"/>
      <c r="U11" s="50"/>
      <c r="V11" s="51"/>
      <c r="W11" s="43"/>
      <c r="X11" s="44"/>
      <c r="Y11" s="50"/>
      <c r="Z11" s="51"/>
      <c r="AE11" s="2"/>
    </row>
    <row r="12" spans="2:31" x14ac:dyDescent="0.25">
      <c r="B12" s="4" t="s">
        <v>5</v>
      </c>
      <c r="C12" s="43">
        <v>5.7871102870981463E-5</v>
      </c>
      <c r="D12" s="44">
        <v>8.8877050708054822E-3</v>
      </c>
      <c r="E12" s="50">
        <v>-1.2658952215693659E-4</v>
      </c>
      <c r="F12" s="51">
        <v>8.2926504848724394E-3</v>
      </c>
      <c r="G12" s="43">
        <v>9.3448038017982361E-5</v>
      </c>
      <c r="H12" s="44">
        <v>8.0347334874093911E-3</v>
      </c>
      <c r="I12" s="50">
        <v>-6.4938011806089439E-5</v>
      </c>
      <c r="J12" s="51">
        <v>7.9798537635452482E-3</v>
      </c>
      <c r="K12" s="43">
        <v>1.6029551274764469E-4</v>
      </c>
      <c r="L12" s="44">
        <v>8.2417106368583501E-3</v>
      </c>
      <c r="M12" s="50">
        <v>4.0644150816956457E-5</v>
      </c>
      <c r="N12" s="51">
        <v>8.1582482368884393E-3</v>
      </c>
      <c r="O12" s="43"/>
      <c r="P12" s="44"/>
      <c r="Q12" s="50"/>
      <c r="R12" s="51"/>
      <c r="S12" s="43"/>
      <c r="T12" s="44"/>
      <c r="U12" s="50"/>
      <c r="V12" s="51"/>
      <c r="W12" s="43"/>
      <c r="X12" s="44"/>
      <c r="Y12" s="50"/>
      <c r="Z12" s="51"/>
      <c r="AE12" s="2"/>
    </row>
    <row r="13" spans="2:31" x14ac:dyDescent="0.25">
      <c r="B13" s="4" t="s">
        <v>6</v>
      </c>
      <c r="C13" s="43">
        <v>1.0958205373641876E-3</v>
      </c>
      <c r="D13" s="44">
        <v>0.18115151394383505</v>
      </c>
      <c r="E13" s="50">
        <v>-5.4473347814343268E-3</v>
      </c>
      <c r="F13" s="51">
        <v>0.1734239303417445</v>
      </c>
      <c r="G13" s="43">
        <v>-1.1925290581996895E-3</v>
      </c>
      <c r="H13" s="44">
        <v>0.17220058906619337</v>
      </c>
      <c r="I13" s="50">
        <v>3.6694592161452769E-3</v>
      </c>
      <c r="J13" s="51">
        <v>0.16747168306429772</v>
      </c>
      <c r="K13" s="43">
        <v>9.2426591667292286E-4</v>
      </c>
      <c r="L13" s="44">
        <v>0.17458044889104074</v>
      </c>
      <c r="M13" s="50">
        <v>4.6416869614942374E-3</v>
      </c>
      <c r="N13" s="51">
        <v>0.18316040827033017</v>
      </c>
      <c r="O13" s="43"/>
      <c r="P13" s="44"/>
      <c r="Q13" s="50"/>
      <c r="R13" s="51"/>
      <c r="S13" s="43"/>
      <c r="T13" s="44"/>
      <c r="U13" s="50"/>
      <c r="V13" s="51"/>
      <c r="W13" s="43"/>
      <c r="X13" s="44"/>
      <c r="Y13" s="50"/>
      <c r="Z13" s="51"/>
      <c r="AE13" s="2"/>
    </row>
    <row r="14" spans="2:31" x14ac:dyDescent="0.25">
      <c r="B14" s="4" t="s">
        <v>62</v>
      </c>
      <c r="C14" s="43">
        <v>6.5198094480768375E-3</v>
      </c>
      <c r="D14" s="44">
        <v>0.13434434583781465</v>
      </c>
      <c r="E14" s="50">
        <v>1.195439546573843E-3</v>
      </c>
      <c r="F14" s="51">
        <v>0.13745125643596104</v>
      </c>
      <c r="G14" s="43">
        <v>-2.6429433762732274E-3</v>
      </c>
      <c r="H14" s="44">
        <v>0.13198210172514399</v>
      </c>
      <c r="I14" s="50">
        <v>5.0009866155754602E-3</v>
      </c>
      <c r="J14" s="51">
        <v>0.13103933498781173</v>
      </c>
      <c r="K14" s="43">
        <v>-6.0443617762392194E-4</v>
      </c>
      <c r="L14" s="44">
        <v>0.13909592496292797</v>
      </c>
      <c r="M14" s="50">
        <v>4.7774370043273968E-3</v>
      </c>
      <c r="N14" s="51">
        <v>0.13489449648059762</v>
      </c>
      <c r="O14" s="43"/>
      <c r="P14" s="44"/>
      <c r="Q14" s="50"/>
      <c r="R14" s="51"/>
      <c r="S14" s="43"/>
      <c r="T14" s="44"/>
      <c r="U14" s="50"/>
      <c r="V14" s="51"/>
      <c r="W14" s="43"/>
      <c r="X14" s="44"/>
      <c r="Y14" s="50"/>
      <c r="Z14" s="51"/>
      <c r="AE14" s="2"/>
    </row>
    <row r="15" spans="2:31" x14ac:dyDescent="0.25">
      <c r="B15" s="4" t="s">
        <v>7</v>
      </c>
      <c r="C15" s="43">
        <v>5.6449610583488496E-4</v>
      </c>
      <c r="D15" s="44">
        <v>1.6328920041332733E-2</v>
      </c>
      <c r="E15" s="50">
        <v>3.8807592068593156E-4</v>
      </c>
      <c r="F15" s="51">
        <v>1.6570550075639342E-2</v>
      </c>
      <c r="G15" s="43">
        <v>-6.6180791765030607E-5</v>
      </c>
      <c r="H15" s="44">
        <v>1.6834078526464204E-2</v>
      </c>
      <c r="I15" s="50">
        <v>1.7644271480088492E-4</v>
      </c>
      <c r="J15" s="51">
        <v>1.7086037969861956E-2</v>
      </c>
      <c r="K15" s="43">
        <v>1.9228968081225765E-4</v>
      </c>
      <c r="L15" s="44">
        <v>1.7490800529424397E-2</v>
      </c>
      <c r="M15" s="50">
        <v>4.1913138131784584E-4</v>
      </c>
      <c r="N15" s="51">
        <v>1.8137834814557569E-2</v>
      </c>
      <c r="O15" s="43"/>
      <c r="P15" s="44"/>
      <c r="Q15" s="50"/>
      <c r="R15" s="51"/>
      <c r="S15" s="43"/>
      <c r="T15" s="44"/>
      <c r="U15" s="50"/>
      <c r="V15" s="51"/>
      <c r="W15" s="43"/>
      <c r="X15" s="44"/>
      <c r="Y15" s="50"/>
      <c r="Z15" s="51"/>
      <c r="AE15" s="2"/>
    </row>
    <row r="16" spans="2:31" x14ac:dyDescent="0.25">
      <c r="B16" s="4" t="s">
        <v>8</v>
      </c>
      <c r="C16" s="43">
        <v>-1.2010752682014448E-3</v>
      </c>
      <c r="D16" s="44">
        <v>0.16217672095216162</v>
      </c>
      <c r="E16" s="50">
        <v>8.3120640668861868E-3</v>
      </c>
      <c r="F16" s="51">
        <v>0.16701393971861517</v>
      </c>
      <c r="G16" s="43">
        <v>-1.9637567503155368E-3</v>
      </c>
      <c r="H16" s="44">
        <v>0.17542860041669631</v>
      </c>
      <c r="I16" s="50">
        <v>3.2048998421635791E-3</v>
      </c>
      <c r="J16" s="51">
        <v>0.17700259491780773</v>
      </c>
      <c r="K16" s="43">
        <v>3.0894819905534347E-3</v>
      </c>
      <c r="L16" s="44">
        <v>0.13806108080357299</v>
      </c>
      <c r="M16" s="50">
        <v>5.4792402730894718E-4</v>
      </c>
      <c r="N16" s="51">
        <v>0.11670070204968042</v>
      </c>
      <c r="O16" s="43"/>
      <c r="P16" s="44"/>
      <c r="Q16" s="50"/>
      <c r="R16" s="51"/>
      <c r="S16" s="43"/>
      <c r="T16" s="44"/>
      <c r="U16" s="50"/>
      <c r="V16" s="51"/>
      <c r="W16" s="43"/>
      <c r="X16" s="44"/>
      <c r="Y16" s="50"/>
      <c r="Z16" s="51"/>
      <c r="AE16" s="2"/>
    </row>
    <row r="17" spans="2:31" x14ac:dyDescent="0.25">
      <c r="B17" s="4" t="s">
        <v>9</v>
      </c>
      <c r="C17" s="43">
        <v>3.5140315092181053E-7</v>
      </c>
      <c r="D17" s="44">
        <v>3.3582809877702043E-5</v>
      </c>
      <c r="E17" s="50">
        <v>-3.6071692902300784E-6</v>
      </c>
      <c r="F17" s="51">
        <v>3.0659287291224067E-5</v>
      </c>
      <c r="G17" s="43">
        <v>-3.3656037970997734E-7</v>
      </c>
      <c r="H17" s="44">
        <v>2.910900271507295E-5</v>
      </c>
      <c r="I17" s="50">
        <v>-3.1095533966894922E-6</v>
      </c>
      <c r="J17" s="51">
        <v>2.5708429791883705E-5</v>
      </c>
      <c r="K17" s="43">
        <v>-4.2047816480950611E-6</v>
      </c>
      <c r="L17" s="44">
        <v>2.2940652811142319E-5</v>
      </c>
      <c r="M17" s="50">
        <v>2.0607183096699313E-7</v>
      </c>
      <c r="N17" s="51">
        <v>2.1292677566274215E-5</v>
      </c>
      <c r="O17" s="43"/>
      <c r="P17" s="44"/>
      <c r="Q17" s="50"/>
      <c r="R17" s="51"/>
      <c r="S17" s="43"/>
      <c r="T17" s="44"/>
      <c r="U17" s="50"/>
      <c r="V17" s="51"/>
      <c r="W17" s="43"/>
      <c r="X17" s="44"/>
      <c r="Y17" s="50"/>
      <c r="Z17" s="51"/>
      <c r="AE17" s="2"/>
    </row>
    <row r="18" spans="2:31" x14ac:dyDescent="0.25">
      <c r="B18" s="4" t="s">
        <v>10</v>
      </c>
      <c r="C18" s="43">
        <v>9.6145328781543603E-3</v>
      </c>
      <c r="D18" s="44">
        <v>-7.8018773688148923E-3</v>
      </c>
      <c r="E18" s="50">
        <v>-1.8227850654735926E-2</v>
      </c>
      <c r="F18" s="51">
        <v>-9.6290300521647883E-3</v>
      </c>
      <c r="G18" s="43">
        <v>7.1767836851616825E-3</v>
      </c>
      <c r="H18" s="44">
        <v>-1.5460296042654156E-2</v>
      </c>
      <c r="I18" s="50">
        <v>-2.3287455822950972E-3</v>
      </c>
      <c r="J18" s="51">
        <v>-9.0512850394539289E-3</v>
      </c>
      <c r="K18" s="43">
        <v>-3.8491200457097365E-3</v>
      </c>
      <c r="L18" s="44">
        <v>-7.0837762028861679E-3</v>
      </c>
      <c r="M18" s="50">
        <v>5.7749472483210615E-3</v>
      </c>
      <c r="N18" s="51">
        <v>-6.6178513992742047E-4</v>
      </c>
      <c r="O18" s="43"/>
      <c r="P18" s="44"/>
      <c r="Q18" s="50"/>
      <c r="R18" s="51"/>
      <c r="S18" s="43"/>
      <c r="T18" s="44"/>
      <c r="U18" s="50"/>
      <c r="V18" s="51"/>
      <c r="W18" s="43"/>
      <c r="X18" s="44"/>
      <c r="Y18" s="50"/>
      <c r="Z18" s="51"/>
      <c r="AE18" s="2"/>
    </row>
    <row r="19" spans="2:31" x14ac:dyDescent="0.25">
      <c r="B19" s="4" t="s">
        <v>11</v>
      </c>
      <c r="C19" s="43">
        <v>4.2235629386624135E-5</v>
      </c>
      <c r="D19" s="44">
        <v>2.1594294990470887E-4</v>
      </c>
      <c r="E19" s="50">
        <v>-7.6376456898336631E-5</v>
      </c>
      <c r="F19" s="51">
        <v>2.7384278607732061E-6</v>
      </c>
      <c r="G19" s="43">
        <v>-1.4976037260685154E-4</v>
      </c>
      <c r="H19" s="44">
        <v>4.1352914543247589E-5</v>
      </c>
      <c r="I19" s="50">
        <v>6.4658679170089123E-5</v>
      </c>
      <c r="J19" s="51">
        <v>1.3196389411546444E-4</v>
      </c>
      <c r="K19" s="43">
        <v>-2.0292342449094639E-4</v>
      </c>
      <c r="L19" s="44">
        <v>4.3018777086022971E-4</v>
      </c>
      <c r="M19" s="50">
        <v>-2.8863717313977966E-5</v>
      </c>
      <c r="N19" s="51">
        <v>2.5423266457868095E-4</v>
      </c>
      <c r="O19" s="43"/>
      <c r="P19" s="44"/>
      <c r="Q19" s="50"/>
      <c r="R19" s="51"/>
      <c r="S19" s="43"/>
      <c r="T19" s="44"/>
      <c r="U19" s="50"/>
      <c r="V19" s="51"/>
      <c r="W19" s="43"/>
      <c r="X19" s="44"/>
      <c r="Y19" s="50"/>
      <c r="Z19" s="51"/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>
        <v>0</v>
      </c>
      <c r="J20" s="51">
        <v>0</v>
      </c>
      <c r="K20" s="43">
        <v>0</v>
      </c>
      <c r="L20" s="44">
        <v>0</v>
      </c>
      <c r="M20" s="50">
        <v>0</v>
      </c>
      <c r="N20" s="51">
        <v>0</v>
      </c>
      <c r="O20" s="43"/>
      <c r="P20" s="44"/>
      <c r="Q20" s="50"/>
      <c r="R20" s="51"/>
      <c r="S20" s="43"/>
      <c r="T20" s="44"/>
      <c r="U20" s="50"/>
      <c r="V20" s="51"/>
      <c r="W20" s="43"/>
      <c r="X20" s="44"/>
      <c r="Y20" s="50"/>
      <c r="Z20" s="51"/>
    </row>
    <row r="21" spans="2:31" x14ac:dyDescent="0.25">
      <c r="B21" s="4" t="s">
        <v>13</v>
      </c>
      <c r="C21" s="43">
        <v>3.8679840678215759E-4</v>
      </c>
      <c r="D21" s="44">
        <v>0.15014604397749615</v>
      </c>
      <c r="E21" s="50">
        <v>-2.4108862875968433E-4</v>
      </c>
      <c r="F21" s="51">
        <v>0.14665926160321102</v>
      </c>
      <c r="G21" s="43">
        <v>3.8325886242842569E-4</v>
      </c>
      <c r="H21" s="44">
        <v>0.1457451820031295</v>
      </c>
      <c r="I21" s="50">
        <v>2.3515499110877097E-3</v>
      </c>
      <c r="J21" s="51">
        <v>0.14313774021461761</v>
      </c>
      <c r="K21" s="43">
        <v>2.4020534150494925E-3</v>
      </c>
      <c r="L21" s="44">
        <v>0.14803339559354489</v>
      </c>
      <c r="M21" s="50">
        <v>-6.5985372282472115E-4</v>
      </c>
      <c r="N21" s="51">
        <v>0.14721365405233955</v>
      </c>
      <c r="O21" s="43"/>
      <c r="P21" s="44"/>
      <c r="Q21" s="50"/>
      <c r="R21" s="51"/>
      <c r="S21" s="43"/>
      <c r="T21" s="44"/>
      <c r="U21" s="50"/>
      <c r="V21" s="51"/>
      <c r="W21" s="43"/>
      <c r="X21" s="44"/>
      <c r="Y21" s="50"/>
      <c r="Z21" s="51"/>
    </row>
    <row r="22" spans="2:31" x14ac:dyDescent="0.25">
      <c r="B22" s="4" t="s">
        <v>14</v>
      </c>
      <c r="C22" s="43">
        <v>0</v>
      </c>
      <c r="D22" s="44">
        <v>0</v>
      </c>
      <c r="E22" s="50">
        <v>0</v>
      </c>
      <c r="F22" s="51">
        <v>0</v>
      </c>
      <c r="G22" s="43">
        <v>0</v>
      </c>
      <c r="H22" s="44">
        <v>0</v>
      </c>
      <c r="I22" s="50">
        <v>0</v>
      </c>
      <c r="J22" s="51">
        <v>0</v>
      </c>
      <c r="K22" s="43">
        <v>0</v>
      </c>
      <c r="L22" s="44">
        <v>0</v>
      </c>
      <c r="M22" s="50">
        <v>0</v>
      </c>
      <c r="N22" s="51">
        <v>0</v>
      </c>
      <c r="O22" s="43"/>
      <c r="P22" s="44"/>
      <c r="Q22" s="50"/>
      <c r="R22" s="51"/>
      <c r="S22" s="43"/>
      <c r="T22" s="44"/>
      <c r="U22" s="50"/>
      <c r="V22" s="51"/>
      <c r="W22" s="43"/>
      <c r="X22" s="44"/>
      <c r="Y22" s="50"/>
      <c r="Z22" s="51"/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>
        <v>0</v>
      </c>
      <c r="J23" s="51">
        <v>0</v>
      </c>
      <c r="K23" s="43">
        <v>0</v>
      </c>
      <c r="L23" s="44">
        <v>0</v>
      </c>
      <c r="M23" s="50">
        <v>0</v>
      </c>
      <c r="N23" s="51">
        <v>0</v>
      </c>
      <c r="O23" s="43"/>
      <c r="P23" s="44"/>
      <c r="Q23" s="50"/>
      <c r="R23" s="51"/>
      <c r="S23" s="43"/>
      <c r="T23" s="44"/>
      <c r="U23" s="50"/>
      <c r="V23" s="51"/>
      <c r="W23" s="43"/>
      <c r="X23" s="44"/>
      <c r="Y23" s="50"/>
      <c r="Z23" s="51"/>
    </row>
    <row r="24" spans="2:31" x14ac:dyDescent="0.25">
      <c r="B24" s="4" t="s">
        <v>16</v>
      </c>
      <c r="C24" s="43">
        <v>1.3814486555038715E-4</v>
      </c>
      <c r="D24" s="44">
        <v>1.2396086051114547E-2</v>
      </c>
      <c r="E24" s="50">
        <v>1.4540892601874144E-5</v>
      </c>
      <c r="F24" s="51">
        <v>1.2443675808169479E-2</v>
      </c>
      <c r="G24" s="43">
        <v>-2.648586039531233E-5</v>
      </c>
      <c r="H24" s="44">
        <v>1.4254542336349554E-2</v>
      </c>
      <c r="I24" s="50">
        <v>4.5989040803140905E-5</v>
      </c>
      <c r="J24" s="51">
        <v>1.4161590296382759E-2</v>
      </c>
      <c r="K24" s="43">
        <v>2.3197193857764309E-5</v>
      </c>
      <c r="L24" s="44">
        <v>1.4736564639786011E-2</v>
      </c>
      <c r="M24" s="50">
        <v>1.8924972966094368E-6</v>
      </c>
      <c r="N24" s="51">
        <v>1.4917471993537613E-2</v>
      </c>
      <c r="O24" s="43"/>
      <c r="P24" s="44"/>
      <c r="Q24" s="50"/>
      <c r="R24" s="51"/>
      <c r="S24" s="43"/>
      <c r="T24" s="44"/>
      <c r="U24" s="50"/>
      <c r="V24" s="51"/>
      <c r="W24" s="43"/>
      <c r="X24" s="44"/>
      <c r="Y24" s="50"/>
      <c r="Z24" s="51"/>
    </row>
    <row r="25" spans="2:31" x14ac:dyDescent="0.25">
      <c r="B25" s="4" t="s">
        <v>17</v>
      </c>
      <c r="C25" s="43">
        <v>-3.8458812016992288E-8</v>
      </c>
      <c r="D25" s="44">
        <v>-1.2937677243981274E-5</v>
      </c>
      <c r="E25" s="50">
        <v>-1.0633784864204148E-7</v>
      </c>
      <c r="F25" s="51">
        <v>-1.5445798042531257E-5</v>
      </c>
      <c r="G25" s="43">
        <v>1.1472174041942138E-7</v>
      </c>
      <c r="H25" s="44">
        <v>-4.1490563397440828E-6</v>
      </c>
      <c r="I25" s="50">
        <v>4.4767715342984809E-9</v>
      </c>
      <c r="J25" s="51">
        <v>-1.4859417943284429E-5</v>
      </c>
      <c r="K25" s="43">
        <v>1.0042995294411555E-6</v>
      </c>
      <c r="L25" s="44">
        <v>3.7067458481101435E-5</v>
      </c>
      <c r="M25" s="50">
        <v>-4.7717108866357313E-7</v>
      </c>
      <c r="N25" s="51">
        <v>1.0472684845329983E-5</v>
      </c>
      <c r="O25" s="43"/>
      <c r="P25" s="44"/>
      <c r="Q25" s="50"/>
      <c r="R25" s="51"/>
      <c r="S25" s="43"/>
      <c r="T25" s="44"/>
      <c r="U25" s="50"/>
      <c r="V25" s="51"/>
      <c r="W25" s="43"/>
      <c r="X25" s="44"/>
      <c r="Y25" s="50"/>
      <c r="Z25" s="51"/>
    </row>
    <row r="26" spans="2:31" x14ac:dyDescent="0.25">
      <c r="B26" s="5" t="s">
        <v>18</v>
      </c>
      <c r="C26" s="45">
        <v>2.0799999999999999E-2</v>
      </c>
      <c r="D26" s="46">
        <v>1</v>
      </c>
      <c r="E26" s="52">
        <v>-1.47E-2</v>
      </c>
      <c r="F26" s="53">
        <v>0.99999999999999978</v>
      </c>
      <c r="G26" s="45">
        <v>1.6999999999999999E-3</v>
      </c>
      <c r="H26" s="46">
        <v>1</v>
      </c>
      <c r="I26" s="52">
        <v>1.5100000000000001E-2</v>
      </c>
      <c r="J26" s="53">
        <v>1.0000000000000002</v>
      </c>
      <c r="K26" s="45">
        <v>7.0000000000000001E-3</v>
      </c>
      <c r="L26" s="46">
        <v>1.0000000000000002</v>
      </c>
      <c r="M26" s="52">
        <v>1.6299999999999999E-2</v>
      </c>
      <c r="N26" s="53">
        <v>0.99999999999999978</v>
      </c>
      <c r="O26" s="45"/>
      <c r="P26" s="46"/>
      <c r="Q26" s="52"/>
      <c r="R26" s="53"/>
      <c r="S26" s="45"/>
      <c r="T26" s="46"/>
      <c r="U26" s="52"/>
      <c r="V26" s="53"/>
      <c r="W26" s="45"/>
      <c r="X26" s="46"/>
      <c r="Y26" s="52"/>
      <c r="Z26" s="53"/>
    </row>
    <row r="27" spans="2:31" x14ac:dyDescent="0.25">
      <c r="B27" s="9" t="s">
        <v>24</v>
      </c>
      <c r="C27" s="47">
        <v>278491.71999999997</v>
      </c>
      <c r="D27" s="68"/>
      <c r="E27" s="54">
        <v>-201786.07</v>
      </c>
      <c r="F27" s="68"/>
      <c r="G27" s="47">
        <v>23472.639999999999</v>
      </c>
      <c r="H27" s="68"/>
      <c r="I27" s="54">
        <v>204484.3</v>
      </c>
      <c r="J27" s="68"/>
      <c r="K27" s="47">
        <v>97517.36</v>
      </c>
      <c r="L27" s="68"/>
      <c r="M27" s="54">
        <v>226268.06</v>
      </c>
      <c r="N27" s="68"/>
      <c r="O27" s="47"/>
      <c r="P27" s="68"/>
      <c r="Q27" s="54"/>
      <c r="R27" s="68"/>
      <c r="S27" s="47"/>
      <c r="T27" s="68"/>
      <c r="U27" s="54"/>
      <c r="V27" s="68"/>
      <c r="W27" s="47"/>
      <c r="X27" s="68"/>
      <c r="Y27" s="54"/>
      <c r="Z27" s="68"/>
    </row>
    <row r="28" spans="2:31" x14ac:dyDescent="0.25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4.8433174294071424E-3</v>
      </c>
      <c r="D29" s="49">
        <v>0.58968644336988596</v>
      </c>
      <c r="E29" s="55">
        <v>-2.7189663734464235E-2</v>
      </c>
      <c r="F29" s="56">
        <v>0.5838107346047956</v>
      </c>
      <c r="G29" s="48">
        <v>5.1913007555368981E-3</v>
      </c>
      <c r="H29" s="49">
        <v>0.58541199481373007</v>
      </c>
      <c r="I29" s="55">
        <v>2.3887854408945995E-3</v>
      </c>
      <c r="J29" s="56">
        <v>0.58004881471280278</v>
      </c>
      <c r="K29" s="48">
        <v>2.6309040163356649E-3</v>
      </c>
      <c r="L29" s="49">
        <v>0.61017710432405747</v>
      </c>
      <c r="M29" s="55">
        <v>3.5577640280175502E-3</v>
      </c>
      <c r="N29" s="56">
        <v>0.6263605141310139</v>
      </c>
      <c r="O29" s="48"/>
      <c r="P29" s="49"/>
      <c r="Q29" s="55"/>
      <c r="R29" s="56"/>
      <c r="S29" s="48"/>
      <c r="T29" s="49"/>
      <c r="U29" s="55"/>
      <c r="V29" s="56"/>
      <c r="W29" s="48"/>
      <c r="X29" s="49"/>
      <c r="Y29" s="55"/>
      <c r="Z29" s="56"/>
    </row>
    <row r="30" spans="2:31" x14ac:dyDescent="0.25">
      <c r="B30" s="4" t="s">
        <v>20</v>
      </c>
      <c r="C30" s="43">
        <v>1.5956682570592851E-2</v>
      </c>
      <c r="D30" s="44">
        <v>0.41031355663011404</v>
      </c>
      <c r="E30" s="50">
        <v>1.2489663734464246E-2</v>
      </c>
      <c r="F30" s="51">
        <v>0.41618926539520429</v>
      </c>
      <c r="G30" s="43">
        <v>-3.4913007555368945E-3</v>
      </c>
      <c r="H30" s="44">
        <v>0.41458800518626993</v>
      </c>
      <c r="I30" s="50">
        <v>1.2711214559105392E-2</v>
      </c>
      <c r="J30" s="51">
        <v>0.41995118528719733</v>
      </c>
      <c r="K30" s="43">
        <v>4.3690959836643365E-3</v>
      </c>
      <c r="L30" s="44">
        <v>0.38982289567594264</v>
      </c>
      <c r="M30" s="50">
        <v>1.2742235971982444E-2</v>
      </c>
      <c r="N30" s="51">
        <v>0.3736394858689861</v>
      </c>
      <c r="O30" s="43"/>
      <c r="P30" s="44"/>
      <c r="Q30" s="50"/>
      <c r="R30" s="51"/>
      <c r="S30" s="43"/>
      <c r="T30" s="44"/>
      <c r="U30" s="50"/>
      <c r="V30" s="51"/>
      <c r="W30" s="43"/>
      <c r="X30" s="44"/>
      <c r="Y30" s="50"/>
      <c r="Z30" s="51"/>
    </row>
    <row r="31" spans="2:31" x14ac:dyDescent="0.25">
      <c r="B31" s="5" t="s">
        <v>18</v>
      </c>
      <c r="C31" s="45">
        <v>2.0799999999999999E-2</v>
      </c>
      <c r="D31" s="46">
        <v>1</v>
      </c>
      <c r="E31" s="52">
        <v>-1.47E-2</v>
      </c>
      <c r="F31" s="53">
        <v>0.99999999999999989</v>
      </c>
      <c r="G31" s="45">
        <v>1.6999999999999999E-3</v>
      </c>
      <c r="H31" s="46">
        <v>1</v>
      </c>
      <c r="I31" s="52">
        <v>1.5100000000000001E-2</v>
      </c>
      <c r="J31" s="53">
        <v>1</v>
      </c>
      <c r="K31" s="45">
        <v>7.0000000000000001E-3</v>
      </c>
      <c r="L31" s="46">
        <v>1</v>
      </c>
      <c r="M31" s="52">
        <v>1.6299999999999999E-2</v>
      </c>
      <c r="N31" s="53">
        <v>1</v>
      </c>
      <c r="O31" s="45"/>
      <c r="P31" s="46"/>
      <c r="Q31" s="52"/>
      <c r="R31" s="53"/>
      <c r="S31" s="45"/>
      <c r="T31" s="46"/>
      <c r="U31" s="52"/>
      <c r="V31" s="53"/>
      <c r="W31" s="45"/>
      <c r="X31" s="46"/>
      <c r="Y31" s="52"/>
      <c r="Z31" s="53"/>
    </row>
    <row r="32" spans="2:31" x14ac:dyDescent="0.25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1.7511285914558868E-2</v>
      </c>
      <c r="D33" s="49">
        <v>0.64483293745840531</v>
      </c>
      <c r="E33" s="55">
        <v>-8.349676278488578E-3</v>
      </c>
      <c r="F33" s="56">
        <v>0.64715944668564385</v>
      </c>
      <c r="G33" s="48">
        <v>-1.7153152633472314E-3</v>
      </c>
      <c r="H33" s="49">
        <v>0.64200408456066471</v>
      </c>
      <c r="I33" s="55">
        <v>1.3458245376104112E-2</v>
      </c>
      <c r="J33" s="56">
        <v>0.64138339765769081</v>
      </c>
      <c r="K33" s="48">
        <v>5.0940886211260005E-3</v>
      </c>
      <c r="L33" s="49">
        <v>0.67157954843485124</v>
      </c>
      <c r="M33" s="55">
        <v>1.3670137745689025E-2</v>
      </c>
      <c r="N33" s="56">
        <v>0.68606206786269708</v>
      </c>
      <c r="O33" s="48"/>
      <c r="P33" s="49"/>
      <c r="Q33" s="55"/>
      <c r="R33" s="56"/>
      <c r="S33" s="48"/>
      <c r="T33" s="49"/>
      <c r="U33" s="55"/>
      <c r="V33" s="56"/>
      <c r="W33" s="48"/>
      <c r="X33" s="49"/>
      <c r="Y33" s="55"/>
      <c r="Z33" s="56"/>
    </row>
    <row r="34" spans="2:26" x14ac:dyDescent="0.25">
      <c r="B34" s="4" t="s">
        <v>22</v>
      </c>
      <c r="C34" s="43">
        <v>3.2887140854411232E-3</v>
      </c>
      <c r="D34" s="44">
        <v>0.35516706254159475</v>
      </c>
      <c r="E34" s="50">
        <v>-6.3503237215114276E-3</v>
      </c>
      <c r="F34" s="51">
        <v>0.3528405533143561</v>
      </c>
      <c r="G34" s="43">
        <v>3.415315263347232E-3</v>
      </c>
      <c r="H34" s="44">
        <v>0.35799591543933534</v>
      </c>
      <c r="I34" s="50">
        <v>1.6417546238958907E-3</v>
      </c>
      <c r="J34" s="51">
        <v>0.35861660234230919</v>
      </c>
      <c r="K34" s="43">
        <v>1.9059113788739922E-3</v>
      </c>
      <c r="L34" s="44">
        <v>0.32842045156514865</v>
      </c>
      <c r="M34" s="50">
        <v>2.6298622543109692E-3</v>
      </c>
      <c r="N34" s="51">
        <v>0.31393793213730298</v>
      </c>
      <c r="O34" s="43"/>
      <c r="P34" s="44"/>
      <c r="Q34" s="50"/>
      <c r="R34" s="51"/>
      <c r="S34" s="43"/>
      <c r="T34" s="44"/>
      <c r="U34" s="50"/>
      <c r="V34" s="51"/>
      <c r="W34" s="43"/>
      <c r="X34" s="44"/>
      <c r="Y34" s="50"/>
      <c r="Z34" s="51"/>
    </row>
    <row r="35" spans="2:26" x14ac:dyDescent="0.25">
      <c r="B35" s="10" t="s">
        <v>18</v>
      </c>
      <c r="C35" s="45">
        <v>2.0799999999999999E-2</v>
      </c>
      <c r="D35" s="46">
        <v>1</v>
      </c>
      <c r="E35" s="52">
        <v>-1.47E-2</v>
      </c>
      <c r="F35" s="53">
        <v>1</v>
      </c>
      <c r="G35" s="45">
        <v>1.6999999999999999E-3</v>
      </c>
      <c r="H35" s="46">
        <v>1</v>
      </c>
      <c r="I35" s="52">
        <v>1.5100000000000001E-2</v>
      </c>
      <c r="J35" s="53">
        <v>1</v>
      </c>
      <c r="K35" s="45">
        <v>7.0000000000000001E-3</v>
      </c>
      <c r="L35" s="46">
        <v>0.99999999999999989</v>
      </c>
      <c r="M35" s="52">
        <v>1.6299999999999999E-2</v>
      </c>
      <c r="N35" s="53">
        <v>1</v>
      </c>
      <c r="O35" s="45"/>
      <c r="P35" s="46"/>
      <c r="Q35" s="52"/>
      <c r="R35" s="53"/>
      <c r="S35" s="45"/>
      <c r="T35" s="46"/>
      <c r="U35" s="52"/>
      <c r="V35" s="53"/>
      <c r="W35" s="45"/>
      <c r="X35" s="46"/>
      <c r="Y35" s="52"/>
      <c r="Z35" s="53"/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2.285266815392044E-3</v>
      </c>
      <c r="D38" s="44">
        <v>0.11886349777502719</v>
      </c>
      <c r="E38" s="50">
        <v>4.6456294775297537E-3</v>
      </c>
      <c r="F38" s="51">
        <v>0.12497640963986185</v>
      </c>
      <c r="G38" s="43"/>
      <c r="H38" s="44"/>
      <c r="I38" s="50"/>
      <c r="J38" s="51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-7.7225824049443617E-4</v>
      </c>
      <c r="D39" s="44">
        <v>8.8682186865202545E-2</v>
      </c>
      <c r="E39" s="50">
        <v>3.1963064880713145E-4</v>
      </c>
      <c r="F39" s="51">
        <v>9.9733136271209027E-2</v>
      </c>
      <c r="G39" s="43"/>
      <c r="H39" s="44"/>
      <c r="I39" s="50"/>
      <c r="J39" s="51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>
        <v>0</v>
      </c>
      <c r="F40" s="51">
        <v>0</v>
      </c>
      <c r="G40" s="43"/>
      <c r="H40" s="44"/>
      <c r="I40" s="50"/>
      <c r="J40" s="51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>
        <v>0</v>
      </c>
      <c r="F41" s="51">
        <v>0</v>
      </c>
      <c r="G41" s="43"/>
      <c r="H41" s="44"/>
      <c r="I41" s="50"/>
      <c r="J41" s="51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1.6521112552872921E-3</v>
      </c>
      <c r="D42" s="44">
        <v>0.14336847098011968</v>
      </c>
      <c r="E42" s="50">
        <v>7.0315531727438473E-3</v>
      </c>
      <c r="F42" s="51">
        <v>0.15248342530393474</v>
      </c>
      <c r="G42" s="43"/>
      <c r="H42" s="44"/>
      <c r="I42" s="50"/>
      <c r="J42" s="51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2.4697565240934788E-5</v>
      </c>
      <c r="D43" s="44">
        <v>8.0347334874093911E-3</v>
      </c>
      <c r="E43" s="50">
        <v>1.6304072589254262E-4</v>
      </c>
      <c r="F43" s="51">
        <v>8.1582482368884393E-3</v>
      </c>
      <c r="G43" s="43"/>
      <c r="H43" s="44"/>
      <c r="I43" s="50"/>
      <c r="J43" s="51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-5.5407095173970319E-3</v>
      </c>
      <c r="D44" s="44">
        <v>0.17220058906619337</v>
      </c>
      <c r="E44" s="50">
        <v>3.7170169979315105E-3</v>
      </c>
      <c r="F44" s="51">
        <v>0.18316040827033017</v>
      </c>
      <c r="G44" s="43"/>
      <c r="H44" s="44"/>
      <c r="I44" s="50"/>
      <c r="J44" s="51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5.0559407312469017E-3</v>
      </c>
      <c r="D45" s="44">
        <v>0.13198210172514399</v>
      </c>
      <c r="E45" s="50">
        <v>1.4505119926057701E-2</v>
      </c>
      <c r="F45" s="51">
        <v>0.13489449648059762</v>
      </c>
      <c r="G45" s="43"/>
      <c r="H45" s="44"/>
      <c r="I45" s="50"/>
      <c r="J45" s="51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8.8589064162745957E-4</v>
      </c>
      <c r="D46" s="44">
        <v>1.6834078526464204E-2</v>
      </c>
      <c r="E46" s="50">
        <v>1.6995484747750335E-3</v>
      </c>
      <c r="F46" s="51">
        <v>1.8137834814557569E-2</v>
      </c>
      <c r="G46" s="43"/>
      <c r="H46" s="44"/>
      <c r="I46" s="50"/>
      <c r="J46" s="51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5.1195095109030052E-3</v>
      </c>
      <c r="D47" s="44">
        <v>0.17542860041669631</v>
      </c>
      <c r="E47" s="50">
        <v>1.218799587286744E-2</v>
      </c>
      <c r="F47" s="51">
        <v>0.11670070204968042</v>
      </c>
      <c r="G47" s="43"/>
      <c r="H47" s="44"/>
      <c r="I47" s="50"/>
      <c r="J47" s="51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-3.5896661036513769E-6</v>
      </c>
      <c r="D48" s="44">
        <v>2.910900271507295E-5</v>
      </c>
      <c r="E48" s="50">
        <v>-1.0855445706038532E-5</v>
      </c>
      <c r="F48" s="51">
        <v>2.1292677566274215E-5</v>
      </c>
      <c r="G48" s="43"/>
      <c r="H48" s="44"/>
      <c r="I48" s="50"/>
      <c r="J48" s="51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-1.6736195743978222E-3</v>
      </c>
      <c r="D49" s="44">
        <v>-1.5460296042654156E-2</v>
      </c>
      <c r="E49" s="50">
        <v>-2.1341722078008344E-3</v>
      </c>
      <c r="F49" s="51">
        <v>-6.6178513992742047E-4</v>
      </c>
      <c r="G49" s="43"/>
      <c r="H49" s="44"/>
      <c r="I49" s="50"/>
      <c r="J49" s="51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-1.8376311104470889E-4</v>
      </c>
      <c r="D50" s="44">
        <v>4.1352914543247589E-5</v>
      </c>
      <c r="E50" s="50">
        <v>-3.560870612909879E-4</v>
      </c>
      <c r="F50" s="51">
        <v>2.5423266457868095E-4</v>
      </c>
      <c r="G50" s="43"/>
      <c r="H50" s="44"/>
      <c r="I50" s="50"/>
      <c r="J50" s="51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>
        <v>0</v>
      </c>
      <c r="F51" s="51">
        <v>0</v>
      </c>
      <c r="G51" s="43"/>
      <c r="H51" s="44"/>
      <c r="I51" s="50"/>
      <c r="J51" s="51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5.2853945395550954E-4</v>
      </c>
      <c r="D52" s="44">
        <v>0.1457451820031295</v>
      </c>
      <c r="E52" s="50">
        <v>4.6943375877923571E-3</v>
      </c>
      <c r="F52" s="51">
        <v>0.14721365405233955</v>
      </c>
      <c r="G52" s="43"/>
      <c r="H52" s="44"/>
      <c r="I52" s="50"/>
      <c r="J52" s="51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0</v>
      </c>
      <c r="D53" s="44">
        <v>0</v>
      </c>
      <c r="E53" s="50">
        <v>0</v>
      </c>
      <c r="F53" s="51">
        <v>0</v>
      </c>
      <c r="G53" s="43"/>
      <c r="H53" s="44"/>
      <c r="I53" s="50"/>
      <c r="J53" s="51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>
        <v>0</v>
      </c>
      <c r="F54" s="51">
        <v>0</v>
      </c>
      <c r="G54" s="43"/>
      <c r="H54" s="44"/>
      <c r="I54" s="50"/>
      <c r="J54" s="51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1.2610439644287995E-4</v>
      </c>
      <c r="D55" s="44">
        <v>1.4254542336349554E-2</v>
      </c>
      <c r="E55" s="50">
        <v>2.0014253246731508E-4</v>
      </c>
      <c r="F55" s="51">
        <v>1.4917471993537613E-2</v>
      </c>
      <c r="G55" s="43"/>
      <c r="H55" s="44"/>
      <c r="I55" s="50"/>
      <c r="J55" s="51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-3.0052658462290262E-8</v>
      </c>
      <c r="D56" s="44">
        <v>-4.1490563397440828E-6</v>
      </c>
      <c r="E56" s="50">
        <v>5.0878954286023499E-7</v>
      </c>
      <c r="F56" s="51">
        <v>1.0472684845329983E-5</v>
      </c>
      <c r="G56" s="43"/>
      <c r="H56" s="44"/>
      <c r="I56" s="50"/>
      <c r="J56" s="51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7.5040902079999139E-3</v>
      </c>
      <c r="D57" s="46">
        <v>1</v>
      </c>
      <c r="E57" s="52">
        <v>4.6663409491609631E-2</v>
      </c>
      <c r="F57" s="53">
        <v>0.99999999999999978</v>
      </c>
      <c r="G57" s="45"/>
      <c r="H57" s="46"/>
      <c r="I57" s="52"/>
      <c r="J57" s="53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100178.28999999996</v>
      </c>
      <c r="D58" s="68"/>
      <c r="E58" s="54">
        <v>628448.01</v>
      </c>
      <c r="F58" s="68"/>
      <c r="G58" s="47"/>
      <c r="H58" s="68"/>
      <c r="I58" s="54"/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-1.7069466862332256E-2</v>
      </c>
      <c r="D60" s="49">
        <v>0.58541199481373007</v>
      </c>
      <c r="E60" s="55">
        <v>-8.8962346528341403E-3</v>
      </c>
      <c r="F60" s="56">
        <v>0.6263605141310139</v>
      </c>
      <c r="G60" s="48"/>
      <c r="H60" s="49"/>
      <c r="I60" s="55"/>
      <c r="J60" s="56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2.457355707033217E-2</v>
      </c>
      <c r="D61" s="44">
        <v>0.41458800518626993</v>
      </c>
      <c r="E61" s="50">
        <v>5.5559644144443775E-2</v>
      </c>
      <c r="F61" s="51">
        <v>0.3736394858689861</v>
      </c>
      <c r="G61" s="43"/>
      <c r="H61" s="44"/>
      <c r="I61" s="50"/>
      <c r="J61" s="51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7.5040902079999139E-3</v>
      </c>
      <c r="D62" s="46">
        <v>1</v>
      </c>
      <c r="E62" s="52">
        <v>4.6663409491609631E-2</v>
      </c>
      <c r="F62" s="53">
        <v>1</v>
      </c>
      <c r="G62" s="45"/>
      <c r="H62" s="46"/>
      <c r="I62" s="52"/>
      <c r="J62" s="53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7.1861529954661101E-3</v>
      </c>
      <c r="D64" s="49">
        <v>0.64200408456066471</v>
      </c>
      <c r="E64" s="55">
        <v>4.0137679438961876E-2</v>
      </c>
      <c r="F64" s="56">
        <v>0.68606206786269708</v>
      </c>
      <c r="G64" s="48"/>
      <c r="H64" s="49"/>
      <c r="I64" s="55"/>
      <c r="J64" s="56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3.1793721253380378E-4</v>
      </c>
      <c r="D65" s="44">
        <v>0.35799591543933534</v>
      </c>
      <c r="E65" s="50">
        <v>6.5257300526477564E-3</v>
      </c>
      <c r="F65" s="51">
        <v>0.31393793213730298</v>
      </c>
      <c r="G65" s="43"/>
      <c r="H65" s="44"/>
      <c r="I65" s="50"/>
      <c r="J65" s="51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7.5040902079999139E-3</v>
      </c>
      <c r="D66" s="46">
        <v>1</v>
      </c>
      <c r="E66" s="52">
        <v>4.6663409491609631E-2</v>
      </c>
      <c r="F66" s="53">
        <v>1</v>
      </c>
      <c r="G66" s="45"/>
      <c r="H66" s="46"/>
      <c r="I66" s="52"/>
      <c r="J66" s="53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 s="38">
        <v>1</v>
      </c>
      <c r="B1">
        <f>A1+1</f>
        <v>2</v>
      </c>
      <c r="C1" s="6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8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8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8">
        <f t="shared" si="2"/>
        <v>5</v>
      </c>
      <c r="R1">
        <f t="shared" si="2"/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2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:Z20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si="3"/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3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3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3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3"/>
        <v>2027</v>
      </c>
      <c r="AA11" s="30"/>
      <c r="AB11">
        <f t="shared" ref="AB11:AB21" si="4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3"/>
        <v>2028</v>
      </c>
      <c r="AA12" s="30"/>
      <c r="AB12">
        <f t="shared" si="4"/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3"/>
        <v>2029</v>
      </c>
      <c r="AA13" s="30"/>
      <c r="AB13">
        <f t="shared" si="4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3"/>
        <v>2030</v>
      </c>
      <c r="AA14" s="30"/>
      <c r="AB14">
        <f t="shared" si="4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3"/>
        <v>2031</v>
      </c>
      <c r="AA15" s="30"/>
      <c r="AB15">
        <f t="shared" si="4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3"/>
        <v>2032</v>
      </c>
      <c r="AA16" s="30"/>
      <c r="AB16">
        <f t="shared" si="4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3"/>
        <v>2033</v>
      </c>
      <c r="AA17" s="30"/>
      <c r="AB17">
        <f t="shared" si="4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3"/>
        <v>2034</v>
      </c>
      <c r="AA18" s="30"/>
      <c r="AB18">
        <f t="shared" si="4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3"/>
        <v>2035</v>
      </c>
      <c r="AA19" s="30"/>
      <c r="AB19">
        <f t="shared" si="4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3"/>
        <v>2036</v>
      </c>
      <c r="AA20" s="30"/>
      <c r="AB20">
        <f t="shared" si="4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4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infopath/2007/PartnerControls"/>
    <ds:schemaRef ds:uri="http://schemas.microsoft.com/office/2006/documentManagement/types"/>
    <ds:schemaRef ds:uri="a46656d4-8850-49b3-aebd-68bd05f7f43d"/>
    <ds:schemaRef ds:uri="http://purl.org/dc/elements/1.1/"/>
    <ds:schemaRef ds:uri="http://schemas.microsoft.com/office/2006/metadata/properties"/>
    <ds:schemaRef ds:uri="http://schemas.microsoft.com/sharepoint/v3"/>
    <ds:schemaRef ds:uri="http://schemas.openxmlformats.org/package/2006/metadata/core-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2023-07-20T06:47:19Z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