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לאתר- 31.3.23\"/>
    </mc:Choice>
  </mc:AlternateContent>
  <xr:revisionPtr revIDLastSave="0" documentId="13_ncr:1_{F1E56C3D-EC74-4B7E-959A-6B3C5A53FF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4" l="1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1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E13" i="24"/>
  <c r="E12" i="24" s="1"/>
  <c r="E11" i="24" s="1"/>
  <c r="H12" i="24"/>
  <c r="H11" i="24"/>
  <c r="C55" i="27"/>
  <c r="C12" i="27"/>
  <c r="C11" i="27" s="1"/>
  <c r="C43" i="1" s="1"/>
  <c r="D43" i="1" s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11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K30" i="2"/>
  <c r="J29" i="2"/>
  <c r="K29" i="2" s="1"/>
  <c r="K28" i="2"/>
  <c r="K27" i="2"/>
  <c r="K26" i="2"/>
  <c r="K25" i="2"/>
  <c r="K24" i="2"/>
  <c r="J24" i="2"/>
  <c r="K23" i="2"/>
  <c r="J22" i="2"/>
  <c r="K22" i="2" s="1"/>
  <c r="K21" i="2"/>
  <c r="K20" i="2"/>
  <c r="J20" i="2"/>
  <c r="K19" i="2"/>
  <c r="J18" i="2"/>
  <c r="K17" i="2"/>
  <c r="K16" i="2"/>
  <c r="K15" i="2"/>
  <c r="K14" i="2"/>
  <c r="K13" i="2"/>
  <c r="K12" i="2"/>
  <c r="K11" i="2"/>
  <c r="K18" i="2" l="1"/>
  <c r="K31" i="2"/>
</calcChain>
</file>

<file path=xl/sharedStrings.xml><?xml version="1.0" encoding="utf-8"?>
<sst xmlns="http://schemas.openxmlformats.org/spreadsheetml/2006/main" count="14499" uniqueCount="4350">
  <si>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</si>
  <si>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</si>
  <si>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</si>
  <si>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</si>
  <si>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</si>
  <si>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</si>
  <si>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</si>
  <si>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</si>
  <si>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</si>
  <si>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</si>
  <si>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</si>
  <si>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</si>
  <si>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</si>
  <si>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</si>
  <si>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</si>
  <si>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</si>
  <si>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</si>
  <si>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</si>
  <si>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</si>
  <si>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</si>
  <si>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</si>
  <si>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</si>
  <si>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</si>
  <si>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</si>
  <si>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</si>
  <si>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</si>
  <si>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</si>
  <si>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</si>
  <si>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</si>
  <si>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</si>
  <si>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</si>
  <si>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</si>
  <si>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</si>
  <si>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</si>
  <si>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</si>
  <si>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</si>
  <si>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</si>
  <si>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</si>
  <si>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</si>
  <si>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</si>
  <si>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</si>
  <si>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</si>
  <si>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</si>
  <si>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</si>
  <si>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</si>
  <si>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</si>
  <si>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</si>
  <si>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</si>
  <si>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</si>
  <si>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</si>
  <si>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</si>
  <si>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</si>
  <si>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</si>
  <si>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</si>
  <si>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</si>
  <si>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</si>
  <si>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</si>
  <si>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</si>
  <si>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</si>
  <si>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</si>
  <si>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</si>
  <si>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</si>
  <si>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</si>
  <si>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</si>
  <si>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</si>
  <si>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</si>
  <si>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</si>
  <si>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</si>
  <si>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</si>
  <si>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</si>
  <si>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</si>
  <si>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</si>
  <si>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</si>
  <si>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</si>
  <si>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</si>
  <si>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</si>
  <si>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</si>
  <si>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</si>
  <si>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</si>
  <si>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</si>
  <si>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</si>
  <si>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</si>
  <si>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</si>
  <si>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</si>
  <si>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</si>
  <si>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</si>
  <si>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</si>
  <si>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</si>
  <si>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</si>
  <si>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</si>
  <si>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</si>
  <si>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</si>
  <si>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</si>
  <si>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</si>
  <si>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</si>
  <si>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</si>
  <si>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</si>
  <si>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</si>
  <si>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</si>
  <si>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</si>
  <si>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</si>
  <si>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</si>
  <si>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</si>
  <si>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</si>
  <si>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</si>
  <si>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</si>
  <si>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</si>
  <si>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</si>
  <si>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</si>
  <si>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</si>
  <si>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</si>
  <si>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</si>
  <si>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</si>
  <si>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</si>
  <si>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</si>
  <si>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</si>
  <si>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</si>
  <si>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</si>
  <si>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</si>
  <si>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</si>
  <si>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</si>
  <si>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</si>
  <si>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</si>
  <si>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</si>
  <si>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</si>
  <si>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</si>
  <si>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</si>
  <si>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</si>
  <si>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</si>
  <si>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</si>
  <si>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</si>
  <si>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</si>
  <si>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</si>
  <si>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</si>
  <si>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</si>
  <si>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</si>
  <si>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</si>
  <si>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</si>
  <si>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</si>
  <si>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</si>
  <si>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</si>
  <si>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</si>
  <si>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</si>
  <si>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</si>
  <si>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</si>
  <si>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</si>
  <si>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</si>
  <si>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</si>
  <si>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</si>
  <si>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</si>
  <si>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</si>
  <si>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</si>
  <si>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</si>
  <si>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</si>
  <si>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</si>
  <si>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</si>
  <si>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</si>
  <si>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</si>
  <si>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</si>
  <si>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</si>
  <si>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</si>
  <si>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</si>
  <si>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</si>
  <si>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</si>
  <si>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</si>
  <si>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</si>
  <si>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</si>
  <si>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</si>
  <si>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</si>
  <si>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</si>
  <si>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</si>
  <si>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</si>
  <si>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</si>
  <si>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</si>
  <si>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</si>
  <si>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</si>
  <si>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</si>
  <si>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</si>
  <si>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</si>
  <si>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</si>
  <si>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</si>
  <si>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</si>
  <si>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</si>
  <si>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</si>
  <si>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</si>
  <si>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</si>
  <si>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</si>
  <si>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</si>
  <si>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</si>
  <si>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</si>
  <si>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</si>
  <si>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</si>
  <si>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</si>
  <si>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</si>
  <si>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</si>
  <si>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</si>
  <si>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</si>
  <si>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9779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</si>
  <si>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</si>
  <si>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</si>
  <si>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</si>
  <si>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</si>
  <si>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</si>
  <si>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</si>
  <si>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כתר נורבגי</t>
  </si>
  <si>
    <t>סה"כ בישראל</t>
  </si>
  <si>
    <t>סה"כ יתרת מזומנים ועו"ש בש"ח</t>
  </si>
  <si>
    <t>1111111111- 12- בנק הפועלים</t>
  </si>
  <si>
    <t>12</t>
  </si>
  <si>
    <t>ilAAA</t>
  </si>
  <si>
    <t>S&amp;P מעלות</t>
  </si>
  <si>
    <t>1111111111- 10- לאומי</t>
  </si>
  <si>
    <t>10</t>
  </si>
  <si>
    <t>סה"כ יתרת מזומנים ועו"ש נקובים במט"ח</t>
  </si>
  <si>
    <t>0</t>
  </si>
  <si>
    <t>לא מדורג</t>
  </si>
  <si>
    <t>AAA</t>
  </si>
  <si>
    <t>S&amp;P</t>
  </si>
  <si>
    <t>130018- 12- בנק הפועלים</t>
  </si>
  <si>
    <t>130018- 10- לאומי</t>
  </si>
  <si>
    <t>20001- 12- בנק הפועלים</t>
  </si>
  <si>
    <t>20001- 10- לאומי</t>
  </si>
  <si>
    <t>100006- 10- לאומי</t>
  </si>
  <si>
    <t>20003- 12- בנק הפועלים</t>
  </si>
  <si>
    <t>20003- 10- לאומי</t>
  </si>
  <si>
    <t>80031- 12- בנק הפועלים</t>
  </si>
  <si>
    <t>200010- 12- בנק הפועלים</t>
  </si>
  <si>
    <t>200010- 10- לאומי</t>
  </si>
  <si>
    <t>200005- 10- לאומי</t>
  </si>
  <si>
    <t>70002- 12- בנק הפועלים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</si>
  <si>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</si>
  <si>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</si>
  <si>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</si>
  <si>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</si>
  <si>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</si>
  <si>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</si>
  <si>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</si>
  <si>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</si>
  <si>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</si>
  <si>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</si>
  <si>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</si>
  <si>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</si>
  <si>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</si>
  <si>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</si>
  <si>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02/09/13</t>
  </si>
  <si>
    <t>ממשל צמודה 0527- גליל</t>
  </si>
  <si>
    <t>1140847</t>
  </si>
  <si>
    <t>21/06/18</t>
  </si>
  <si>
    <t>ממשל צמודה 0545- גליל</t>
  </si>
  <si>
    <t>1134865</t>
  </si>
  <si>
    <t>31/10/17</t>
  </si>
  <si>
    <t>ממשל צמודה 0923- גליל</t>
  </si>
  <si>
    <t>1128081</t>
  </si>
  <si>
    <t>12/10/14</t>
  </si>
  <si>
    <t>ממשל צמודה 1025- גליל</t>
  </si>
  <si>
    <t>1135912</t>
  </si>
  <si>
    <t>10/08/15</t>
  </si>
  <si>
    <t>ממשל צמודה 1131- גליל</t>
  </si>
  <si>
    <t>1172220</t>
  </si>
  <si>
    <t>30/06/21</t>
  </si>
  <si>
    <t>ממשל צמודה 1151- גליל</t>
  </si>
  <si>
    <t>1168301</t>
  </si>
  <si>
    <t>31/01/21</t>
  </si>
  <si>
    <t>ממשלתי צמוד 841- גליל</t>
  </si>
  <si>
    <t>1120583</t>
  </si>
  <si>
    <t>28/08/14</t>
  </si>
  <si>
    <t>ממשלתי צמודה 0536- גליל</t>
  </si>
  <si>
    <t>1097708</t>
  </si>
  <si>
    <t>02/07/13</t>
  </si>
  <si>
    <t>ממשלתית צמודה 0.5% 0529- גליל</t>
  </si>
  <si>
    <t>1157023</t>
  </si>
  <si>
    <t>31/03/19</t>
  </si>
  <si>
    <t>ממשלתית צמודה 0726- גליל</t>
  </si>
  <si>
    <t>1169564</t>
  </si>
  <si>
    <t>29/04/21</t>
  </si>
  <si>
    <t>סה"כ לא צמודות</t>
  </si>
  <si>
    <t>סה"כ מלווה קצר מועד</t>
  </si>
  <si>
    <t>מלווה קצר מועד 1023- בנק ישראל- מק"מ</t>
  </si>
  <si>
    <t>8231029</t>
  </si>
  <si>
    <t>31/10/22</t>
  </si>
  <si>
    <t>מלווה קצר מועד 1123- בנק ישראל- מק"מ</t>
  </si>
  <si>
    <t>8231128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</si>
  <si>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</si>
  <si>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</si>
  <si>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</si>
  <si>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</si>
  <si>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</si>
  <si>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</si>
  <si>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</si>
  <si>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</si>
  <si>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</si>
  <si>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מקמ 1213- בנק ישראל- מק"מ</t>
  </si>
  <si>
    <t>8231219</t>
  </si>
  <si>
    <t>29/12/22</t>
  </si>
  <si>
    <t>מקמ 813</t>
  </si>
  <si>
    <t>8230815</t>
  </si>
  <si>
    <t>מקמ 913- בנק ישראל- מק"מ</t>
  </si>
  <si>
    <t>8230914</t>
  </si>
  <si>
    <t>סה"כ שחר</t>
  </si>
  <si>
    <t>ממשל שיקלית 0928- שחר</t>
  </si>
  <si>
    <t>1150879</t>
  </si>
  <si>
    <t>10/07/18</t>
  </si>
  <si>
    <t>ממשל שקלית 0226- שחר</t>
  </si>
  <si>
    <t>1174697</t>
  </si>
  <si>
    <t>ממשל שקלית 0327- שחר</t>
  </si>
  <si>
    <t>1139344</t>
  </si>
  <si>
    <t>09/11/16</t>
  </si>
  <si>
    <t>ממשל שקלית 0347- שחר</t>
  </si>
  <si>
    <t>1140193</t>
  </si>
  <si>
    <t>05/12/17</t>
  </si>
  <si>
    <t>ממשל שקלית 0723- שחר</t>
  </si>
  <si>
    <t>1167105</t>
  </si>
  <si>
    <t>29/07/20</t>
  </si>
  <si>
    <t>ממשל שקלית 0825- שחר</t>
  </si>
  <si>
    <t>1135557</t>
  </si>
  <si>
    <t>06/05/15</t>
  </si>
  <si>
    <t>ממשל שקלית 11/52 2.8%- שחר</t>
  </si>
  <si>
    <t>1184076</t>
  </si>
  <si>
    <t>28/02/22</t>
  </si>
  <si>
    <t>ממשל שקלית 323- שחר</t>
  </si>
  <si>
    <t>1126747</t>
  </si>
  <si>
    <t>29/08/13</t>
  </si>
  <si>
    <t>ממשלתי שקלי  1026- שחר</t>
  </si>
  <si>
    <t>1099456</t>
  </si>
  <si>
    <t>01/10/13</t>
  </si>
  <si>
    <t>ממשלתי שקלי 324- שחר</t>
  </si>
  <si>
    <t>1130848</t>
  </si>
  <si>
    <t>08/05/14</t>
  </si>
  <si>
    <t>ממשלתי שקלית 0142- שחר</t>
  </si>
  <si>
    <t>1125400</t>
  </si>
  <si>
    <t>13/05/14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</si>
  <si>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</si>
  <si>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</si>
  <si>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</si>
  <si>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</si>
  <si>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</si>
  <si>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</si>
  <si>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31/03/20</t>
  </si>
  <si>
    <t>ממשלתית שקלית 1.3% 04/32- שחר</t>
  </si>
  <si>
    <t>1180660</t>
  </si>
  <si>
    <t>31/10/21</t>
  </si>
  <si>
    <t>ממשלתית שקלית 1.5% 11/23- שחר</t>
  </si>
  <si>
    <t>1155068</t>
  </si>
  <si>
    <t>31/01/19</t>
  </si>
  <si>
    <t>ממשלתית שקלית 537ב 1.5% 05/37- שחר</t>
  </si>
  <si>
    <t>1166180</t>
  </si>
  <si>
    <t>30/06/20</t>
  </si>
  <si>
    <t>סה"כ גילון</t>
  </si>
  <si>
    <t>ממשלתי משתנה 1130- גילון חדש</t>
  </si>
  <si>
    <t>1166552</t>
  </si>
  <si>
    <t>30/11/22</t>
  </si>
  <si>
    <t>ממשלתית משתנה 05/26 0.0866%- גילון חדש</t>
  </si>
  <si>
    <t>1141795</t>
  </si>
  <si>
    <t>סה"כ צמודות לדולר</t>
  </si>
  <si>
    <t>סה"כ אג"ח של ממשלת ישראל שהונפקו בחו"ל</t>
  </si>
  <si>
    <t>ISRAEL 4.5 2120- מדינת ישראל</t>
  </si>
  <si>
    <t>US46513JB593</t>
  </si>
  <si>
    <t>A1</t>
  </si>
  <si>
    <t>Moodys</t>
  </si>
  <si>
    <t>30/04/20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</si>
  <si>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</si>
  <si>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</si>
  <si>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</si>
  <si>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</si>
  <si>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</si>
  <si>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</si>
  <si>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</si>
  <si>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</si>
  <si>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</si>
  <si>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</si>
  <si>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</si>
  <si>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</si>
  <si>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</si>
  <si>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</si>
  <si>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26/09/19</t>
  </si>
  <si>
    <t>דיסק מנ אגח טו- דיסקונט מנפיקים בע"מ</t>
  </si>
  <si>
    <t>7480304</t>
  </si>
  <si>
    <t>520029935</t>
  </si>
  <si>
    <t>30/11/21</t>
  </si>
  <si>
    <t>לאומי   אגח 179- בנק לאומי לישראל בע"מ</t>
  </si>
  <si>
    <t>6040372</t>
  </si>
  <si>
    <t>520018078</t>
  </si>
  <si>
    <t>מז טפ הנפק 52- מזרחי טפחות חברה להנפקות בע"מ</t>
  </si>
  <si>
    <t>2310381</t>
  </si>
  <si>
    <t>520032046</t>
  </si>
  <si>
    <t>31/01/22</t>
  </si>
  <si>
    <t>מזרחי טפחות הנפ 9/24- מזרחי טפחות חברה להנפקות בע"מ</t>
  </si>
  <si>
    <t>2310217</t>
  </si>
  <si>
    <t>28/09/17</t>
  </si>
  <si>
    <t>מזרחי טפחות הנפק 49- מזרחי טפחות חברה להנפקות בע"מ</t>
  </si>
  <si>
    <t>2310282</t>
  </si>
  <si>
    <t>30/06/19</t>
  </si>
  <si>
    <t>מקורות אגח 11- מקורות חברת מים בע"מ</t>
  </si>
  <si>
    <t>1158476</t>
  </si>
  <si>
    <t>520010869</t>
  </si>
  <si>
    <t>מרכנתיל 3- מרכנתיל הנפקות בע"מ</t>
  </si>
  <si>
    <t>1171297</t>
  </si>
  <si>
    <t>513686154</t>
  </si>
  <si>
    <t>מרכנתיל 4- מרכנתיל הנפקות בע"מ</t>
  </si>
  <si>
    <t>1171305</t>
  </si>
  <si>
    <t>נמלי ישראל אג ב- חברת נמלי ישראל - פיתוח נכסים בע"מ</t>
  </si>
  <si>
    <t>1145572</t>
  </si>
  <si>
    <t>513569780</t>
  </si>
  <si>
    <t>נדלן מניב בישראל</t>
  </si>
  <si>
    <t>07/05/18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</si>
  <si>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</si>
  <si>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</si>
  <si>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</si>
  <si>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</si>
  <si>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</si>
  <si>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</si>
  <si>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</si>
  <si>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</si>
  <si>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</si>
  <si>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</si>
  <si>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</si>
  <si>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</si>
  <si>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</si>
  <si>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12/01/15</t>
  </si>
  <si>
    <t>חשמל     אגח 29- חברת החשמל לישראל בע"מ</t>
  </si>
  <si>
    <t>6000236</t>
  </si>
  <si>
    <t>520000472</t>
  </si>
  <si>
    <t>אנרגיה</t>
  </si>
  <si>
    <t>Aa1.il</t>
  </si>
  <si>
    <t>28/03/17</t>
  </si>
  <si>
    <t>חשמל אגח 27- חברת החשמל לישראל בע"מ</t>
  </si>
  <si>
    <t>6000210</t>
  </si>
  <si>
    <t>12/09/16</t>
  </si>
  <si>
    <t>חשמל אגח 31- חברת החשמל לישראל בע"מ</t>
  </si>
  <si>
    <t>6000285</t>
  </si>
  <si>
    <t>13/11/18</t>
  </si>
  <si>
    <t>חשמל אגח 32- חברת החשמל לישראל בע"מ</t>
  </si>
  <si>
    <t>6000384</t>
  </si>
  <si>
    <t>29/07/21</t>
  </si>
  <si>
    <t>חשמל אגח 33- חברת החשמל לישראל בע"מ</t>
  </si>
  <si>
    <t>6000392</t>
  </si>
  <si>
    <t>31/08/22</t>
  </si>
  <si>
    <t>נתיבי גז אגח ד- נתיבי הגז הטבעי לישראל בע"מ</t>
  </si>
  <si>
    <t>1147503</t>
  </si>
  <si>
    <t>513436394</t>
  </si>
  <si>
    <t>ilAA+</t>
  </si>
  <si>
    <t>28/02/19</t>
  </si>
  <si>
    <t>עזריאלי אגח ד- קבוצת עזריאלי בע"מ (לשעבר קנית מימון)</t>
  </si>
  <si>
    <t>1138650</t>
  </si>
  <si>
    <t>510960719</t>
  </si>
  <si>
    <t>07/07/16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</si>
  <si>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</si>
  <si>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</si>
  <si>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</si>
  <si>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</si>
  <si>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עזריאלי אגח ז- קבוצת עזריאלי בע"מ (לשעבר קנית מימון)</t>
  </si>
  <si>
    <t>1178672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</si>
  <si>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</si>
  <si>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</si>
  <si>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</si>
  <si>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</si>
  <si>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11/02/15</t>
  </si>
  <si>
    <t>פועלים הנפ הת טו- הפועלים הנפקות בע"מ</t>
  </si>
  <si>
    <t>1940543</t>
  </si>
  <si>
    <t>03/07/14</t>
  </si>
  <si>
    <t>*גב ים     אגח ט- חברת גב-ים לקרקעות בע"מ</t>
  </si>
  <si>
    <t>7590219</t>
  </si>
  <si>
    <t>520001736</t>
  </si>
  <si>
    <t>ilAA</t>
  </si>
  <si>
    <t>27/02/20</t>
  </si>
  <si>
    <t>*גב ים אגח י- חברת גב-ים לקרקעות בע"מ</t>
  </si>
  <si>
    <t>7590284</t>
  </si>
  <si>
    <t>31/05/22</t>
  </si>
  <si>
    <t>*גב ים סד' ו'- חברת גב-ים לקרקעות בע"מ</t>
  </si>
  <si>
    <t>7590128</t>
  </si>
  <si>
    <t>22/01/14</t>
  </si>
  <si>
    <t>*מבנה אגח כה- מבנה נדל"ן (כ.ד)  בע"מ</t>
  </si>
  <si>
    <t>2260636</t>
  </si>
  <si>
    <t>520024126</t>
  </si>
  <si>
    <t>*מבני תעש אגח כג- מבנה נדל"ן (כ.ד)  בע"מ</t>
  </si>
  <si>
    <t>2260545</t>
  </si>
  <si>
    <t>28/11/19</t>
  </si>
  <si>
    <t>*מבני תעש אגח כד- מבנה נדל"ן (כ.ד)  בע"מ</t>
  </si>
  <si>
    <t>2260552</t>
  </si>
  <si>
    <t>*מבני תעשיה  אגח כ- מבנה נדל"ן (כ.ד)  בע"מ</t>
  </si>
  <si>
    <t>2260495</t>
  </si>
  <si>
    <t>04/09/17</t>
  </si>
  <si>
    <t>*מבני תעשיה אגח יז- מבנה נדל"ן (כ.ד)  בע"מ</t>
  </si>
  <si>
    <t>2260446</t>
  </si>
  <si>
    <t>22/02/17</t>
  </si>
  <si>
    <t>*מליסרון  אגח יח- מליסרון בע"מ</t>
  </si>
  <si>
    <t>3230372</t>
  </si>
  <si>
    <t>520037789</t>
  </si>
  <si>
    <t>*מליסרון  אגח יט- מליסרון בע"מ</t>
  </si>
  <si>
    <t>3230398</t>
  </si>
  <si>
    <t>*מליסרון אג"ח יג- מליסרון בע"מ</t>
  </si>
  <si>
    <t>3230224</t>
  </si>
  <si>
    <t>08/05/16</t>
  </si>
  <si>
    <t>*מליסרון אגח ו- מליסרון בע"מ</t>
  </si>
  <si>
    <t>3230125</t>
  </si>
  <si>
    <t>08/04/14</t>
  </si>
  <si>
    <t>*מליסרון אגח י'- מליסרון בע"מ</t>
  </si>
  <si>
    <t>3230190</t>
  </si>
  <si>
    <t>09/02/17</t>
  </si>
  <si>
    <t>*מליסרון אגח יד- מליסרון בע"מ</t>
  </si>
  <si>
    <t>3230232</t>
  </si>
  <si>
    <t>20/04/16</t>
  </si>
  <si>
    <t>*מליסרון אגח יז- מליסרון בע"מ</t>
  </si>
  <si>
    <t>3230273</t>
  </si>
  <si>
    <t>06/03/18</t>
  </si>
  <si>
    <t>*מליסרון אגח כ- מליסרון בע"מ</t>
  </si>
  <si>
    <t>3230422</t>
  </si>
  <si>
    <t>31/08/21</t>
  </si>
  <si>
    <t>*מליסרון טז'- מליסרון בע"מ</t>
  </si>
  <si>
    <t>3230265</t>
  </si>
  <si>
    <t>15/01/17</t>
  </si>
  <si>
    <t>*רבוע נדלן אגח ח- רבוע כחול נדל"ן בע"מ</t>
  </si>
  <si>
    <t>1157569</t>
  </si>
  <si>
    <t>513765859</t>
  </si>
  <si>
    <t>29/10/20</t>
  </si>
  <si>
    <t>*ריט 1 אגח ד- ריט 1 בע"מ</t>
  </si>
  <si>
    <t>1129899</t>
  </si>
  <si>
    <t>513821488</t>
  </si>
  <si>
    <t>26/01/15</t>
  </si>
  <si>
    <t>*ריט 1 אגח ו- ריט 1 בע"מ</t>
  </si>
  <si>
    <t>1138544</t>
  </si>
  <si>
    <t>18/09/16</t>
  </si>
  <si>
    <t>*ריט 1 אגח ז- ריט 1 בע"מ</t>
  </si>
  <si>
    <t>1171271</t>
  </si>
  <si>
    <t>*ריט 1 סד ה- ריט 1 בע"מ</t>
  </si>
  <si>
    <t>1136753</t>
  </si>
  <si>
    <t>01/11/15</t>
  </si>
  <si>
    <t>איירפורט אגח ה- איירפורט סיטי בע"מ</t>
  </si>
  <si>
    <t>1133487</t>
  </si>
  <si>
    <t>511659401</t>
  </si>
  <si>
    <t>05/09/16</t>
  </si>
  <si>
    <t>אמות אגח ד- אמות השקעות בע"מ</t>
  </si>
  <si>
    <t>1133149</t>
  </si>
  <si>
    <t>520026683</t>
  </si>
  <si>
    <t>Aa2.il</t>
  </si>
  <si>
    <t>14/12/16</t>
  </si>
  <si>
    <t>אמות אגח ו- אמות השקעות בע"מ</t>
  </si>
  <si>
    <t>1158609</t>
  </si>
  <si>
    <t>31/07/19</t>
  </si>
  <si>
    <t>אמות אגח ח- אמות השקעות בע"מ</t>
  </si>
  <si>
    <t>1172782</t>
  </si>
  <si>
    <t>28/02/21</t>
  </si>
  <si>
    <t>ארפורט אגח ט- איירפורט סיטי בע"מ</t>
  </si>
  <si>
    <t>1160944</t>
  </si>
  <si>
    <t>31/10/19</t>
  </si>
  <si>
    <t>ביג  אגח יג- ביג מרכזי קניות (2004) בע"מ</t>
  </si>
  <si>
    <t>1159516</t>
  </si>
  <si>
    <t>513623314</t>
  </si>
  <si>
    <t>29/08/19</t>
  </si>
  <si>
    <t>ביג  ח- ביג מרכזי קניות (2004) בע"מ</t>
  </si>
  <si>
    <t>1138924</t>
  </si>
  <si>
    <t>AA</t>
  </si>
  <si>
    <t>09/01/17</t>
  </si>
  <si>
    <t>ביג אגח יד- ביג מרכזי קניות (2004) בע"מ</t>
  </si>
  <si>
    <t>1161512</t>
  </si>
  <si>
    <t>30/01/20</t>
  </si>
  <si>
    <t>ביג יא- ביג מרכזי קניות (2004) בע"מ</t>
  </si>
  <si>
    <t>1151117</t>
  </si>
  <si>
    <t>29/07/18</t>
  </si>
  <si>
    <t>ישרס אגח טו- ישרס חברה להשקעות בע"מ</t>
  </si>
  <si>
    <t>6130207</t>
  </si>
  <si>
    <t>520017807</t>
  </si>
  <si>
    <t>04/09/16</t>
  </si>
  <si>
    <t>ישרס אגח יח- ישרס חברה להשקעות בע"מ</t>
  </si>
  <si>
    <t>6130280</t>
  </si>
  <si>
    <t>לאומי התח נד 403- בנק לאומי לישראל בע"מ</t>
  </si>
  <si>
    <t>6040430</t>
  </si>
  <si>
    <t>לאומי התח נד40- בנק לאומי לישראל בע"מ</t>
  </si>
  <si>
    <t>6040471</t>
  </si>
  <si>
    <t>לאומי התח נדח' סד' 405- בנק לאומי לישראל בע"מ</t>
  </si>
  <si>
    <t>6040620</t>
  </si>
  <si>
    <t>31/03/22</t>
  </si>
  <si>
    <t>לאומי כתבי התח נד סד' 401- בנק לאומי לישראל בע"מ</t>
  </si>
  <si>
    <t>6040380</t>
  </si>
  <si>
    <t>09/07/18</t>
  </si>
  <si>
    <t>לאומי כתבי התח נד סד' 402- בנק לאומי לישראל בע"מ</t>
  </si>
  <si>
    <t>6040398</t>
  </si>
  <si>
    <t>פועלים הנ הת יח- הפועלים הנפקות בע"מ</t>
  </si>
  <si>
    <t>1940600</t>
  </si>
  <si>
    <t>פועלים הנפ הת כ- הפועלים הנפקות בע"מ</t>
  </si>
  <si>
    <t>1940691</t>
  </si>
  <si>
    <t>פועלים הנפקות התחייבות נדחית ס- הפועלים הנפקות בע"מ</t>
  </si>
  <si>
    <t>1940626</t>
  </si>
  <si>
    <t>פועלים הנפקות כא COCO- הפועלים הנפקות בע"מ</t>
  </si>
  <si>
    <t>1940725</t>
  </si>
  <si>
    <t>31/05/20</t>
  </si>
  <si>
    <t>פועלים התחייבות נדחים ה'- בנק הפועלים בע"מ</t>
  </si>
  <si>
    <t>6620462</t>
  </si>
  <si>
    <t>פועלים התחייבות נדחים ו- בנק הפועלים בע"מ</t>
  </si>
  <si>
    <t>6620553</t>
  </si>
  <si>
    <t>פועלים התחייבות נדחים ז'- בנק הפועלים בע"מ</t>
  </si>
  <si>
    <t>1191329</t>
  </si>
  <si>
    <t>שלמה החז אגח טז- ש.שלמה החזקות בע"מ</t>
  </si>
  <si>
    <t>1410281</t>
  </si>
  <si>
    <t>520034372</t>
  </si>
  <si>
    <t>שלמה החז אגח יח- ש.שלמה החזקות בע"מ</t>
  </si>
  <si>
    <t>1410307</t>
  </si>
  <si>
    <t>11/10/18</t>
  </si>
  <si>
    <t>שלמה החז אגח כ- ש.שלמה החזקות בע"מ</t>
  </si>
  <si>
    <t>1192749</t>
  </si>
  <si>
    <t>*מגה אור אג8- מגה אור החזקות בע"מ</t>
  </si>
  <si>
    <t>1147602</t>
  </si>
  <si>
    <t>513257873</t>
  </si>
  <si>
    <t>ilAA-</t>
  </si>
  <si>
    <t>13/06/18</t>
  </si>
  <si>
    <t>*מליסרון  אגח כא- מליסרון בע"מ</t>
  </si>
  <si>
    <t>1194638</t>
  </si>
  <si>
    <t>*רבוע נדלן אגח ו- רבוע כחול נדל"ן בע"מ</t>
  </si>
  <si>
    <t>1140607</t>
  </si>
  <si>
    <t>*ריבוע נדלן אגח ט- רבוע כחול נדל"ן בע"מ</t>
  </si>
  <si>
    <t>1174556</t>
  </si>
  <si>
    <t>31/03/21</t>
  </si>
  <si>
    <t>אדמה אגח ב- אדמה פתרונות לחקלאות בע"מ</t>
  </si>
  <si>
    <t>1110915</t>
  </si>
  <si>
    <t>520043605</t>
  </si>
  <si>
    <t>כימיה, גומי ופלסטיק</t>
  </si>
  <si>
    <t>04/06/08</t>
  </si>
  <si>
    <t>בזק אגח 10- בזק החברה הישראלית לתקשורת בע"מ</t>
  </si>
  <si>
    <t>2300184</t>
  </si>
  <si>
    <t>520031931</t>
  </si>
  <si>
    <t>Aa3.il</t>
  </si>
  <si>
    <t>15/10/15</t>
  </si>
  <si>
    <t>בזק אגח 12- בזק החברה הישראלית לתקשורת בע"מ</t>
  </si>
  <si>
    <t>2300242</t>
  </si>
  <si>
    <t>בזק אגח 14- בזק החברה הישראלית לתקשורת בע"מ</t>
  </si>
  <si>
    <t>2300317</t>
  </si>
  <si>
    <t>ביג אג"ח ט'- ביג מרכזי קניות (2004) בע"מ</t>
  </si>
  <si>
    <t>1141050</t>
  </si>
  <si>
    <t>11/02/18</t>
  </si>
  <si>
    <t>ביג אגח ז- ביג מרכזי קניות (2004) בע"מ</t>
  </si>
  <si>
    <t>1136084</t>
  </si>
  <si>
    <t>22/06/16</t>
  </si>
  <si>
    <t>ביג אגח טו- ביג מרכזי קניות (2004) בע"מ</t>
  </si>
  <si>
    <t>1162221</t>
  </si>
  <si>
    <t>ביג אגח יח- ביג מרכזי קניות (2004) בע"מ</t>
  </si>
  <si>
    <t>1174226</t>
  </si>
  <si>
    <t>ביג אגח כ- ביג מרכזי קניות (2004) בע"מ</t>
  </si>
  <si>
    <t>1186188</t>
  </si>
  <si>
    <t>AA-</t>
  </si>
  <si>
    <t>ביג מרכזי קניות יב- ביג מרכזי קניות (2004) בע"מ</t>
  </si>
  <si>
    <t>1156231</t>
  </si>
  <si>
    <t>בילאומי הנפקות כד- הבינלאומי הראשון הנפקות בע"מ</t>
  </si>
  <si>
    <t>1151000</t>
  </si>
  <si>
    <t>16/07/18</t>
  </si>
  <si>
    <t>בינלאומי הנפק התח כו- הבינלאומי הראשון הנפקות בע"מ</t>
  </si>
  <si>
    <t>1185537</t>
  </si>
  <si>
    <t>בינלאומי הנפק התח כז- הבינלאומי הראשון הנפקות בע"מ</t>
  </si>
  <si>
    <t>1189497</t>
  </si>
  <si>
    <t>29/09/22</t>
  </si>
  <si>
    <t>בינלאומי כה COCO- הבינלאומי הראשון הנפקות בע"מ</t>
  </si>
  <si>
    <t>1167030</t>
  </si>
  <si>
    <t>דיסקונט כתבי התחייבות נדחים ז- דיסקונט מנפיקים בע"מ</t>
  </si>
  <si>
    <t>7480247</t>
  </si>
  <si>
    <t>דיסקונט מנ נד ו- דיסקונט מנפיקים בע"מ</t>
  </si>
  <si>
    <t>7480197</t>
  </si>
  <si>
    <t>דיסקונט מנ נד ח- דיסקונט מנפיקים בע"מ</t>
  </si>
  <si>
    <t>7480312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</si>
  <si>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</si>
  <si>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</si>
  <si>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</si>
  <si>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</si>
  <si>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</si>
  <si>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ביטוח</t>
  </si>
  <si>
    <t>30/09/20</t>
  </si>
  <si>
    <t>הראל הנפק אגח ו- הראל ביטוח מימון והנפקות בע"מ</t>
  </si>
  <si>
    <t>1126069</t>
  </si>
  <si>
    <t>513834200</t>
  </si>
  <si>
    <t>14/05/14</t>
  </si>
  <si>
    <t>הראל הנפק אגח ז- הראל ביטוח מימון והנפקות בע"מ</t>
  </si>
  <si>
    <t>1126077</t>
  </si>
  <si>
    <t>ישרס אגח טז- ישרס חברה להשקעות בע"מ</t>
  </si>
  <si>
    <t>6130223</t>
  </si>
  <si>
    <t>06/02/18</t>
  </si>
  <si>
    <t>ישרס אגח יג- ישרס חברה להשקעות בע"מ</t>
  </si>
  <si>
    <t>6130181</t>
  </si>
  <si>
    <t>ישרס אגח יט- ישרס חברה להשקעות בע"מ</t>
  </si>
  <si>
    <t>6130348</t>
  </si>
  <si>
    <t>כללביט אגח ט- כללביט מימון בע"מ</t>
  </si>
  <si>
    <t>1136050</t>
  </si>
  <si>
    <t>513754069</t>
  </si>
  <si>
    <t>22/07/15</t>
  </si>
  <si>
    <t>מז טפ הנפק הת 48- מזרחי טפחות חברה להנפקות בע"מ</t>
  </si>
  <si>
    <t>2310266</t>
  </si>
  <si>
    <t>21/10/18</t>
  </si>
  <si>
    <t>מז טפ הנפק כתבי הת50 coco- מזרחי טפחות חברה להנפקות בע"מ</t>
  </si>
  <si>
    <t>2310290</t>
  </si>
  <si>
    <t>מזטפ הנפ הת65- מזרחי טפחות חברה להנפקות בע"מ</t>
  </si>
  <si>
    <t>1191675</t>
  </si>
  <si>
    <t>מזרחי כתבי התחייבות נדחים 53- מזרחי טפחות חברה להנפקות בע"מ</t>
  </si>
  <si>
    <t>2310399</t>
  </si>
  <si>
    <t>סלע נדלן אגח ב- סלע קפיטל נדל"ן בע"מ</t>
  </si>
  <si>
    <t>1132927</t>
  </si>
  <si>
    <t>513992529</t>
  </si>
  <si>
    <t>21/09/16</t>
  </si>
  <si>
    <t>סלע נדלן אגח ג- סלע קפיטל נדל"ן בע"מ</t>
  </si>
  <si>
    <t>1138973</t>
  </si>
  <si>
    <t>16/08/16</t>
  </si>
  <si>
    <t>סלע נדלן אגח ד- סלע קפיטל נדל"ן בע"מ</t>
  </si>
  <si>
    <t>1167147</t>
  </si>
  <si>
    <t>פניקס הון אגח ה- הפניקס גיוסי הון (2009) בע"מ</t>
  </si>
  <si>
    <t>1135417</t>
  </si>
  <si>
    <t>514290345</t>
  </si>
  <si>
    <t>05/03/17</t>
  </si>
  <si>
    <t>*ג'נריישן קפיטל אגח ב- ג'נריישן קפיטל בע"מ</t>
  </si>
  <si>
    <t>1177526</t>
  </si>
  <si>
    <t>515846558</t>
  </si>
  <si>
    <t>ilA+</t>
  </si>
  <si>
    <t>30/06/22</t>
  </si>
  <si>
    <t>*ג'נריישן קפיטל אגח ג- ג'נריישן קפיטל בע"מ</t>
  </si>
  <si>
    <t>1184555</t>
  </si>
  <si>
    <t>*מגה אור   אגח ו- מגה אור החזקות בע"מ</t>
  </si>
  <si>
    <t>1138668</t>
  </si>
  <si>
    <t>25/07/18</t>
  </si>
  <si>
    <t>*מגה אור אגח ד- מגה אור החזקות בע"מ</t>
  </si>
  <si>
    <t>1130632</t>
  </si>
  <si>
    <t>*מגה אור אגח ז- מגה אור החזקות בע"מ</t>
  </si>
  <si>
    <t>1141696</t>
  </si>
  <si>
    <t>*מגה אור אגח ט- מגה אור החזקות בע"מ</t>
  </si>
  <si>
    <t>1165141</t>
  </si>
  <si>
    <t>*מגה אור אגח י- מגה אור החזקות בע"מ</t>
  </si>
  <si>
    <t>1178367</t>
  </si>
  <si>
    <t>*מגה אור אגח יא- מגה אור החזקות בע"מ</t>
  </si>
  <si>
    <t>1178375</t>
  </si>
  <si>
    <t>*פז נפט  ו- פז חברת הנפט בע"מ</t>
  </si>
  <si>
    <t>1139542</t>
  </si>
  <si>
    <t>510216054</t>
  </si>
  <si>
    <t>01/12/16</t>
  </si>
  <si>
    <t>*פז נפט אגח ז- פז חברת הנפט בע"מ</t>
  </si>
  <si>
    <t>1142595</t>
  </si>
  <si>
    <t>06/06/18</t>
  </si>
  <si>
    <t>אלבר אג"ח יז- אלבר שירותי מימונית בע"מ</t>
  </si>
  <si>
    <t>1158732</t>
  </si>
  <si>
    <t>512025891</t>
  </si>
  <si>
    <t>אלבר אגח יט- אלבר שירותי מימונית בע"מ</t>
  </si>
  <si>
    <t>1191824</t>
  </si>
  <si>
    <t>אלדן תחבורה אגח ה- אלדן תחבורה בע"מ</t>
  </si>
  <si>
    <t>1155357</t>
  </si>
  <si>
    <t>510454333</t>
  </si>
  <si>
    <t>30/04/19</t>
  </si>
  <si>
    <t>אלדן תחבורה אגח ז- אלדן תחבורה בע"מ</t>
  </si>
  <si>
    <t>1184779</t>
  </si>
  <si>
    <t>אלדן תחבורה אגח ח- אלדן תחבורה בע"מ</t>
  </si>
  <si>
    <t>1192442</t>
  </si>
  <si>
    <t>גירון אגח ו- גירון פיתוח ובניה בע"מ</t>
  </si>
  <si>
    <t>1139849</t>
  </si>
  <si>
    <t>520044520</t>
  </si>
  <si>
    <t>A1.il</t>
  </si>
  <si>
    <t>29/11/18</t>
  </si>
  <si>
    <t>גירון אגח ז- גירון פיתוח ובניה בע"מ</t>
  </si>
  <si>
    <t>1142629</t>
  </si>
  <si>
    <t>19/12/17</t>
  </si>
  <si>
    <t>גירון אגח ח- גירון פיתוח ובניה בע"מ</t>
  </si>
  <si>
    <t>1183151</t>
  </si>
  <si>
    <t>מימון ישיר אגח ג- מימון ישיר מקבוצת ישיר 2006 בע"מ</t>
  </si>
  <si>
    <t>1171214</t>
  </si>
  <si>
    <t>513893123</t>
  </si>
  <si>
    <t>אשראי חוץ בנקאי</t>
  </si>
  <si>
    <t>מימון ישיר אגח ה- מימון ישיר מקבוצת ישיר 2006 בע"מ</t>
  </si>
  <si>
    <t>1182831</t>
  </si>
  <si>
    <t>מימון ישיר אגח ו- מימון ישיר מקבוצת ישיר 2006 בע"מ</t>
  </si>
  <si>
    <t>1191659</t>
  </si>
  <si>
    <t>מימון ישיר ד- מימון ישיר מקבוצת ישיר 2006 בע"מ</t>
  </si>
  <si>
    <t>1175660</t>
  </si>
  <si>
    <t>*אדגר אגח ט- אדגר השקעות ופיתוח בע"מ</t>
  </si>
  <si>
    <t>1820190</t>
  </si>
  <si>
    <t>520035171</t>
  </si>
  <si>
    <t>נדלן מניב בחו"ל</t>
  </si>
  <si>
    <t>A2.il</t>
  </si>
  <si>
    <t>*סלקום אגח ח- סלקום ישראל בע"מ</t>
  </si>
  <si>
    <t>1132828</t>
  </si>
  <si>
    <t>511930125</t>
  </si>
  <si>
    <t>ilA</t>
  </si>
  <si>
    <t>05/02/15</t>
  </si>
  <si>
    <t>אפי נכסים אגח 8- אפי נכסים בע"מ</t>
  </si>
  <si>
    <t>1142231</t>
  </si>
  <si>
    <t>510560188</t>
  </si>
  <si>
    <t>אפי נכסים אגח יא- אפי נכסים בע"מ</t>
  </si>
  <si>
    <t>1171628</t>
  </si>
  <si>
    <t>אפי נכסים אגח יג- אפי נכסים בע"מ</t>
  </si>
  <si>
    <t>1178292</t>
  </si>
  <si>
    <t>אפי נכסים אגח יד- אפי נכסים בע"מ</t>
  </si>
  <si>
    <t>1184530</t>
  </si>
  <si>
    <t>אשטרום קבוצה אגח ד- קבוצת אשטרום</t>
  </si>
  <si>
    <t>1182989</t>
  </si>
  <si>
    <t>510381601</t>
  </si>
  <si>
    <t>בנייה</t>
  </si>
  <si>
    <t>ג'י סיטי אגח טו- ג'י סיטי בע"מ</t>
  </si>
  <si>
    <t>1260769</t>
  </si>
  <si>
    <t>520033234</t>
  </si>
  <si>
    <t>הכשרת ישוב אגח 21- חברת הכשרת הישוב בישראל בע"מ</t>
  </si>
  <si>
    <t>6120224</t>
  </si>
  <si>
    <t>520020116</t>
  </si>
  <si>
    <t>נכסים ובנין אגח י- חברה לנכסים ולבנין בע"מ</t>
  </si>
  <si>
    <t>1193630</t>
  </si>
  <si>
    <t>520025438</t>
  </si>
  <si>
    <t>*או פי סי אגח ב'- או.פי.סי. אנרגיה בע"מ</t>
  </si>
  <si>
    <t>1166057</t>
  </si>
  <si>
    <t>514401702</t>
  </si>
  <si>
    <t>ilA-</t>
  </si>
  <si>
    <t>*פתאל החזקות אגח ד- פתאל החזקות 1998 בע"מ</t>
  </si>
  <si>
    <t>1188192</t>
  </si>
  <si>
    <t>512607888</t>
  </si>
  <si>
    <t>A-</t>
  </si>
  <si>
    <t>גזית גלוב אגח יד- ג'י סיטי בע"מ</t>
  </si>
  <si>
    <t>1260736</t>
  </si>
  <si>
    <t>ג'י סיטי  אגח יג- ג'י סיטי בע"מ</t>
  </si>
  <si>
    <t>1260652</t>
  </si>
  <si>
    <t>A3.il</t>
  </si>
  <si>
    <t>18/02/18</t>
  </si>
  <si>
    <t>ג'י סיטי אגח יב- ג'י סיטי בע"מ</t>
  </si>
  <si>
    <t>1260603</t>
  </si>
  <si>
    <t>21/02/18</t>
  </si>
  <si>
    <t>הכשרת הישוב אג"ח 23- חברת הכשרת הישוב בישראל בע"מ</t>
  </si>
  <si>
    <t>6120323</t>
  </si>
  <si>
    <t>מגוריט אגח ב- מגוריט ישראל בעמ</t>
  </si>
  <si>
    <t>1168350</t>
  </si>
  <si>
    <t>515434074</t>
  </si>
  <si>
    <t>31/08/20</t>
  </si>
  <si>
    <t>מגוריט אגח ג- מגוריט ישראל בעמ</t>
  </si>
  <si>
    <t>1175975</t>
  </si>
  <si>
    <t>מגוריט אגח ד- מגוריט ישראל בעמ</t>
  </si>
  <si>
    <t>1185834</t>
  </si>
  <si>
    <t>28/04/22</t>
  </si>
  <si>
    <t>מגוריט אגח ה- מגוריט ישראל בעמ</t>
  </si>
  <si>
    <t>1192129</t>
  </si>
  <si>
    <t>LLOYDS 8.5 PERP_28- LLOYDS BANKING GROUP PLC</t>
  </si>
  <si>
    <t>XS2575900977</t>
  </si>
  <si>
    <t>28102</t>
  </si>
  <si>
    <t>Banks</t>
  </si>
  <si>
    <t>BB-</t>
  </si>
  <si>
    <t>*נופר אנרג אגח א- ע.י נופר אנרגי' בע"מ</t>
  </si>
  <si>
    <t>1179340</t>
  </si>
  <si>
    <t>514599943</t>
  </si>
  <si>
    <t>אנרגיה מתחדשת</t>
  </si>
  <si>
    <t>*קרדן אן וי אגח ב- קרדן אן.וי.</t>
  </si>
  <si>
    <t>1113034</t>
  </si>
  <si>
    <t>520041005</t>
  </si>
  <si>
    <t>12/02/12</t>
  </si>
  <si>
    <t>ארי נדלן אגח א- ארי נדל"ן(ארנה) השקעות בע"מ</t>
  </si>
  <si>
    <t>3660156</t>
  </si>
  <si>
    <t>520038332</t>
  </si>
  <si>
    <t>מניבים ריט אג 1- מניבים קרן הריט החדשה בע"מ</t>
  </si>
  <si>
    <t>1140581</t>
  </si>
  <si>
    <t>515327120</t>
  </si>
  <si>
    <t>מניבים ריט אגח ב- מניבים קרן הריט החדשה בע"מ</t>
  </si>
  <si>
    <t>1155928</t>
  </si>
  <si>
    <t>מניבים ריט אגח ג- מניבים קרן הריט החדשה בע"מ</t>
  </si>
  <si>
    <t>1177658</t>
  </si>
  <si>
    <t>מניבים ריט אגח ד- מניבים קרן הריט החדשה בע"מ</t>
  </si>
  <si>
    <t>1193929</t>
  </si>
  <si>
    <t>משק אנרגיה אגח א- משק אנרגיה-אנרגיות מתחדשות בע"מ</t>
  </si>
  <si>
    <t>1169531</t>
  </si>
  <si>
    <t>516167343</t>
  </si>
  <si>
    <t>30/11/20</t>
  </si>
  <si>
    <t>דיסקונט אגח יד- דיסקונט מנפיקים בע"מ</t>
  </si>
  <si>
    <t>7480163</t>
  </si>
  <si>
    <t>פועלים אגח 100- בנק הפועלים בע"מ</t>
  </si>
  <si>
    <t>6620488</t>
  </si>
  <si>
    <t>חברת חשמל 26 4.8% 2016/2023- חברת החשמל לישראל בע"מ</t>
  </si>
  <si>
    <t>6000202</t>
  </si>
  <si>
    <t>שטראוס אגח ה- שטראוס גרופ בע"מ</t>
  </si>
  <si>
    <t>7460389</t>
  </si>
  <si>
    <t>520003781</t>
  </si>
  <si>
    <t>מזון</t>
  </si>
  <si>
    <t>05/07/17</t>
  </si>
  <si>
    <t>תעשיה אוירית אגח ד- התעשיה האוירית לישראל בע"מ</t>
  </si>
  <si>
    <t>1133131</t>
  </si>
  <si>
    <t>520027194</t>
  </si>
  <si>
    <t>ביטחוניות</t>
  </si>
  <si>
    <t>10/05/17</t>
  </si>
  <si>
    <t>*אייסיאל   אגח ז- איי.סי.אל גרופ בע"מ (דואלי)</t>
  </si>
  <si>
    <t>2810372</t>
  </si>
  <si>
    <t>520027830</t>
  </si>
  <si>
    <t>*גב ים אגח ח- חברת גב-ים לקרקעות בע"מ</t>
  </si>
  <si>
    <t>7590151</t>
  </si>
  <si>
    <t>10/09/17</t>
  </si>
  <si>
    <t>*ישראמקו אגח ג- ישראמקו נגב 2 שותפות מוגבלת</t>
  </si>
  <si>
    <t>2320232</t>
  </si>
  <si>
    <t>550010003</t>
  </si>
  <si>
    <t>חיפושי נפט וגז</t>
  </si>
  <si>
    <t>*שופרסל אגח ז- שופר-סל בע"מ</t>
  </si>
  <si>
    <t>7770258</t>
  </si>
  <si>
    <t>520022732</t>
  </si>
  <si>
    <t>רשתות שיווק</t>
  </si>
  <si>
    <t>אמות אגח ה- אמות השקעות בע"מ</t>
  </si>
  <si>
    <t>1138114</t>
  </si>
  <si>
    <t>03/01/17</t>
  </si>
  <si>
    <t>אמות אגח ז- אמות השקעות בע"מ</t>
  </si>
  <si>
    <t>1162866</t>
  </si>
  <si>
    <t>ביג אגח ו- ביג מרכזי קניות (2004) בע"מ</t>
  </si>
  <si>
    <t>1132521</t>
  </si>
  <si>
    <t>19/06/14</t>
  </si>
  <si>
    <t>וילאר אינטרנ' ח'- וילאר אינטרנשיונל בע"מ</t>
  </si>
  <si>
    <t>4160156</t>
  </si>
  <si>
    <t>520038910</t>
  </si>
  <si>
    <t>מנורה הון ד- מנורה חברה לביטוח בע"מ</t>
  </si>
  <si>
    <t>1135920</t>
  </si>
  <si>
    <t>520042540</t>
  </si>
  <si>
    <t>30/05/19</t>
  </si>
  <si>
    <t>שלמה החז אגח יז- ש.שלמה החזקות בע"מ</t>
  </si>
  <si>
    <t>1410299</t>
  </si>
  <si>
    <t>שלמה החז אגח יט- ש.שלמה החזקות בע"מ</t>
  </si>
  <si>
    <t>1192731</t>
  </si>
  <si>
    <t>בזק אגח 13- בזק החברה הישראלית לתקשורת בע"מ</t>
  </si>
  <si>
    <t>2300309</t>
  </si>
  <si>
    <t>בזק אגח 9- בזק החברה הישראלית לתקשורת בע"מ</t>
  </si>
  <si>
    <t>2300176</t>
  </si>
  <si>
    <t>גמא אגח ג- גמא ניהול וסליקה בע"מ</t>
  </si>
  <si>
    <t>1185941</t>
  </si>
  <si>
    <t>512711789</t>
  </si>
  <si>
    <t>הראל הנפ אגח טו- הראל ביטוח מימון והנפקות בע"מ</t>
  </si>
  <si>
    <t>1143130</t>
  </si>
  <si>
    <t>06/12/18</t>
  </si>
  <si>
    <t>הראל הנפ אגח טז- הראל ביטוח מימון והנפקות בע"מ</t>
  </si>
  <si>
    <t>1157601</t>
  </si>
  <si>
    <t>הראל הנפ אגח יד- הראל ביטוח מימון והנפקות בע"מ</t>
  </si>
  <si>
    <t>1143122</t>
  </si>
  <si>
    <t>הראל הנפק אגח יח- הראל ביטוח מימון והנפקות בע"מ</t>
  </si>
  <si>
    <t>1182666</t>
  </si>
  <si>
    <t>הראל הנפקות יב ש- הראל ביטוח מימון והנפקות בע"מ</t>
  </si>
  <si>
    <t>1138163</t>
  </si>
  <si>
    <t>03/04/16</t>
  </si>
  <si>
    <t>יוניברסל אגח ב- יוניברסל מוטורס  ישראל בע"מ</t>
  </si>
  <si>
    <t>1141647</t>
  </si>
  <si>
    <t>511809071</t>
  </si>
  <si>
    <t>מסחר</t>
  </si>
  <si>
    <t>21/08/17</t>
  </si>
  <si>
    <t>כללביט אגח י'- כללביט מימון בע"מ</t>
  </si>
  <si>
    <t>1136068</t>
  </si>
  <si>
    <t>כללביט אגח יא- כללביט מימון בע"מ</t>
  </si>
  <si>
    <t>1160647</t>
  </si>
  <si>
    <t>כללביט כתהתנ אגח יב- כללביט מימון בע"מ</t>
  </si>
  <si>
    <t>1179928</t>
  </si>
  <si>
    <t>מנורה הון אגח ז- מנורה מבטחים גיוס הון בע"מ</t>
  </si>
  <si>
    <t>1184191</t>
  </si>
  <si>
    <t>513937714</t>
  </si>
  <si>
    <t>מנורה הון התח 5- מנורה מבטחים גיוס הון בע"מ</t>
  </si>
  <si>
    <t>1143411</t>
  </si>
  <si>
    <t>20/02/18</t>
  </si>
  <si>
    <t>פניקס הון אגח ח- הפניקס גיוסי הון (2009) בע"מ</t>
  </si>
  <si>
    <t>1139815</t>
  </si>
  <si>
    <t>פניקס הון אגח ט- הפניקס גיוסי הון (2009) בע"מ</t>
  </si>
  <si>
    <t>1155522</t>
  </si>
  <si>
    <t>06/11/18</t>
  </si>
  <si>
    <t>פניקס הון אגח יא- הפניקס גיוסי הון (2009) בע"מ</t>
  </si>
  <si>
    <t>1159359</t>
  </si>
  <si>
    <t>קרסו אגח ב- קרסו מוטורס בע"מ</t>
  </si>
  <si>
    <t>1139591</t>
  </si>
  <si>
    <t>514065283</t>
  </si>
  <si>
    <t>11/12/16</t>
  </si>
  <si>
    <t>קרסו מוטורס   אגח ג- קרסו מוטורס בע"מ</t>
  </si>
  <si>
    <t>1141829</t>
  </si>
  <si>
    <t>20/09/18</t>
  </si>
  <si>
    <t>קרסו מוטורס אגח א- קרסו מוטורס בע"מ</t>
  </si>
  <si>
    <t>1136464</t>
  </si>
  <si>
    <t>20/06/16</t>
  </si>
  <si>
    <t>קרסו מוטורס אגח ד- קרסו מוטורס בע"מ</t>
  </si>
  <si>
    <t>1173566</t>
  </si>
  <si>
    <t>*אלקטרה    אגח ד- אלקטרה בע"מ</t>
  </si>
  <si>
    <t>7390149</t>
  </si>
  <si>
    <t>520028911</t>
  </si>
  <si>
    <t>*אלקטרה אגח ה- אלקטרה בע"מ</t>
  </si>
  <si>
    <t>7390222</t>
  </si>
  <si>
    <t>10/12/18</t>
  </si>
  <si>
    <t>*דמרי      אגח ז- י.ח.דמרי בניה ופיתוח בע"מ</t>
  </si>
  <si>
    <t>1141191</t>
  </si>
  <si>
    <t>511399388</t>
  </si>
  <si>
    <t>*דמרי אגח ט- י.ח.דמרי בניה ופיתוח בע"מ</t>
  </si>
  <si>
    <t>1168368</t>
  </si>
  <si>
    <t>*פז נפט  אגח ח- פז חברת הנפט בע"מ</t>
  </si>
  <si>
    <t>1162817</t>
  </si>
  <si>
    <t>*פז נפט אגח ד- פז חברת הנפט בע"מ</t>
  </si>
  <si>
    <t>1132505</t>
  </si>
  <si>
    <t>28/07/14</t>
  </si>
  <si>
    <t>*פרטנר אגח ו- חברת פרטנר תקשורת בע"מ</t>
  </si>
  <si>
    <t>1141415</t>
  </si>
  <si>
    <t>520044314</t>
  </si>
  <si>
    <t>15/05/18</t>
  </si>
  <si>
    <t>*פרטנר אגח ז- חברת פרטנר תקשורת בע"מ</t>
  </si>
  <si>
    <t>1156397</t>
  </si>
  <si>
    <t>*שפיר הנדסה  אג"ח א- שפיר הנדסה ותעשיה בע"מ</t>
  </si>
  <si>
    <t>1136134</t>
  </si>
  <si>
    <t>514892801</t>
  </si>
  <si>
    <t>מתכת ומוצרי בניה</t>
  </si>
  <si>
    <t>05/08/15</t>
  </si>
  <si>
    <t>*שפיר הנדסה אגח ב- שפיר הנדסה ותעשיה בע"מ</t>
  </si>
  <si>
    <t>1141951</t>
  </si>
  <si>
    <t>אלבר אג"ח יח- אלבר שירותי מימונית בע"מ</t>
  </si>
  <si>
    <t>1158740</t>
  </si>
  <si>
    <t>אלבר אגח כ- אלבר שירותי מימונית בע"מ</t>
  </si>
  <si>
    <t>1191832</t>
  </si>
  <si>
    <t>אלדן תחבורה אגח ט- אלדן תחבורה בע"מ</t>
  </si>
  <si>
    <t>1192459</t>
  </si>
  <si>
    <t>בזן אגח ה- בתי זקוק לנפט בע"מ</t>
  </si>
  <si>
    <t>2590388</t>
  </si>
  <si>
    <t>520036658</t>
  </si>
  <si>
    <t>30/05/16</t>
  </si>
  <si>
    <t>בזן אגח י- בתי זקוק לנפט בע"מ</t>
  </si>
  <si>
    <t>2590511</t>
  </si>
  <si>
    <t>דה זראסאי אג ג- ZARASAI GROUP LTD</t>
  </si>
  <si>
    <t>1137975</t>
  </si>
  <si>
    <t>1744984</t>
  </si>
  <si>
    <t>25/05/16</t>
  </si>
  <si>
    <t>ממן אגח ב- ממן-מסופי מטען וניטול בע"מ</t>
  </si>
  <si>
    <t>2380046</t>
  </si>
  <si>
    <t>520036435</t>
  </si>
  <si>
    <t>*אזורים אגח 13- אזורים-חברה להשקעות בפתוח ובבנין בע"מ</t>
  </si>
  <si>
    <t>7150410</t>
  </si>
  <si>
    <t>520025990</t>
  </si>
  <si>
    <t>*אזורים סדרה 14- אזורים-חברה להשקעות בפתוח ובבנין בע"מ</t>
  </si>
  <si>
    <t>7150444</t>
  </si>
  <si>
    <t>*אנלייט אנר אגח ו- אנלייט אנרגיה מתחדשת בע"מ</t>
  </si>
  <si>
    <t>7200173</t>
  </si>
  <si>
    <t>520041146</t>
  </si>
  <si>
    <t>*אנלייט אנרגיה אגח ג- אנלייט אנרגיה מתחדשת בע"מ</t>
  </si>
  <si>
    <t>7200249</t>
  </si>
  <si>
    <t>*אנרג'יקס אגח א- אנרג'יקס אנרגיות מתחדשות בע"מ</t>
  </si>
  <si>
    <t>1161751</t>
  </si>
  <si>
    <t>513901371</t>
  </si>
  <si>
    <t>*אנרג'יקס ב 0.25%- אנרג'יקס אנרגיות מתחדשות בע"מ</t>
  </si>
  <si>
    <t>1168483</t>
  </si>
  <si>
    <t>*אפריקה מגורים אגח ה- אפריקה ישראל מגורים בע"מ</t>
  </si>
  <si>
    <t>1162825</t>
  </si>
  <si>
    <t>520034760</t>
  </si>
  <si>
    <t>A</t>
  </si>
  <si>
    <t>*סלקום אגח ט- סלקום ישראל בע"מ</t>
  </si>
  <si>
    <t>1132836</t>
  </si>
  <si>
    <t>*סלקום אגח יא- סלקום ישראל בע"מ</t>
  </si>
  <si>
    <t>1139252</t>
  </si>
  <si>
    <t>*סלקום אגח יב- סלקום ישראל בע"מ</t>
  </si>
  <si>
    <t>1143080</t>
  </si>
  <si>
    <t>26/07/18</t>
  </si>
  <si>
    <t>*סלקום אגח יג- סלקום ישראל בע"מ</t>
  </si>
  <si>
    <t>1189190</t>
  </si>
  <si>
    <t>איידיאיי הנפקות התחייבות ה- איי.די.איי. הנפקות (2010) בע"מ</t>
  </si>
  <si>
    <t>1155878</t>
  </si>
  <si>
    <t>514486042</t>
  </si>
  <si>
    <t>אלדן אגח ו- אלדן תחבורה בע"מ</t>
  </si>
  <si>
    <t>1161678</t>
  </si>
  <si>
    <t>אשטרום קב אגח ג- קבוצת אשטרום</t>
  </si>
  <si>
    <t>1140102</t>
  </si>
  <si>
    <t>פתאל אירו אגח א- פתאל נכסים(אירופה)בע"מ</t>
  </si>
  <si>
    <t>1137512</t>
  </si>
  <si>
    <t>515328250</t>
  </si>
  <si>
    <t>פתאל אירו אגח ד- פתאל נכסים(אירופה)בע"מ</t>
  </si>
  <si>
    <t>1168038</t>
  </si>
  <si>
    <t>פתאל אירופה אגח ג- פתאל נכסים(אירופה)בע"מ</t>
  </si>
  <si>
    <t>1141852</t>
  </si>
  <si>
    <t>*או.פי.סי  אגח ג- או.פי.סי. אנרגיה בע"מ</t>
  </si>
  <si>
    <t>1180355</t>
  </si>
  <si>
    <t>*פתאל החז  אגח ב- פתאל החזקות 1998 בע"מ</t>
  </si>
  <si>
    <t>1150812</t>
  </si>
  <si>
    <t>מלונאות ותיירות</t>
  </si>
  <si>
    <t>*פתאל החזקות אגח ג- פתאל החזקות 1998 בע"מ</t>
  </si>
  <si>
    <t>1161785</t>
  </si>
  <si>
    <t>*פתאל החזקות אגח להמרה 1- פתאל החזקות 1998 בע"מ</t>
  </si>
  <si>
    <t>1169721</t>
  </si>
  <si>
    <t>אקרו אגח א- קבוצת אקרו בע"מ</t>
  </si>
  <si>
    <t>1188572</t>
  </si>
  <si>
    <t>511996803</t>
  </si>
  <si>
    <t>דלשה קפיטל אגחב- דלשה קפיטל לימיטד</t>
  </si>
  <si>
    <t>1137314</t>
  </si>
  <si>
    <t>1659</t>
  </si>
  <si>
    <t>13/01/16</t>
  </si>
  <si>
    <t>קרדן נדלן אגח- קרדן ישראל בע"מ</t>
  </si>
  <si>
    <t>1172725</t>
  </si>
  <si>
    <t>520033457</t>
  </si>
  <si>
    <t>קרסו נדלן אגח א- קרסו נדלן בע"מ</t>
  </si>
  <si>
    <t>1190008</t>
  </si>
  <si>
    <t>510488190</t>
  </si>
  <si>
    <t>אלומיי אגח ה- אלומיי קפיטל בע"מ</t>
  </si>
  <si>
    <t>1193275</t>
  </si>
  <si>
    <t>520039868</t>
  </si>
  <si>
    <t>Baa1.il</t>
  </si>
  <si>
    <t>*אנלייט אנר אגח ה- אנלייט אנרגיה מתחדשת בע"מ</t>
  </si>
  <si>
    <t>7200116</t>
  </si>
  <si>
    <t>אול-יר אג"ח סדרה ג בהשעיה- אול-יר  הולדינגס לימיטד</t>
  </si>
  <si>
    <t>1140136</t>
  </si>
  <si>
    <t>1841580</t>
  </si>
  <si>
    <t>05/02/18</t>
  </si>
  <si>
    <t>אול-יר אגח ה בהשעיה- אול-יר  הולדינגס לימיטד</t>
  </si>
  <si>
    <t>1143304</t>
  </si>
  <si>
    <t>אלומיי קפיטל אגח ג- אלומיי קפיטל בע"מ</t>
  </si>
  <si>
    <t>1159375</t>
  </si>
  <si>
    <t>ריט אזורים אג ב- ריט אזורים - ה.פ ליווינג בע"מ</t>
  </si>
  <si>
    <t>1183581</t>
  </si>
  <si>
    <t>516117181</t>
  </si>
  <si>
    <t>*ישראמקו אגח ב- ישראמקו נגב 2 שותפות מוגבלת</t>
  </si>
  <si>
    <t>2320224</t>
  </si>
  <si>
    <t>*ישראמקו נגב 2 א- ישראמקו נגב 2 שותפות מוגבלת</t>
  </si>
  <si>
    <t>2320174</t>
  </si>
  <si>
    <t>06/07/17</t>
  </si>
  <si>
    <t>אלביט מערכות אגח ג- אלביט בע"מ</t>
  </si>
  <si>
    <t>1178250</t>
  </si>
  <si>
    <t>520027509</t>
  </si>
  <si>
    <t>אלביט מערכות אגח ד- אלביט מערכות בע"מ</t>
  </si>
  <si>
    <t>1178268</t>
  </si>
  <si>
    <t>520043027</t>
  </si>
  <si>
    <t>*תמר פטרו אגח ב- תמר פטרוליום בעמ</t>
  </si>
  <si>
    <t>1143593</t>
  </si>
  <si>
    <t>515334662</t>
  </si>
  <si>
    <t>13/03/18</t>
  </si>
  <si>
    <t>*תמר פטרוליום אגח א- תמר פטרוליום בעמ</t>
  </si>
  <si>
    <t>1141332</t>
  </si>
  <si>
    <t>01/11/18</t>
  </si>
  <si>
    <t>בזן אגח ו- בתי זקוק לנפט בע"מ</t>
  </si>
  <si>
    <t>2590396</t>
  </si>
  <si>
    <t>03/06/15</t>
  </si>
  <si>
    <t>סה"כ אחר</t>
  </si>
  <si>
    <t>HAPOAL 3.255 01/32- בנק הפועלים בע"מ</t>
  </si>
  <si>
    <t>IL0066204707</t>
  </si>
  <si>
    <t>בלומברג</t>
  </si>
  <si>
    <t>BBB</t>
  </si>
  <si>
    <t>ISRELE 3.75 02/32- חברת החשמל לישראל בע"מ</t>
  </si>
  <si>
    <t>IL0060004004</t>
  </si>
  <si>
    <t>LUMIIT 3.275 01/31-01/26- בנק לאומי לישראל בע"מ</t>
  </si>
  <si>
    <t>IL0060404899</t>
  </si>
  <si>
    <t>LUMIIT 7.129 07/33- LUMIIT 7.129 07/33</t>
  </si>
  <si>
    <t>IL0060406795</t>
  </si>
  <si>
    <t>90174</t>
  </si>
  <si>
    <t>ICLIT 6 3/8 05/31/38- israel chemicals limited</t>
  </si>
  <si>
    <t>IL0028103310</t>
  </si>
  <si>
    <t>BBB-</t>
  </si>
  <si>
    <t>MZRHIT 3.077 04/31- בנק מזרחי טפחות בע"מ</t>
  </si>
  <si>
    <t>IL0069508369</t>
  </si>
  <si>
    <t>520000522</t>
  </si>
  <si>
    <t>TEVA 4.375 2030- טבע תעשיות פרמצבטיות בע"מ</t>
  </si>
  <si>
    <t>XS2406607171</t>
  </si>
  <si>
    <t>520013954</t>
  </si>
  <si>
    <t>פארמה</t>
  </si>
  <si>
    <t>TEVA 7.375 09/29- TEVA PHARMACEUTICALS NE</t>
  </si>
  <si>
    <t>XS2592804434</t>
  </si>
  <si>
    <t>28098</t>
  </si>
  <si>
    <t>TEVA 8.125 09/31- TEVA PHARMACEUTICALS NE</t>
  </si>
  <si>
    <t>US88167AAR23</t>
  </si>
  <si>
    <t>SOLAREDGE TECH 0 09/25- סולראדג' טכנולוגיות בע"מ</t>
  </si>
  <si>
    <t>US83417MAC82</t>
  </si>
  <si>
    <t>513865329</t>
  </si>
  <si>
    <t>Semiconductors &amp; Semiconductor Equipment</t>
  </si>
  <si>
    <t>ALVGR 4.252 07/52- allianz se-reg</t>
  </si>
  <si>
    <t>DE000A30VJZ6</t>
  </si>
  <si>
    <t>11071</t>
  </si>
  <si>
    <t>Insurance</t>
  </si>
  <si>
    <t>A2</t>
  </si>
  <si>
    <t>BRITISH AIRWAYS 4.25 11/32- BRITISH AIRWAYS</t>
  </si>
  <si>
    <t>US11044MAA45</t>
  </si>
  <si>
    <t>28301</t>
  </si>
  <si>
    <t>Transportation</t>
  </si>
  <si>
    <t>Srenvx 4.5% 09/2044- Cloverie plc swiss reins</t>
  </si>
  <si>
    <t>XS1108784510</t>
  </si>
  <si>
    <t>12795</t>
  </si>
  <si>
    <t>Diversified Financials</t>
  </si>
  <si>
    <t>ZURNVX 3 04/51- ZURICH FINANCE IRELAND DESIG</t>
  </si>
  <si>
    <t>XS2283177561</t>
  </si>
  <si>
    <t>28338</t>
  </si>
  <si>
    <t>Other</t>
  </si>
  <si>
    <t>ZURNVX 3.5 05/52- WILLOW NO.2 FOR ZURICH</t>
  </si>
  <si>
    <t>XS2416978190</t>
  </si>
  <si>
    <t>27078</t>
  </si>
  <si>
    <t>ANZNZ 5.548 08/32- ANZNZ</t>
  </si>
  <si>
    <t>USQ0426YAV58</t>
  </si>
  <si>
    <t>2867</t>
  </si>
  <si>
    <t>AXASA 4.25 03/43- AXA GLOBAL</t>
  </si>
  <si>
    <t>XS2487052487</t>
  </si>
  <si>
    <t>10829</t>
  </si>
  <si>
    <t>SHBASS 4.625 08/32- SVENSKA  HANDELSBANKEN AB</t>
  </si>
  <si>
    <t>XS2523511165</t>
  </si>
  <si>
    <t>12903</t>
  </si>
  <si>
    <t>Real Estate</t>
  </si>
  <si>
    <t>A3</t>
  </si>
  <si>
    <t>ALVGR 3.2 PERP- ALLIANZ NFJ</t>
  </si>
  <si>
    <t>US018820AB64</t>
  </si>
  <si>
    <t>10012</t>
  </si>
  <si>
    <t>Baa1</t>
  </si>
  <si>
    <t>30/09/21</t>
  </si>
  <si>
    <t>ANZ 6.742 12/32- ANZNZ</t>
  </si>
  <si>
    <t>USQ0954PVM14</t>
  </si>
  <si>
    <t>BBB+</t>
  </si>
  <si>
    <t>NAB 3.933 08/2034-08/29- NATIONAL AUSTRALIA</t>
  </si>
  <si>
    <t>USG6S94TAB96</t>
  </si>
  <si>
    <t>10298</t>
  </si>
  <si>
    <t>PRU 6 09/52- PRUDENTIAL</t>
  </si>
  <si>
    <t>US744320BK76</t>
  </si>
  <si>
    <t>10860</t>
  </si>
  <si>
    <t>SCENTRE GROUP 4.75 09/80- SCENTRE GROUP</t>
  </si>
  <si>
    <t>USQ8053LAA28</t>
  </si>
  <si>
    <t>28337</t>
  </si>
  <si>
    <t>SCGAU 5.125 09/2080- SCENTRE GROUP</t>
  </si>
  <si>
    <t>USQ8053LAB01</t>
  </si>
  <si>
    <t>Srenvx 5.75 15/08/50- ARGENTUM (SWISS RE LTD)</t>
  </si>
  <si>
    <t>XS1261170515</t>
  </si>
  <si>
    <t>12108</t>
  </si>
  <si>
    <t>AER 3.3 01/32- AERCAP IRELAND CAPITAL</t>
  </si>
  <si>
    <t>US00774MAX39</t>
  </si>
  <si>
    <t>28222</t>
  </si>
  <si>
    <t>Capital Goods</t>
  </si>
  <si>
    <t>Baa2</t>
  </si>
  <si>
    <t>ASSGEN 5.8 07/32- Assicurazioni generali</t>
  </si>
  <si>
    <t>XS2468223107</t>
  </si>
  <si>
    <t>11025</t>
  </si>
  <si>
    <t>HPQ 5.5 01/33- HP Inc</t>
  </si>
  <si>
    <t>US40434LAN55</t>
  </si>
  <si>
    <t>27120</t>
  </si>
  <si>
    <t>Technology Hardware &amp; Equipment</t>
  </si>
  <si>
    <t>INTNED 4.125 08/33- ING Groep</t>
  </si>
  <si>
    <t>XS2524746687</t>
  </si>
  <si>
    <t>10208</t>
  </si>
  <si>
    <t>STLA 6.375 09/32- STLA 6.375 09/32</t>
  </si>
  <si>
    <t>USU85861AE97</t>
  </si>
  <si>
    <t>90175</t>
  </si>
  <si>
    <t>Automobiles &amp; Components</t>
  </si>
  <si>
    <t>TD 8.125 10/82- Toronto Dominion Bank</t>
  </si>
  <si>
    <t>US89117F8Z56</t>
  </si>
  <si>
    <t>12616</t>
  </si>
  <si>
    <t>ACAFP 7.25 PERP- CREDIT AGRICOLE SA</t>
  </si>
  <si>
    <t>FR001400F067</t>
  </si>
  <si>
    <t>10886</t>
  </si>
  <si>
    <t>ATRSAV 2.625 09/27- Atrium(ישן)</t>
  </si>
  <si>
    <t>XS2294495838</t>
  </si>
  <si>
    <t>27389</t>
  </si>
  <si>
    <t>Baa3</t>
  </si>
  <si>
    <t>BCRED 2.625 12/26- BCRED Castle Peak Funding LLC</t>
  </si>
  <si>
    <t>US09261HAC16</t>
  </si>
  <si>
    <t>13362</t>
  </si>
  <si>
    <t>BCRED 7.05 09/25- BCRED Castle Peak Funding LLC</t>
  </si>
  <si>
    <t>US09261HAY36</t>
  </si>
  <si>
    <t>BOOZ ALLEN HAMILTON INC 07/29- BOOZ ALLEN HAMILTON INC</t>
  </si>
  <si>
    <t>US09951LAB99</t>
  </si>
  <si>
    <t>89438</t>
  </si>
  <si>
    <t>Commercial &amp; Professional Services</t>
  </si>
  <si>
    <t>ENELIM 6.625 PERP- ENELIM 5 1/8 10</t>
  </si>
  <si>
    <t>XS2576550243</t>
  </si>
  <si>
    <t>27051</t>
  </si>
  <si>
    <t>Utilities</t>
  </si>
  <si>
    <t>EXPE 3.25 02/30- Expedia Inc</t>
  </si>
  <si>
    <t>US30212PAR64</t>
  </si>
  <si>
    <t>12308</t>
  </si>
  <si>
    <t>Hotels Restaurants &amp; Leisure</t>
  </si>
  <si>
    <t>FSK 3.125 10/28- FS KKR CAPITAL CORP</t>
  </si>
  <si>
    <t>US302635AK33</t>
  </si>
  <si>
    <t>11309</t>
  </si>
  <si>
    <t>IBSEM 4.875 PERP- IBSEM 4.875 PERP</t>
  </si>
  <si>
    <t>XS2580221658</t>
  </si>
  <si>
    <t>90176</t>
  </si>
  <si>
    <t>J 5.9 03/33- J 5.9 03/33</t>
  </si>
  <si>
    <t>US469814AA50</t>
  </si>
  <si>
    <t>90192</t>
  </si>
  <si>
    <t>KD 3.15 10/31- KD</t>
  </si>
  <si>
    <t>US50155QAE08</t>
  </si>
  <si>
    <t>89856</t>
  </si>
  <si>
    <t>Software &amp; Services</t>
  </si>
  <si>
    <t>MGLLNS 4.279 03/32- Magal security systems ltd</t>
  </si>
  <si>
    <t>US55903VAL71</t>
  </si>
  <si>
    <t>11093</t>
  </si>
  <si>
    <t>Telecommunication Services</t>
  </si>
  <si>
    <t>MQGAU 6.798 01/33- MQGAU O</t>
  </si>
  <si>
    <t>USQ568A9SS79</t>
  </si>
  <si>
    <t>27676</t>
  </si>
  <si>
    <t>MSI 5.6 06/32- MOTOROLA SOLUTIONS INC(ישן)</t>
  </si>
  <si>
    <t>US620076BW88</t>
  </si>
  <si>
    <t>27312</t>
  </si>
  <si>
    <t>ORCINC 4.7 02/27- ORDH</t>
  </si>
  <si>
    <t>US69120VAE11</t>
  </si>
  <si>
    <t>28345</t>
  </si>
  <si>
    <t>OWL ROCK 3.4 7/26- OWL ROCK CAPITAL CORP</t>
  </si>
  <si>
    <t>US69121KAE47</t>
  </si>
  <si>
    <t>13156</t>
  </si>
  <si>
    <t>Owl rock 3.75 22/07/25- OWL ROCK CAPITAL CORP</t>
  </si>
  <si>
    <t>US69121KAC80</t>
  </si>
  <si>
    <t>SEB 6.875 PERP- SKANDINAVISKA ENSKILDA</t>
  </si>
  <si>
    <t>XS2479344561</t>
  </si>
  <si>
    <t>27468</t>
  </si>
  <si>
    <t>SSE PLC 4%- SSE PLC</t>
  </si>
  <si>
    <t>XS2439704318</t>
  </si>
  <si>
    <t>11139</t>
  </si>
  <si>
    <t>TELIAS 4.625 PREP- TELIA</t>
  </si>
  <si>
    <t>XS2526881532</t>
  </si>
  <si>
    <t>2869</t>
  </si>
  <si>
    <t>Trpcn 5.3 3/77- Trpcn</t>
  </si>
  <si>
    <t>US89356BAC28</t>
  </si>
  <si>
    <t>27588</t>
  </si>
  <si>
    <t>VW 4.625 PERP 06/28- Volkswagen intl fin</t>
  </si>
  <si>
    <t>XS1799939027</t>
  </si>
  <si>
    <t>10774</t>
  </si>
  <si>
    <t>AER 6.5 06/45- AER</t>
  </si>
  <si>
    <t>US00773HAA59</t>
  </si>
  <si>
    <t>27880</t>
  </si>
  <si>
    <t>BB+</t>
  </si>
  <si>
    <t>AY 4.125 06/28- AYR WELLNESS INC</t>
  </si>
  <si>
    <t>US04916WAA27</t>
  </si>
  <si>
    <t>89573</t>
  </si>
  <si>
    <t>BAYNGR 3.125 11/79-11/27- BAYNGR</t>
  </si>
  <si>
    <t>XS2077670342</t>
  </si>
  <si>
    <t>27887</t>
  </si>
  <si>
    <t>Pharmaceuticals &amp; Biotechnology</t>
  </si>
  <si>
    <t>BNP 6.875 PERP- BNP Paribas Asset Manag</t>
  </si>
  <si>
    <t>FR001400BBL2</t>
  </si>
  <si>
    <t>12501</t>
  </si>
  <si>
    <t>Ba1</t>
  </si>
  <si>
    <t>BNP 7.75 PERP- BNP Paribas Asset Manag</t>
  </si>
  <si>
    <t>USF1067PAC08</t>
  </si>
  <si>
    <t>CDWC 3.25 02/29- CDWC</t>
  </si>
  <si>
    <t>US12513GBF54</t>
  </si>
  <si>
    <t>89859</t>
  </si>
  <si>
    <t>ENBCN 6 01/27-01/77- ENBRIDGE</t>
  </si>
  <si>
    <t>us29250nan57</t>
  </si>
  <si>
    <t>27509</t>
  </si>
  <si>
    <t>Energy</t>
  </si>
  <si>
    <t>INTNED 7.5 PERP- Intned</t>
  </si>
  <si>
    <t>XS2585240984</t>
  </si>
  <si>
    <t>12851</t>
  </si>
  <si>
    <t>MSCI 3.625 09/30-03/28- MSCI INC</t>
  </si>
  <si>
    <t>US55354GAK67</t>
  </si>
  <si>
    <t>11263</t>
  </si>
  <si>
    <t>MTZ 4.5 08/28- MASTEC INC</t>
  </si>
  <si>
    <t>US576323AP42</t>
  </si>
  <si>
    <t>89312</t>
  </si>
  <si>
    <t>NWG 7.416 06/33- NATWEST GROUP PLC</t>
  </si>
  <si>
    <t>XS2563349765</t>
  </si>
  <si>
    <t>13303</t>
  </si>
  <si>
    <t>NWSA 5.125 02/32- NWSA</t>
  </si>
  <si>
    <t>US65249BAB53</t>
  </si>
  <si>
    <t>89857</t>
  </si>
  <si>
    <t>Media</t>
  </si>
  <si>
    <t>RRX 6.4 15/4/2033- RRX 6.4 15/4/2033</t>
  </si>
  <si>
    <t>US758750AF08</t>
  </si>
  <si>
    <t>90179</t>
  </si>
  <si>
    <t>SEAGATE 4.091 06/29- SEAGATE</t>
  </si>
  <si>
    <t>US81180WAZ41</t>
  </si>
  <si>
    <t>27460</t>
  </si>
  <si>
    <t>SWEDA 7.625 PERP- SWEDA 7.625 PERP</t>
  </si>
  <si>
    <t>XS2580715147</t>
  </si>
  <si>
    <t>90180</t>
  </si>
  <si>
    <t>VODAFONE 4.125 06/81- Vodafone Group</t>
  </si>
  <si>
    <t>US92857WBW91</t>
  </si>
  <si>
    <t>10475</t>
  </si>
  <si>
    <t>VODAFONE GROUP- Vodafone Group</t>
  </si>
  <si>
    <t>XS1888180640</t>
  </si>
  <si>
    <t>ZFFNGR 5.75 08/26- ZFFNGR 5.75 08/26</t>
  </si>
  <si>
    <t>XS2582404724</t>
  </si>
  <si>
    <t>90178</t>
  </si>
  <si>
    <t>ATRSAV 3.625 04/2026- ATRIUM FINANCE ISSUER BV</t>
  </si>
  <si>
    <t>XS2338530467</t>
  </si>
  <si>
    <t>89292</t>
  </si>
  <si>
    <t>Ba2</t>
  </si>
  <si>
    <t>CHARLES RIVER LAB 4 03/31- CHARLES RIVER LABORATORIES</t>
  </si>
  <si>
    <t>US159864AJ65</t>
  </si>
  <si>
    <t>28420</t>
  </si>
  <si>
    <t>BB</t>
  </si>
  <si>
    <t>CQP 3.25 01/32- Cheniere Corpus christi holdings llc</t>
  </si>
  <si>
    <t>US16411QAL59</t>
  </si>
  <si>
    <t>27112</t>
  </si>
  <si>
    <t>CQP 4.5 10/29- Cheniere Corpus christi holdings llc</t>
  </si>
  <si>
    <t>US16411QAE17</t>
  </si>
  <si>
    <t>ENBCN 5.5% 15/07/2017- ENBRIDGE</t>
  </si>
  <si>
    <t>US29250NAS45</t>
  </si>
  <si>
    <t>ilBB</t>
  </si>
  <si>
    <t>F 6.1 08/32- Ford Motor Company</t>
  </si>
  <si>
    <t>US345370DB39</t>
  </si>
  <si>
    <t>10617</t>
  </si>
  <si>
    <t>Materials</t>
  </si>
  <si>
    <t>F 7.35 11/27- Ford motor credit co LLC</t>
  </si>
  <si>
    <t>US345397C353</t>
  </si>
  <si>
    <t>27665</t>
  </si>
  <si>
    <t>GPK 3.75 02/30- GRAND PEAK</t>
  </si>
  <si>
    <t>US38869AAD90</t>
  </si>
  <si>
    <t>89720</t>
  </si>
  <si>
    <t>HILTON DOMESTIC 4 05/31- HILTON DOMESTIC OPERATING</t>
  </si>
  <si>
    <t>US432833AL52</t>
  </si>
  <si>
    <t>2065</t>
  </si>
  <si>
    <t>MATTEL 3.75 04/29- Mattel Inc</t>
  </si>
  <si>
    <t>US577081BF84</t>
  </si>
  <si>
    <t>12806</t>
  </si>
  <si>
    <t>Consumer Durables &amp; Apparel</t>
  </si>
  <si>
    <t>SOCGEN 7.875 PERP- Societe Generale</t>
  </si>
  <si>
    <t>FR001400F877</t>
  </si>
  <si>
    <t>10863</t>
  </si>
  <si>
    <t>TELEFO 6.135 PER- TELEFONAKTIEBOL</t>
  </si>
  <si>
    <t>XS2582389156</t>
  </si>
  <si>
    <t>11259</t>
  </si>
  <si>
    <t>TELEFO 7.125 PERP- TELEFONICA EUROPE BV</t>
  </si>
  <si>
    <t>XS2462605671</t>
  </si>
  <si>
    <t>9008</t>
  </si>
  <si>
    <t>UAL 4.375 04/26- United Airlines</t>
  </si>
  <si>
    <t>US90932LAG23</t>
  </si>
  <si>
    <t>13230</t>
  </si>
  <si>
    <t>ALLISON TRANS 3.75 01/31- allison</t>
  </si>
  <si>
    <t>US019736AG29</t>
  </si>
  <si>
    <t>27589</t>
  </si>
  <si>
    <t>Ba3</t>
  </si>
  <si>
    <t>ALLISON TRANSM 5.875 06/29- ALLISON TRANSMISSION</t>
  </si>
  <si>
    <t>US019736AF46</t>
  </si>
  <si>
    <t>27459</t>
  </si>
  <si>
    <t>ASGN 4.625 15/05/2028- ASGN INC</t>
  </si>
  <si>
    <t>US00191UAA07</t>
  </si>
  <si>
    <t>28375</t>
  </si>
  <si>
    <t>CLH 6.375 02/31- CLH 6.375 02/31</t>
  </si>
  <si>
    <t>US184496AQ03</t>
  </si>
  <si>
    <t>90177</t>
  </si>
  <si>
    <t>EDF 5 01/22/49- Electricite DE France SA</t>
  </si>
  <si>
    <t>FR0011697028</t>
  </si>
  <si>
    <t>27129</t>
  </si>
  <si>
    <t>ELECTRICITE DE FRANCE- ELEC DE FRANCE</t>
  </si>
  <si>
    <t>FR0011401728</t>
  </si>
  <si>
    <t>10781</t>
  </si>
  <si>
    <t>FS KKR CAPITAL 4.25 2/25-01/25- FS KKR CAPITAL CORP</t>
  </si>
  <si>
    <t>US30313RAA77</t>
  </si>
  <si>
    <t>HESM 5.125 06/28- HESS MIDSTREAM PARTNERS LP</t>
  </si>
  <si>
    <t>US428104AA14</t>
  </si>
  <si>
    <t>28117</t>
  </si>
  <si>
    <t>LLOYDS 8.500% Perpetual Corp- LLOYDS BANKING GROUP PLC</t>
  </si>
  <si>
    <t>XS2529511722</t>
  </si>
  <si>
    <t>MTCHII 4.125 08/30- MATCH GROUP INC</t>
  </si>
  <si>
    <t>US57665RAL06</t>
  </si>
  <si>
    <t>28374</t>
  </si>
  <si>
    <t>NGLS 6.875 15/01/29- NGLS</t>
  </si>
  <si>
    <t>US87612BBM37</t>
  </si>
  <si>
    <t>27879</t>
  </si>
  <si>
    <t>SIRIUS XM RADIO 4 07/28- SIRIUS XM RADIO INC</t>
  </si>
  <si>
    <t>US82967NBJ63</t>
  </si>
  <si>
    <t>27230</t>
  </si>
  <si>
    <t>BACR 8.875 15/09/2027- BARCLAYS CAPITAL INC</t>
  </si>
  <si>
    <t>XS2492482828</t>
  </si>
  <si>
    <t>9159</t>
  </si>
  <si>
    <t>B+</t>
  </si>
  <si>
    <t>CCO HOLDINGS 4.5 08/30-02/28- CCO HOLDINGS</t>
  </si>
  <si>
    <t>US1248EPCE15</t>
  </si>
  <si>
    <t>28047</t>
  </si>
  <si>
    <t>B1</t>
  </si>
  <si>
    <t>CCO HOLDINGS 4.75 03/30-09/24- CCO HOLDINGS</t>
  </si>
  <si>
    <t>US1248EPCD32</t>
  </si>
  <si>
    <t>ORGNON 5.125 2031- CLEAN HARBORS INC</t>
  </si>
  <si>
    <t>US68622TAB70</t>
  </si>
  <si>
    <t>89291</t>
  </si>
  <si>
    <t>*ORA 2.5 07/27- אורמת תעשיות בע"מ</t>
  </si>
  <si>
    <t>US686688AA037</t>
  </si>
  <si>
    <t>520036716</t>
  </si>
  <si>
    <t>CS 6 1/2 08/08/23- CREDIT SUISSE</t>
  </si>
  <si>
    <t>XS0957135212</t>
  </si>
  <si>
    <t>10103</t>
  </si>
  <si>
    <t>NGLS 4 01/32- NGLS</t>
  </si>
  <si>
    <t>US87612BBT89</t>
  </si>
  <si>
    <t>סה"כ תל אביב 35</t>
  </si>
  <si>
    <t>*או פי סי אנרגיה- או.פי.סי. אנרגיה בע"מ</t>
  </si>
  <si>
    <t>1141571</t>
  </si>
  <si>
    <t>*אורמת טכנולוגיות- אורמת טכנולגיות אינק</t>
  </si>
  <si>
    <t>1134402</t>
  </si>
  <si>
    <t>880326081</t>
  </si>
  <si>
    <t>*אנלייט אנרגיה- אנלייט אנרגיה מתחדשת בע"מ</t>
  </si>
  <si>
    <t>720011</t>
  </si>
  <si>
    <t>*אנרג'יקס-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</si>
  <si>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</si>
  <si>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</si>
  <si>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</si>
  <si>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</si>
  <si>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</si>
  <si>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</si>
  <si>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</si>
  <si>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</si>
  <si>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אשטרום קבוצה- קבוצת אשטרום</t>
  </si>
  <si>
    <t>1132315</t>
  </si>
  <si>
    <t>*שיכון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</si>
  <si>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</si>
  <si>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</si>
  <si>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</si>
  <si>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</si>
  <si>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</si>
  <si>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</si>
  <si>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</si>
  <si>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</si>
  <si>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</si>
  <si>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</si>
  <si>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</si>
  <si>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</si>
  <si>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</si>
  <si>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</si>
  <si>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*אלקטרה- אלקטרה בע"מ</t>
  </si>
  <si>
    <t>739037</t>
  </si>
  <si>
    <t>חברה לישראל- החברה לישראל בע"מ</t>
  </si>
  <si>
    <t>576017</t>
  </si>
  <si>
    <t>520028010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</si>
  <si>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</si>
  <si>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</si>
  <si>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</si>
  <si>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</si>
  <si>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</si>
  <si>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</si>
  <si>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*איי.סי.אל-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</si>
  <si>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</si>
  <si>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</si>
  <si>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</si>
  <si>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</si>
  <si>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</si>
  <si>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*נובה- נובה מכשירי מדידה בע"מ</t>
  </si>
  <si>
    <t>1084557</t>
  </si>
  <si>
    <t>511812463</t>
  </si>
  <si>
    <t>שטראוס- שטראוס גרופ בע"מ</t>
  </si>
  <si>
    <t>746016</t>
  </si>
  <si>
    <t>*שפיר-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</si>
  <si>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</si>
  <si>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</si>
  <si>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</si>
  <si>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</si>
  <si>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</si>
  <si>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</si>
  <si>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</si>
  <si>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</si>
  <si>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</si>
  <si>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</si>
  <si>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*מבנה  - מבנה נדל"ן (כ.ד)  בע"מ</t>
  </si>
  <si>
    <t>226019</t>
  </si>
  <si>
    <t>*מליסרון-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</si>
  <si>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</si>
  <si>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</si>
  <si>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</si>
  <si>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</si>
  <si>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</si>
  <si>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</si>
  <si>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</si>
  <si>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</si>
  <si>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</si>
  <si>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</si>
  <si>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</si>
  <si>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</si>
  <si>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</si>
  <si>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</si>
  <si>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</si>
  <si>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</si>
  <si>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*פז נפט- פז חברת הנפט בע"מ</t>
  </si>
  <si>
    <t>1100007</t>
  </si>
  <si>
    <t>*נופר אנרגי- ע.י נופר אנרגי' בע"מ</t>
  </si>
  <si>
    <t>1170877</t>
  </si>
  <si>
    <t>*דוראל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</si>
  <si>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</si>
  <si>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</si>
  <si>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</si>
  <si>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</si>
  <si>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</si>
  <si>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</si>
  <si>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</si>
  <si>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</si>
  <si>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</si>
  <si>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</si>
  <si>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</si>
  <si>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</si>
  <si>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</si>
  <si>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*אזורים- אזורים-חברה להשקעות בפתוח ובבנין בע"מ</t>
  </si>
  <si>
    <t>715011</t>
  </si>
  <si>
    <t>*אפריקה מגורים- אפריקה ישראל מגורים בע"מ</t>
  </si>
  <si>
    <t>1097948</t>
  </si>
  <si>
    <t>דניה סיבוס- דניה סיבוס בע"מ</t>
  </si>
  <si>
    <t>1173137</t>
  </si>
  <si>
    <t>512569237</t>
  </si>
  <si>
    <t>*דמרי- י.ח.דמרי בניה ופיתוח בע"מ</t>
  </si>
  <si>
    <t>1090315</t>
  </si>
  <si>
    <t>*ישראל קנדה- ישראל קנדה (ט.ר) בעמ</t>
  </si>
  <si>
    <t>434019</t>
  </si>
  <si>
    <t>520039298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</si>
  <si>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</si>
  <si>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</si>
  <si>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</si>
  <si>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</si>
  <si>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</si>
  <si>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</si>
  <si>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*ג'נריישן קפיטל- ג'נריישן קפיטל בע"מ</t>
  </si>
  <si>
    <t>1156926</t>
  </si>
  <si>
    <t>*ערד- ערד השקעות ופתוח תעשיה בע"מ</t>
  </si>
  <si>
    <t>731018</t>
  </si>
  <si>
    <t>520025198</t>
  </si>
  <si>
    <t>*ישראמקו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</si>
  <si>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</si>
  <si>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</si>
  <si>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</si>
  <si>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</si>
  <si>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*נפטא-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</si>
  <si>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</si>
  <si>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</si>
  <si>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</si>
  <si>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</si>
  <si>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</si>
  <si>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*פולירם- פולירם תעשיות פלסטיק בע"מ</t>
  </si>
  <si>
    <t>1170216</t>
  </si>
  <si>
    <t>515251593</t>
  </si>
  <si>
    <t>*פלסאון תעשיות- פלסאון תעשיות בע"מ</t>
  </si>
  <si>
    <t>1081603</t>
  </si>
  <si>
    <t>520042912</t>
  </si>
  <si>
    <t>*קמטק- קמטק בע"מ</t>
  </si>
  <si>
    <t>1095264</t>
  </si>
  <si>
    <t>511235434</t>
  </si>
  <si>
    <t>תורפז תעשיות- תורפז תעשיות בעמ</t>
  </si>
  <si>
    <t>1175611</t>
  </si>
  <si>
    <t>514574524</t>
  </si>
  <si>
    <t>*פתאל החזקות- פתאל החזקות 1998 בע"מ</t>
  </si>
  <si>
    <t>1143429</t>
  </si>
  <si>
    <t>אילקס מדיקל- אילקס מדיקל בע"מ</t>
  </si>
  <si>
    <t>1080753</t>
  </si>
  <si>
    <t>520042219</t>
  </si>
  <si>
    <t>דיפלומט- דיפלומט אחזקות בע"מ</t>
  </si>
  <si>
    <t>1173491</t>
  </si>
  <si>
    <t>510400740</t>
  </si>
  <si>
    <t>*סקופ- קבוצת סקופ מתכות בע"מ</t>
  </si>
  <si>
    <t>288019</t>
  </si>
  <si>
    <t>520037425</t>
  </si>
  <si>
    <t>*תדיראן הולדינגס- תדיראן גרופ בע"מ</t>
  </si>
  <si>
    <t>258012</t>
  </si>
  <si>
    <t>520036732</t>
  </si>
  <si>
    <t>*אינרום- אינרום תעשיות בנייה בע"מ</t>
  </si>
  <si>
    <t>1132356</t>
  </si>
  <si>
    <t>515001659</t>
  </si>
  <si>
    <t>קרן אלקטרה נדלן- אלקטרה נדל"ן בע"מ</t>
  </si>
  <si>
    <t>1094044</t>
  </si>
  <si>
    <t>510607328</t>
  </si>
  <si>
    <t>ארגו פרופרטיז אן. וי- ארגו פרופרטיז אן. וי</t>
  </si>
  <si>
    <t>1175371</t>
  </si>
  <si>
    <t>70252750</t>
  </si>
  <si>
    <t>ג'י סיטי- ג'י סיטי בע"מ</t>
  </si>
  <si>
    <t>126011</t>
  </si>
  <si>
    <t>ישרס- ישרס חברה להשקעות בע"מ</t>
  </si>
  <si>
    <t>613034</t>
  </si>
  <si>
    <t>*מגה אור- מגה אור החזקות בע"מ</t>
  </si>
  <si>
    <t>1104488</t>
  </si>
  <si>
    <t>מניבים ריט- מניבים קרן הריט החדשה בע"מ</t>
  </si>
  <si>
    <t>1140573</t>
  </si>
  <si>
    <t>*רבוע נדלן- רבוע כחול נדל"ן בע"מ</t>
  </si>
  <si>
    <t>1098565</t>
  </si>
  <si>
    <t>*ריט 1- ריט 1 בע"מ</t>
  </si>
  <si>
    <t>1098920</t>
  </si>
  <si>
    <t>*ורידיס אינווירונמנט- ורידיס אינווירונמנט בע"מ</t>
  </si>
  <si>
    <t>1176387</t>
  </si>
  <si>
    <t>515935807</t>
  </si>
  <si>
    <t>*מיטרוניקס-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</si>
  <si>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</si>
  <si>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</si>
  <si>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</si>
  <si>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</si>
  <si>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</si>
  <si>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</si>
  <si>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*מ.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</si>
  <si>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</si>
  <si>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</si>
  <si>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</si>
  <si>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</si>
  <si>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</si>
  <si>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</si>
  <si>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</si>
  <si>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</si>
  <si>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</si>
  <si>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</si>
  <si>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</si>
  <si>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*שופרסל- שופר-סל בע"מ</t>
  </si>
  <si>
    <t>777037</t>
  </si>
  <si>
    <t>*וואן טכנולוגיות תוכנה- וואן טכנולוגיות תוכנה(או.אס.טי)בע"מ</t>
  </si>
  <si>
    <t>161018</t>
  </si>
  <si>
    <t>520034695</t>
  </si>
  <si>
    <t>שירותי מידע</t>
  </si>
  <si>
    <t>*חילן טק- חילן בע"מ</t>
  </si>
  <si>
    <t>1084698</t>
  </si>
  <si>
    <t>520039942</t>
  </si>
  <si>
    <t>*מטריקס- מטריקס אי.טי בע"מ</t>
  </si>
  <si>
    <t>445015</t>
  </si>
  <si>
    <t>520039413</t>
  </si>
  <si>
    <t>*דנאל כא- דנאל (אדיר יהושע) בע"מ</t>
  </si>
  <si>
    <t>314013</t>
  </si>
  <si>
    <t>520037565</t>
  </si>
  <si>
    <t>*נובולוג-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</si>
  <si>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</si>
  <si>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</si>
  <si>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</si>
  <si>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</si>
  <si>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</si>
  <si>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</si>
  <si>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</si>
  <si>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</si>
  <si>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נאייקס בעמ- נאייקס בע"מ</t>
  </si>
  <si>
    <t>1175116</t>
  </si>
  <si>
    <t>513639013</t>
  </si>
  <si>
    <t>פריון נטוורק- פריון נטוורק בע"מ לשעבר אינקרדימייל</t>
  </si>
  <si>
    <t>1095819</t>
  </si>
  <si>
    <t>512849498</t>
  </si>
  <si>
    <t>*פרטנר- חברת פרטנר תקשורת בע"מ</t>
  </si>
  <si>
    <t>1083484</t>
  </si>
  <si>
    <t>*סלקום-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</si>
  <si>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</si>
  <si>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</si>
  <si>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</si>
  <si>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</si>
  <si>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</si>
  <si>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</si>
  <si>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*ארד- ארד בע"מ</t>
  </si>
  <si>
    <t>1091651</t>
  </si>
  <si>
    <t>510007800</t>
  </si>
  <si>
    <t>משק אנרגיה- משק אנרגיה-אנרגיות מתחדשות בע"מ</t>
  </si>
  <si>
    <t>1166974</t>
  </si>
  <si>
    <t>*סופרגז- סופרגז אנרגיה בע"מ</t>
  </si>
  <si>
    <t>1166917</t>
  </si>
  <si>
    <t>516077989</t>
  </si>
  <si>
    <t>אלומיי קפיטל- אלומיי קפיטל בע"מ</t>
  </si>
  <si>
    <t>1082635</t>
  </si>
  <si>
    <t>אקונרג'י- אקונרג'י אנרגיה מתחדשת בע"מ</t>
  </si>
  <si>
    <t>1178334</t>
  </si>
  <si>
    <t>516339777</t>
  </si>
  <si>
    <t>טראלייט- טראלייט בע"מ</t>
  </si>
  <si>
    <t>1180173</t>
  </si>
  <si>
    <t>516414679</t>
  </si>
  <si>
    <t>*סולגרין- סולגרין בע"מ</t>
  </si>
  <si>
    <t>1102235</t>
  </si>
  <si>
    <t>512882747</t>
  </si>
  <si>
    <t>*פנינסולה- קבוצת פנינסולה בע"מ</t>
  </si>
  <si>
    <t>333013</t>
  </si>
  <si>
    <t>520033713</t>
  </si>
  <si>
    <t>קמהדע- קמהדע בע"מ</t>
  </si>
  <si>
    <t>1094119</t>
  </si>
  <si>
    <t>511524605</t>
  </si>
  <si>
    <t>ביוטכנולוגיה</t>
  </si>
  <si>
    <t>אקרו קבוצה- אקרו קבוצה</t>
  </si>
  <si>
    <t>1184902</t>
  </si>
  <si>
    <t>*לוינשטין- משולם לוינשטין הנדסה וקבלנות בע"מ</t>
  </si>
  <si>
    <t>573014</t>
  </si>
  <si>
    <t>520033424</t>
  </si>
  <si>
    <t>פלאזה סנטר- פלאזה סנטרס</t>
  </si>
  <si>
    <t>1109917</t>
  </si>
  <si>
    <t>33248324</t>
  </si>
  <si>
    <t>קרסו נדלן- קרסו נדלן בע"מ</t>
  </si>
  <si>
    <t>1187962</t>
  </si>
  <si>
    <t>*רימון ( מועמדת)- רימון שירותי ייעוץ וניהול בע"מ</t>
  </si>
  <si>
    <t>1178722</t>
  </si>
  <si>
    <t>512467994</t>
  </si>
  <si>
    <t>שיכון ובינוי אנרגיה- שיכון ובינוי אנרגיה בע"מ</t>
  </si>
  <si>
    <t>1188242</t>
  </si>
  <si>
    <t>510459928</t>
  </si>
  <si>
    <t>*או.אר.טי- או.אר.טי.טכנולוגיות בע"מ</t>
  </si>
  <si>
    <t>1086230</t>
  </si>
  <si>
    <t>513057588</t>
  </si>
  <si>
    <t>השקעות בהי-טק</t>
  </si>
  <si>
    <t>אלרון- אלרון תעשיה אלקטרונית בע"מ</t>
  </si>
  <si>
    <t>749077</t>
  </si>
  <si>
    <t>520028036</t>
  </si>
  <si>
    <t>השקעות במדעי החיים</t>
  </si>
  <si>
    <t>*איי ספאק 1- איי ספאק 1 בע"מ</t>
  </si>
  <si>
    <t>1179589</t>
  </si>
  <si>
    <t>516247772</t>
  </si>
  <si>
    <t>אמיליה פיתוח- אמיליה פיתוח (מ.עו.פ) בע"מ</t>
  </si>
  <si>
    <t>589010</t>
  </si>
  <si>
    <t>520014846</t>
  </si>
  <si>
    <t>*אפקון החזקות- אפקון החזקות בע"מ</t>
  </si>
  <si>
    <t>578013</t>
  </si>
  <si>
    <t>520033473</t>
  </si>
  <si>
    <t>*קיסטון ריט- קיסטון ריט בע"מ</t>
  </si>
  <si>
    <t>1175934</t>
  </si>
  <si>
    <t>515983476</t>
  </si>
  <si>
    <t>*קרדן אן.וי.- קרדן אן.וי.</t>
  </si>
  <si>
    <t>1087949</t>
  </si>
  <si>
    <t>*מספנות ישראל- תעשיות מספנות ישראל בע"מ</t>
  </si>
  <si>
    <t>1168533</t>
  </si>
  <si>
    <t>516084753</t>
  </si>
  <si>
    <t>*דלק תמלוגים- תומר תמלוגי אנרגיה (2012)  בע"מ</t>
  </si>
  <si>
    <t>1129493</t>
  </si>
  <si>
    <t>514837111</t>
  </si>
  <si>
    <t>*תמר פטרוליום- תמר פטרוליום בעמ</t>
  </si>
  <si>
    <t>1141357</t>
  </si>
  <si>
    <t>*אלספק- אלספק הנדסה בע"מ</t>
  </si>
  <si>
    <t>1090364</t>
  </si>
  <si>
    <t>511297541</t>
  </si>
  <si>
    <t>חשמל</t>
  </si>
  <si>
    <t>*גולן פלסטיק- גולן מוצרי פלסטיק בע"מ</t>
  </si>
  <si>
    <t>1091933</t>
  </si>
  <si>
    <t>513029975</t>
  </si>
  <si>
    <t>*גניגר- גניגר מפעלי פלסטיק בע"מ</t>
  </si>
  <si>
    <t>1095892</t>
  </si>
  <si>
    <t>512416991</t>
  </si>
  <si>
    <t>פלסטופיל- חברת פלסטופיל הזורע בע"מ</t>
  </si>
  <si>
    <t>1092840</t>
  </si>
  <si>
    <t>513681247</t>
  </si>
  <si>
    <t>*פלרם- פלרם (1990) תעשיות בע"מ</t>
  </si>
  <si>
    <t>644013</t>
  </si>
  <si>
    <t>520039843</t>
  </si>
  <si>
    <t>*רבל- רבל אי.סי.אס. בע"מ</t>
  </si>
  <si>
    <t>1103878</t>
  </si>
  <si>
    <t>513506329</t>
  </si>
  <si>
    <t>*רימוני- רימוני תעשיות בע"מ</t>
  </si>
  <si>
    <t>1080456</t>
  </si>
  <si>
    <t>520041823</t>
  </si>
  <si>
    <t>*רם-און- רם-און השקעות והחזקות (1999) בע"מ</t>
  </si>
  <si>
    <t>1090943</t>
  </si>
  <si>
    <t>512776964</t>
  </si>
  <si>
    <t>*זנלכל- זנלכל בע"מ</t>
  </si>
  <si>
    <t>130013</t>
  </si>
  <si>
    <t>520034208</t>
  </si>
  <si>
    <t>מהדרין- מהדרין בע"מ</t>
  </si>
  <si>
    <t>686014</t>
  </si>
  <si>
    <t>520018482</t>
  </si>
  <si>
    <t>*קרור  1- קרור אחזקות בע"מ</t>
  </si>
  <si>
    <t>621011</t>
  </si>
  <si>
    <t>520001546</t>
  </si>
  <si>
    <t>פלסאנמור- פלסאנמור בע"מ</t>
  </si>
  <si>
    <t>1176700</t>
  </si>
  <si>
    <t>515139129</t>
  </si>
  <si>
    <t>מכשור רפואי</t>
  </si>
  <si>
    <t>ישרוטל- ישרוטל בע"מ</t>
  </si>
  <si>
    <t>1080985</t>
  </si>
  <si>
    <t>520042482</t>
  </si>
  <si>
    <t>אייקון גרופ בעמ- אייקון גרופ בע"מ</t>
  </si>
  <si>
    <t>1182484</t>
  </si>
  <si>
    <t>513955252</t>
  </si>
  <si>
    <t>*ביכורי השדה דרום שיווק- בכורי שדה (אחזקות) בע"מ</t>
  </si>
  <si>
    <t>1172618</t>
  </si>
  <si>
    <t>512402538</t>
  </si>
  <si>
    <t>*מנדלסוןתשת- מנדלסון תשתיות ותעשיות בע"מ</t>
  </si>
  <si>
    <t>1129444</t>
  </si>
  <si>
    <t>513660373</t>
  </si>
  <si>
    <t>*בית שמש- מנועי בית שמש אחזקות (1997) בע"מ</t>
  </si>
  <si>
    <t>1081561</t>
  </si>
  <si>
    <t>520043480</t>
  </si>
  <si>
    <t>קבוצת אקרשטיין- קבוצת אקרשטיין בע"מ</t>
  </si>
  <si>
    <t>1176205</t>
  </si>
  <si>
    <t>512714494</t>
  </si>
  <si>
    <t>*קליל- קליל תעשיות בע"מ</t>
  </si>
  <si>
    <t>797035</t>
  </si>
  <si>
    <t>520032442</t>
  </si>
  <si>
    <t>תדיר גן- תדיר-גן (מוצרים מדוייקים) 1993 בע"מ</t>
  </si>
  <si>
    <t>1090141</t>
  </si>
  <si>
    <t>511870891</t>
  </si>
  <si>
    <t>*אדגר- אדגר השקעות ופיתוח בע"מ</t>
  </si>
  <si>
    <t>1820083</t>
  </si>
  <si>
    <t>ריט אזורים ליווינג- ריט אזורים - ה.פ ליווינג בע"מ</t>
  </si>
  <si>
    <t>1162775</t>
  </si>
  <si>
    <t>*אבגול- אבגול תעשיות 1953 בע"מ</t>
  </si>
  <si>
    <t>1100957</t>
  </si>
  <si>
    <t>510119068</t>
  </si>
  <si>
    <t>עץ, נייר ודפוס</t>
  </si>
  <si>
    <t>על בד- עלבד משואות יצחק בע"מ</t>
  </si>
  <si>
    <t>625012</t>
  </si>
  <si>
    <t>520040205</t>
  </si>
  <si>
    <t>*טופ גאם- טופ גאם</t>
  </si>
  <si>
    <t>1179142</t>
  </si>
  <si>
    <t>513561399</t>
  </si>
  <si>
    <t>פודטק</t>
  </si>
  <si>
    <t>אלקטריאון- אלקטריאון וירלס</t>
  </si>
  <si>
    <t>368019</t>
  </si>
  <si>
    <t>520038126</t>
  </si>
  <si>
    <t>*ברנמילר- ברנמילר אנרג'י בע"מ</t>
  </si>
  <si>
    <t>1141530</t>
  </si>
  <si>
    <t>514720374</t>
  </si>
  <si>
    <t>*ג'נסל- ג'נסל בע"מ</t>
  </si>
  <si>
    <t>1169689</t>
  </si>
  <si>
    <t>514579887</t>
  </si>
  <si>
    <t>*הום ביוגז- הום ביוגז בע"מ</t>
  </si>
  <si>
    <t>1172204</t>
  </si>
  <si>
    <t>514739325</t>
  </si>
  <si>
    <t>*נוסטרומו- נוסטרומו אנרגיה לימיטד</t>
  </si>
  <si>
    <t>1129451</t>
  </si>
  <si>
    <t>1522277</t>
  </si>
  <si>
    <t>*פינרג'י- פינרג'י בע"מ</t>
  </si>
  <si>
    <t>1172360</t>
  </si>
  <si>
    <t>514354786</t>
  </si>
  <si>
    <t>אקופיה סיינטיפיק- אקופיה סיינטיפיק</t>
  </si>
  <si>
    <t>1169895</t>
  </si>
  <si>
    <t>514856772</t>
  </si>
  <si>
    <t>*הייקון מערכות- הייקון מערכות בע"מ</t>
  </si>
  <si>
    <t>1169945</t>
  </si>
  <si>
    <t>514347160</t>
  </si>
  <si>
    <t>*מאסיבית טכנולוגיות הדפסה תלת מימד- מאסיבית טכנולוגיות הדפסה תלת מימד בע"מ</t>
  </si>
  <si>
    <t>1172972</t>
  </si>
  <si>
    <t>514919810</t>
  </si>
  <si>
    <t>המשביר 365 החזקות בעמ- המשביר 365</t>
  </si>
  <si>
    <t>1104959</t>
  </si>
  <si>
    <t>513389270</t>
  </si>
  <si>
    <t>טרמינל איקס אונליין בעמ- טרמינל איקס אונליין בע"מ</t>
  </si>
  <si>
    <t>1178714</t>
  </si>
  <si>
    <t>515722536</t>
  </si>
  <si>
    <t>מקס סטוק- מקס סטוק בע"מ</t>
  </si>
  <si>
    <t>1168558</t>
  </si>
  <si>
    <t>513618967</t>
  </si>
  <si>
    <t>*אוברסיז מניה- אוברסיז קומרס בע"מ</t>
  </si>
  <si>
    <t>1139617</t>
  </si>
  <si>
    <t>510490071</t>
  </si>
  <si>
    <t>*אוריין- אוריין ש.מ. בע"מ</t>
  </si>
  <si>
    <t>1103506</t>
  </si>
  <si>
    <t>511068256</t>
  </si>
  <si>
    <t>*אמנת- אמנת ניהול ומערכות בע"מ</t>
  </si>
  <si>
    <t>654012</t>
  </si>
  <si>
    <t>520040833</t>
  </si>
  <si>
    <t>*גי וואן- ג'י וואן פתרונות אבטחה בע"מ</t>
  </si>
  <si>
    <t>1156280</t>
  </si>
  <si>
    <t>510095987</t>
  </si>
  <si>
    <t>*לודן- לודן חברה להנדסה בע"מ</t>
  </si>
  <si>
    <t>1081439</t>
  </si>
  <si>
    <t>520043381</t>
  </si>
  <si>
    <t>גמא ניהול וסליקה בעמ- גמא ניהול וסליקה בע"מ</t>
  </si>
  <si>
    <t>1177484</t>
  </si>
  <si>
    <t>*גלאסבוקס- גלאסבוקס בע"מ</t>
  </si>
  <si>
    <t>1176288</t>
  </si>
  <si>
    <t>514525260</t>
  </si>
  <si>
    <t>*סיפיה וויזן- סיפיה ווז'ן בע"מ</t>
  </si>
  <si>
    <t>1181932</t>
  </si>
  <si>
    <t>513476010</t>
  </si>
  <si>
    <t>*רייזור לאבס- רייזור לאבס בע"מ</t>
  </si>
  <si>
    <t>1172527</t>
  </si>
  <si>
    <t>515369296</t>
  </si>
  <si>
    <t>סה"כ call 001 אופציות</t>
  </si>
  <si>
    <t>Kornit Digital ltd- קורנית דיגיטל בע"מ</t>
  </si>
  <si>
    <t>IL0011216723</t>
  </si>
  <si>
    <t>NASDAQ</t>
  </si>
  <si>
    <t>513195420</t>
  </si>
  <si>
    <t>*Ormat Technologies MG- אורמת טכנולגיות אינק</t>
  </si>
  <si>
    <t>US6866881021</t>
  </si>
  <si>
    <t>INMODE LTD- אינמוד בע"מ</t>
  </si>
  <si>
    <t>IL0011595993</t>
  </si>
  <si>
    <t>514073618</t>
  </si>
  <si>
    <t>Health Care Equipment &amp; Services</t>
  </si>
  <si>
    <t>SOL-GEL TECHNOL- SOL GEL TECHNOLOGIES</t>
  </si>
  <si>
    <t>IL0011417206</t>
  </si>
  <si>
    <t>512544693</t>
  </si>
  <si>
    <t>UROGEN PHARMA LTD- יורוג'ן פארמה בעמ</t>
  </si>
  <si>
    <t>IL0011407140</t>
  </si>
  <si>
    <t>513537621</t>
  </si>
  <si>
    <t>GLOBAL-E ONLINE LTD- גלובל -אי אונליין בע"מ</t>
  </si>
  <si>
    <t>IL0011741688</t>
  </si>
  <si>
    <t>514889534</t>
  </si>
  <si>
    <t>Retailing</t>
  </si>
  <si>
    <t>FIVERR INTERNATIONAL LTD- פייבר אינטרנשיונל בע"מ</t>
  </si>
  <si>
    <t>IL0011582033</t>
  </si>
  <si>
    <t>NYSE</t>
  </si>
  <si>
    <t>514440874</t>
  </si>
  <si>
    <t>SOLAREDGE TECHNOLOGI- סולראדג' טכנולוגיות בע"מ</t>
  </si>
  <si>
    <t>US83417M1045</t>
  </si>
  <si>
    <t>*CAMTEK- קמטק בע"מ</t>
  </si>
  <si>
    <t>IL0010952641</t>
  </si>
  <si>
    <t>JFROG Ltd- JFROG LTD</t>
  </si>
  <si>
    <t>IL0011684185</t>
  </si>
  <si>
    <t>514130491</t>
  </si>
  <si>
    <t>MONDAY.COM LTD- MONARCH V</t>
  </si>
  <si>
    <t>IL0011762130</t>
  </si>
  <si>
    <t>514744887</t>
  </si>
  <si>
    <t>RISKIFIED- Riskified Ltd</t>
  </si>
  <si>
    <t>IL0011786493</t>
  </si>
  <si>
    <t>514844117</t>
  </si>
  <si>
    <t>SIMILARWEB LTD- similarweb ltd</t>
  </si>
  <si>
    <t>IL0011751653</t>
  </si>
  <si>
    <t>514244714</t>
  </si>
  <si>
    <t>SPLITIT PAYMENTS- SPLITIT PAYMENTS</t>
  </si>
  <si>
    <t>IL0011570806</t>
  </si>
  <si>
    <t>514193291</t>
  </si>
  <si>
    <t>Wix.Com Ltd- וויקס.קום בע"מ</t>
  </si>
  <si>
    <t>IL0011301780</t>
  </si>
  <si>
    <t>513881177</t>
  </si>
  <si>
    <t>CYBERARK SOFTWAR- סייברארק תוכנה בע"מ</t>
  </si>
  <si>
    <t>il0011334468</t>
  </si>
  <si>
    <t>512291642</t>
  </si>
  <si>
    <t>Check Point Software- צ'ק פוינט</t>
  </si>
  <si>
    <t>IL0010824113</t>
  </si>
  <si>
    <t>520042821</t>
  </si>
  <si>
    <t>ARBE ROBOTICS- ARBE ROBOTICS</t>
  </si>
  <si>
    <t>IL0011796625</t>
  </si>
  <si>
    <t>515333128</t>
  </si>
  <si>
    <t>INNOVIZ TECHNOLOGIES LTD- INNOVIZ TECHNOLOGIES KTS 8097</t>
  </si>
  <si>
    <t>IL0011745804</t>
  </si>
  <si>
    <t>28421</t>
  </si>
  <si>
    <t>ELBIT SYSTEMS LTD- אלביט מערכות בע"מ</t>
  </si>
  <si>
    <t>IL0010811243</t>
  </si>
  <si>
    <t>Tower semiconductor- טאואר סמיקונדקטור בע"מ</t>
  </si>
  <si>
    <t>IL0010823792</t>
  </si>
  <si>
    <t>*Nova measuring inst- נובה מכשירי מדידה בע"מ</t>
  </si>
  <si>
    <t>IL0010845571</t>
  </si>
  <si>
    <t>Teva Pharm- טבע תעשיות פרמצבטיות בע"מ</t>
  </si>
  <si>
    <t>US8816242098</t>
  </si>
  <si>
    <t>Nice Sys Adr- נייס מערכות בע"מ</t>
  </si>
  <si>
    <t>US6536561086</t>
  </si>
  <si>
    <t>Sapines int crop inv- סאפיינס אינטרנשיונל קורפוריישן N.V</t>
  </si>
  <si>
    <t>ANN7716A1513</t>
  </si>
  <si>
    <t>53368</t>
  </si>
  <si>
    <t>Perion networks ltd- פריון נטוורק בע"מ לשעבר אינקרדימייל</t>
  </si>
  <si>
    <t>IL0010958192</t>
  </si>
  <si>
    <t>AGCO CORP- AGCO CORP</t>
  </si>
  <si>
    <t>US0010841023</t>
  </si>
  <si>
    <t>28342</t>
  </si>
  <si>
    <t>Boeing com- BOEING CO</t>
  </si>
  <si>
    <t>US0970231058</t>
  </si>
  <si>
    <t>27015</t>
  </si>
  <si>
    <t>DEERE &amp; CO- Deere&amp;Company</t>
  </si>
  <si>
    <t>US2441991054</t>
  </si>
  <si>
    <t>10109</t>
  </si>
  <si>
    <t>EIFFAGE- EIFFAGE</t>
  </si>
  <si>
    <t>FR0000130452</t>
  </si>
  <si>
    <t>27267</t>
  </si>
  <si>
    <t>EMERSON ELECTRIC CO- EMERSON ELECTRIC</t>
  </si>
  <si>
    <t>US2910111044</t>
  </si>
  <si>
    <t>10134</t>
  </si>
  <si>
    <t>LEONARDO DRS INC- LEONARDO DRS INC</t>
  </si>
  <si>
    <t>US52661A1088</t>
  </si>
  <si>
    <t>28816</t>
  </si>
  <si>
    <t>RAYTHEON TECHNOLOGIES CORP- Raytheon Company</t>
  </si>
  <si>
    <t>US75513E1010</t>
  </si>
  <si>
    <t>12916</t>
  </si>
  <si>
    <t>SCHNEIDER ELECT +SA- Schneider Electric SA</t>
  </si>
  <si>
    <t>FR0000121972</t>
  </si>
  <si>
    <t>11321</t>
  </si>
  <si>
    <t>SIEMENS REGISTERD- SIEMENS</t>
  </si>
  <si>
    <t>de0007236101</t>
  </si>
  <si>
    <t>10385</t>
  </si>
  <si>
    <t>VINCI SA- VINCI SA</t>
  </si>
  <si>
    <t>FR0000125486</t>
  </si>
  <si>
    <t>10472</t>
  </si>
  <si>
    <t>MORGAN STANLEY- MORGAN STANLEY</t>
  </si>
  <si>
    <t>US6174464486</t>
  </si>
  <si>
    <t>10289</t>
  </si>
  <si>
    <t>SAFRAN SA- SAFRAN SA</t>
  </si>
  <si>
    <t>FR0000073272</t>
  </si>
  <si>
    <t>27194</t>
  </si>
  <si>
    <t>THALES SA- THALES SA</t>
  </si>
  <si>
    <t>FR0000121329</t>
  </si>
  <si>
    <t>27820</t>
  </si>
  <si>
    <t>ENERGEAN OIL- Energean plc</t>
  </si>
  <si>
    <t>GB00BG12Y042</t>
  </si>
  <si>
    <t>LSE</t>
  </si>
  <si>
    <t>estee lauder companies-cl a- ESTEE LAUDER COMPANIES</t>
  </si>
  <si>
    <t>US5184391044</t>
  </si>
  <si>
    <t>28035</t>
  </si>
  <si>
    <t>Food &amp; Staples Retailing</t>
  </si>
  <si>
    <t>TALKSPACE INC US- TALKSPACE INC</t>
  </si>
  <si>
    <t>US87427V1035</t>
  </si>
  <si>
    <t>90159</t>
  </si>
  <si>
    <t>NUTRIEN LTD- Nutrien Ltd</t>
  </si>
  <si>
    <t>CA67077M1086</t>
  </si>
  <si>
    <t>13274</t>
  </si>
  <si>
    <t>ALPHABET-C- ALPHABET INC</t>
  </si>
  <si>
    <t>US02079K1079</t>
  </si>
  <si>
    <t>27390</t>
  </si>
  <si>
    <t>INNOVID CORP- Innovid Corp</t>
  </si>
  <si>
    <t>US4576791085</t>
  </si>
  <si>
    <t>28272</t>
  </si>
  <si>
    <t>Facebook Inc- Meta Platforms Inc</t>
  </si>
  <si>
    <t>US30303M1027</t>
  </si>
  <si>
    <t>12310</t>
  </si>
  <si>
    <t>BYTE ACQUISITION- BYTE ACQUISITION CORP</t>
  </si>
  <si>
    <t>KYG1R25Q1216</t>
  </si>
  <si>
    <t>13527</t>
  </si>
  <si>
    <t>Pfizer inc- PFIZER INC</t>
  </si>
  <si>
    <t>US7170811035</t>
  </si>
  <si>
    <t>10627</t>
  </si>
  <si>
    <t>AROUNDTOWN SA- Aroundtown property</t>
  </si>
  <si>
    <t>LU1673108939</t>
  </si>
  <si>
    <t>FWB</t>
  </si>
  <si>
    <t>12853</t>
  </si>
  <si>
    <t>Amazon inc- amazon.com</t>
  </si>
  <si>
    <t>US0231351067</t>
  </si>
  <si>
    <t>11069</t>
  </si>
  <si>
    <t>ASML_ASML HOLDING NV-NY REG- ASML HOLDING NV-NY</t>
  </si>
  <si>
    <t>NL0010273215</t>
  </si>
  <si>
    <t>27028</t>
  </si>
  <si>
    <t>TAIWAN SEMICONDUCTOR- TAIWAN Semiconductor</t>
  </si>
  <si>
    <t>US8740391003</t>
  </si>
  <si>
    <t>10409</t>
  </si>
  <si>
    <t>CROWDSTRIKE HOLDINGS INC -A- CROWDSTRIKE</t>
  </si>
  <si>
    <t>US22788C1053</t>
  </si>
  <si>
    <t>28463</t>
  </si>
  <si>
    <t>FORTINET- Fortinet Inc</t>
  </si>
  <si>
    <t>US34959E1091</t>
  </si>
  <si>
    <t>13077</t>
  </si>
  <si>
    <t>Palo alto networks- Palo alto networks inc</t>
  </si>
  <si>
    <t>US6974351057</t>
  </si>
  <si>
    <t>12997</t>
  </si>
  <si>
    <t>SENTINELONE INC -CLASS A- SentinelOne Inc</t>
  </si>
  <si>
    <t>US81730H1095</t>
  </si>
  <si>
    <t>28562</t>
  </si>
  <si>
    <t>APPLE INC- APPLE COMPUTER INC</t>
  </si>
  <si>
    <t>US0378331005</t>
  </si>
  <si>
    <t>10027</t>
  </si>
  <si>
    <t>BROADCOM LTD- Broadcom Inc</t>
  </si>
  <si>
    <t>US11135F1012</t>
  </si>
  <si>
    <t>11083</t>
  </si>
  <si>
    <t>ION ACQUISITION CORP 1 LTD-A- Innovid Corp</t>
  </si>
  <si>
    <t>KYG493921061</t>
  </si>
  <si>
    <t>Qualcomm INC- QUALCOMM Inc</t>
  </si>
  <si>
    <t>US7475251036</t>
  </si>
  <si>
    <t>10350</t>
  </si>
  <si>
    <t>SAMSUNG ELECTR-GDR REG- Samsung Electronics co ltd</t>
  </si>
  <si>
    <t>US7960508882</t>
  </si>
  <si>
    <t>11111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</si>
  <si>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</si>
  <si>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</si>
  <si>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</si>
  <si>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</si>
  <si>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</si>
  <si>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 תא בנקים- הראל קרנות נאמנות בע"מ</t>
  </si>
  <si>
    <t>1148949</t>
  </si>
  <si>
    <t>הראל קרן סל תא 125- הראל קרנות נאמנות בע"מ</t>
  </si>
  <si>
    <t>1148899</t>
  </si>
  <si>
    <t>תכלית סל תא 90- מיטב תכלית קרנות נאמנות בע"מ</t>
  </si>
  <si>
    <t>1143783</t>
  </si>
  <si>
    <t>513534974</t>
  </si>
  <si>
    <t>תכלית סל תא בנקים- מיטב תכלית קרנות נאמנות בע"מ</t>
  </si>
  <si>
    <t>1143726</t>
  </si>
  <si>
    <t>תכלית קרן סל תא 125- מיטב תכלית קרנות נאמנות בע"מ</t>
  </si>
  <si>
    <t>1143718</t>
  </si>
  <si>
    <t>תכלית קרן סל תא 35- מיטב תכלית קרנות נאמנות בע"מ</t>
  </si>
  <si>
    <t>1143700</t>
  </si>
  <si>
    <t>פסגות ת"א בנקים- פסגות קרנות נאמנות בע"מ</t>
  </si>
  <si>
    <t>1148774</t>
  </si>
  <si>
    <t>513765339</t>
  </si>
  <si>
    <t>קסם ETF תא בנקים- קסם קרנות נאמנות בע"מ</t>
  </si>
  <si>
    <t>1146430</t>
  </si>
  <si>
    <t>510938608</t>
  </si>
  <si>
    <t>קסם קרן סל תא 125- קסם קרנות נאמנות בע"מ</t>
  </si>
  <si>
    <t>1146356</t>
  </si>
  <si>
    <t>קסם תא 35- קסם קרנות נאמנות בע"מ</t>
  </si>
  <si>
    <t>1146570</t>
  </si>
  <si>
    <t>קסם תא 90- קסם קרנות נאמנות בע"מ</t>
  </si>
  <si>
    <t>1146331</t>
  </si>
  <si>
    <t>סה"כ שמחקות מדדי מניות בחו"ל</t>
  </si>
  <si>
    <t>סה"כ שמחקות מדדים אחרים בישראל</t>
  </si>
  <si>
    <t>הראל סל (00) תל בונד תשואות- הראל קרנות נאמנות בע"מ</t>
  </si>
  <si>
    <t>1150622</t>
  </si>
  <si>
    <t>אג"ח</t>
  </si>
  <si>
    <t>הראל סל תל בונד 60- הראל קרנות נאמנות בע"מ</t>
  </si>
  <si>
    <t>1150473</t>
  </si>
  <si>
    <t>תכלית סל תלבונד תשו- מיטב תכלית קרנות נאמנות בע"מ</t>
  </si>
  <si>
    <t>1145259</t>
  </si>
  <si>
    <t>תכלית תל בונד שקלי סד-2- מיטב תכלית קרנות נאמנות בע"מ</t>
  </si>
  <si>
    <t>1145184</t>
  </si>
  <si>
    <t>פסגות ETF תלבונד שקלי- פסגות קרנות נאמנות בע"מ</t>
  </si>
  <si>
    <t>1148261</t>
  </si>
  <si>
    <t>סה"כ שמחקות מדדים אחרים בחו"ל</t>
  </si>
  <si>
    <t>סה"כ short</t>
  </si>
  <si>
    <t>סה"כ שמחקות מדדי מניות</t>
  </si>
  <si>
    <t>ISHARES MSCI BRAZIL UCITS DE- BlackRock  Asset Managment ireland</t>
  </si>
  <si>
    <t>DE000A0Q4R85</t>
  </si>
  <si>
    <t>27796</t>
  </si>
  <si>
    <t>ISHARES MSCI EMERGING MARKET UCITS- BlackRock  Asset Managment ireland</t>
  </si>
  <si>
    <t>US4642872349</t>
  </si>
  <si>
    <t>INVESCO S&amp;P500 ESG ACC- INVESCO FUND</t>
  </si>
  <si>
    <t>IE00BKS7L097</t>
  </si>
  <si>
    <t>27906</t>
  </si>
  <si>
    <t>ISH MSCI CHINA A- Ishares_BlackRock _ IRE(ישן)</t>
  </si>
  <si>
    <t>IE00BQT3WG13</t>
  </si>
  <si>
    <t>ISE</t>
  </si>
  <si>
    <t>20093</t>
  </si>
  <si>
    <t>NOMURA TOPIX BANKS 1615 JP- Nomura asset management</t>
  </si>
  <si>
    <t>JP3040170007</t>
  </si>
  <si>
    <t>JPX</t>
  </si>
  <si>
    <t>20081</t>
  </si>
  <si>
    <t>SPDR S&amp;P US ENERGY SELECT- SPDR S&amp;P US ENERGY SELECT</t>
  </si>
  <si>
    <t>IE00BWBXM492</t>
  </si>
  <si>
    <t>89765</t>
  </si>
  <si>
    <t>SPDR EUROPE HEALTH- State Street Corp</t>
  </si>
  <si>
    <t>IE00BKWQ0H23</t>
  </si>
  <si>
    <t>22041</t>
  </si>
  <si>
    <t>AMUNDI INDEX MSCI E- AMUNDI ETF (ישן)</t>
  </si>
  <si>
    <t>LU1437017350</t>
  </si>
  <si>
    <t>27482</t>
  </si>
  <si>
    <t>GVI_Ishares  S&amp;P North Am- BlackRock  Asset Managment ireland</t>
  </si>
  <si>
    <t>US4642875151</t>
  </si>
  <si>
    <t>ISH MSCI USA ESG EHNCD USD-D- BlackRock  Asset Managment ireland</t>
  </si>
  <si>
    <t>IE00BHZPJ890</t>
  </si>
  <si>
    <t>ISH S&amp;P HLTH CR- BlackRock  Asset Managment ireland</t>
  </si>
  <si>
    <t>US4642867497</t>
  </si>
  <si>
    <t>ISHARES CORE MSCI CH IND ETF- BlackRock  Asset Managment ireland</t>
  </si>
  <si>
    <t>HK2801040828</t>
  </si>
  <si>
    <t>Ishares DJ construction- BlackRock  Asset Managment ireland</t>
  </si>
  <si>
    <t>US4642887529</t>
  </si>
  <si>
    <t>Ishares msci china- BlackRock  Asset Managment ireland</t>
  </si>
  <si>
    <t>US46429B6719</t>
  </si>
  <si>
    <t>ISHARES MSCI EM ESG ENHANCED UCITS ETF- BlackRock  Asset Managment ireland</t>
  </si>
  <si>
    <t>IE00BHZPJ122</t>
  </si>
  <si>
    <t>ISHARES MSCI EUROPE ESG EHNCD- BlackRock  Asset Managment ireland</t>
  </si>
  <si>
    <t>IE00BHZPJ783</t>
  </si>
  <si>
    <t>EURONEXT</t>
  </si>
  <si>
    <t>ISHARES S&amp;P500 SWAP UCITS- BlackRock  Asset Managment ireland</t>
  </si>
  <si>
    <t>IE00BMTX1Y45</t>
  </si>
  <si>
    <t>ISHARES US AEROSPACE &amp; DEF- BlackRock  Asset Managment ireland</t>
  </si>
  <si>
    <t>US4642887602</t>
  </si>
  <si>
    <t>ISHR MSCI EUR-I- BlackRock  Asset Managment ireland</t>
  </si>
  <si>
    <t>IE00B1YZSC51</t>
  </si>
  <si>
    <t>COMM SERV SELECT- COMM SERV SELECT</t>
  </si>
  <si>
    <t>US81369Y8527</t>
  </si>
  <si>
    <t>27819</t>
  </si>
  <si>
    <t>Consumer staples- CONSUMER STAPLES</t>
  </si>
  <si>
    <t>US81369Y3080</t>
  </si>
  <si>
    <t>10096</t>
  </si>
  <si>
    <t>HORIZON S&amp;P/TSX 60- GLOBAL HORIZON</t>
  </si>
  <si>
    <t>CA44049A1241</t>
  </si>
  <si>
    <t>10629</t>
  </si>
  <si>
    <t>HSBC MSCI EMERGING MARKETS- HSBC BANK PLC</t>
  </si>
  <si>
    <t>IE00B5SSQT16</t>
  </si>
  <si>
    <t>10194</t>
  </si>
  <si>
    <t>*INVESCO MSCI EMERGING MKTS- Invesco investment management limited</t>
  </si>
  <si>
    <t>IE00B3DWVS88</t>
  </si>
  <si>
    <t>21100</t>
  </si>
  <si>
    <t>Source s&amp;p 500 ireland- Invesco investment management limited</t>
  </si>
  <si>
    <t>IE00B3YCGJ38</t>
  </si>
  <si>
    <t>LYX CORE EURSTX600 גר- LYXOR ETF</t>
  </si>
  <si>
    <t>LU0908500753</t>
  </si>
  <si>
    <t>10267</t>
  </si>
  <si>
    <t>Lyxor etf basic rs- LYXOR ETF</t>
  </si>
  <si>
    <t>lu1834983550</t>
  </si>
  <si>
    <t>LYXOR ETF DJ STX BANK- LYXOR ETF</t>
  </si>
  <si>
    <t>FR0010345371</t>
  </si>
  <si>
    <t>LYXOR ETF STX 600 O- LYXOR ETF</t>
  </si>
  <si>
    <t>FR0010344960</t>
  </si>
  <si>
    <t>NOMURA ETF- Nomura asset management</t>
  </si>
  <si>
    <t>JP3027630007</t>
  </si>
  <si>
    <t>POWERSHARES QQQ NASDAQ 100- POWERSHARES</t>
  </si>
  <si>
    <t>US46090F1003</t>
  </si>
  <si>
    <t>10339</t>
  </si>
  <si>
    <t>UTILITIES SELECT SECTOR FUND- SPDR - State Street Global Advisors</t>
  </si>
  <si>
    <t>US81369Y8865</t>
  </si>
  <si>
    <t>22040</t>
  </si>
  <si>
    <t>Amex tech sel indx- State Street Corp</t>
  </si>
  <si>
    <t>US81369Y8030</t>
  </si>
  <si>
    <t>Consumer discretionary etf- State Street Corp</t>
  </si>
  <si>
    <t>US81369Y4070</t>
  </si>
  <si>
    <t>Energy s.sector spdr- State Street Corp</t>
  </si>
  <si>
    <t>US81369Y5069</t>
  </si>
  <si>
    <t>FIN sel sector spdr- State Street Corp</t>
  </si>
  <si>
    <t>US81369Y6059</t>
  </si>
  <si>
    <t>Health spdr xlv- State Street Corp</t>
  </si>
  <si>
    <t>US81369Y2090</t>
  </si>
  <si>
    <t>Industrail select- State Street Corp</t>
  </si>
  <si>
    <t>US81369Y7040</t>
  </si>
  <si>
    <t>Spdr  Metals &amp; Mining- State Street Corp</t>
  </si>
  <si>
    <t>US78464A7550</t>
  </si>
  <si>
    <t>SPDR MSCI EUROPE CON- State Street Corp</t>
  </si>
  <si>
    <t>IE00BKWQ0D84</t>
  </si>
  <si>
    <t>Spdr s&amp;p biotech etf- State Street Corp</t>
  </si>
  <si>
    <t>US78464A8707</t>
  </si>
  <si>
    <t>Vanguard aust share- Vanguard Group</t>
  </si>
  <si>
    <t>AU000000VAS1</t>
  </si>
  <si>
    <t>12517</t>
  </si>
  <si>
    <t>סה"כ שמחקות מדדים אחרים</t>
  </si>
  <si>
    <t>Ishares markit iboxx $ hy- BlackRock  Asset Managment ireland</t>
  </si>
  <si>
    <t>IE00B4PY7Y77</t>
  </si>
  <si>
    <t>WISDOMTREE EMERG MKT EX-ST- WisdomTree</t>
  </si>
  <si>
    <t>US97717X5784</t>
  </si>
  <si>
    <t>12311</t>
  </si>
  <si>
    <t>סה"כ אג"ח ממשלתי</t>
  </si>
  <si>
    <t>סה"כ אגח קונצרני</t>
  </si>
  <si>
    <t>AMUNDI PLANET- AMUNDI ETF (ישן)</t>
  </si>
  <si>
    <t>LU1688575437</t>
  </si>
  <si>
    <t>MONEDA LATAM CORP DEBI- MONEDA LATAM CORP DEBI</t>
  </si>
  <si>
    <t>KYG620101306</t>
  </si>
  <si>
    <t>27678</t>
  </si>
  <si>
    <t>Aa3</t>
  </si>
  <si>
    <t>LION VII EUR- M&amp;G Investments</t>
  </si>
  <si>
    <t>IE00B62G6V03</t>
  </si>
  <si>
    <t>12367</t>
  </si>
  <si>
    <t>NOMURA-US HIGH YLD BD-I USD- Nomura asset management</t>
  </si>
  <si>
    <t>IE00B3RW8498</t>
  </si>
  <si>
    <t>LION III EUR 3 s2 acc- M&amp;G Investments</t>
  </si>
  <si>
    <t>IE00B804LV55</t>
  </si>
  <si>
    <t>REAL ESTATE CRED- Real Estate Credit Investments Pcc ltd</t>
  </si>
  <si>
    <t>GB00B0HW5366</t>
  </si>
  <si>
    <t>12706</t>
  </si>
  <si>
    <t>VANGUARD-EMR MK ST IN-USD PL- Vanguard Group</t>
  </si>
  <si>
    <t>IE00BFPM9H50</t>
  </si>
  <si>
    <t>AA+</t>
  </si>
  <si>
    <t>BLACKROCK  EM MKTS  IND- BlackRock  Asset Managment ireland</t>
  </si>
  <si>
    <t>IE00B3T0V975</t>
  </si>
  <si>
    <t>Cheyne Capital- Cheyn Capital</t>
  </si>
  <si>
    <t>XD0461919058</t>
  </si>
  <si>
    <t>12342</t>
  </si>
  <si>
    <t>סה"כ כתבי אופציות בישראל</t>
  </si>
  <si>
    <t>נוסטרומו אופ</t>
  </si>
  <si>
    <t>623209</t>
  </si>
  <si>
    <t>קיסטון ריט אפ 1</t>
  </si>
  <si>
    <t>1181734</t>
  </si>
  <si>
    <t>*אייספאק 1  אפ 1- איי ספאק 1 בע"מ</t>
  </si>
  <si>
    <t>1179613</t>
  </si>
  <si>
    <t>גזית אפ 02/22</t>
  </si>
  <si>
    <t>633476</t>
  </si>
  <si>
    <t>*סיפיה אופציה 1- סיפיה ווז'ן בע"מ</t>
  </si>
  <si>
    <t>1182005</t>
  </si>
  <si>
    <t>סה"כ כתבי אופציה בחו"ל</t>
  </si>
  <si>
    <t>BYTE ACQUISITION CORP- BYTE ACQUISITION CORP</t>
  </si>
  <si>
    <t>KYG1R25Q1133</t>
  </si>
  <si>
    <t>INNOVID EQY WARRANT- Innovid Corp</t>
  </si>
  <si>
    <t>US4576791168</t>
  </si>
  <si>
    <t>סה"כ מדדים כולל מניות</t>
  </si>
  <si>
    <t>bC 3260 MAY 2023</t>
  </si>
  <si>
    <t>84336072</t>
  </si>
  <si>
    <t>bP 3260 MAY 2023</t>
  </si>
  <si>
    <t>84337047</t>
  </si>
  <si>
    <t>bzC 270.00 MAY 2023</t>
  </si>
  <si>
    <t>84352194</t>
  </si>
  <si>
    <t>bzP 270 MAY 2023</t>
  </si>
  <si>
    <t>84352434</t>
  </si>
  <si>
    <t>סה"כ ש"ח/מט"ח</t>
  </si>
  <si>
    <t>סה"כ ריבית</t>
  </si>
  <si>
    <t>SX7E 06/16/23 C115</t>
  </si>
  <si>
    <t>BBG012XC2R18</t>
  </si>
  <si>
    <t>SX7E 06/16/23 C130- SX7E</t>
  </si>
  <si>
    <t>BBG011JZ8PJ4</t>
  </si>
  <si>
    <t>SX7E 06/16/23 P100- SX7E</t>
  </si>
  <si>
    <t>BBG00VNFXYTO</t>
  </si>
  <si>
    <t>SX7E 06/16/23 P85- SX7E</t>
  </si>
  <si>
    <t>BBG012XC2RJ9</t>
  </si>
  <si>
    <t>סה"כ מטבע</t>
  </si>
  <si>
    <t>סה"כ סחורות</t>
  </si>
  <si>
    <t>MSCI EMGMKT JUN23</t>
  </si>
  <si>
    <t>877181</t>
  </si>
  <si>
    <t>S&amp;P/TSX 60 IX FUT JUN23</t>
  </si>
  <si>
    <t>877096</t>
  </si>
  <si>
    <t>S&amp;P500 EMINI FUT JUN23</t>
  </si>
  <si>
    <t>876966</t>
  </si>
  <si>
    <t>STOXX EUROPE 600 JUN23</t>
  </si>
  <si>
    <t>877013</t>
  </si>
  <si>
    <t>NASDAQ 100 JUN23- חוזים עתידיים בחול</t>
  </si>
  <si>
    <t>877009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</si>
  <si>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</si>
  <si>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</si>
  <si>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</si>
  <si>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</si>
  <si>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</si>
  <si>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</si>
  <si>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</si>
  <si>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</si>
  <si>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</si>
  <si>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</si>
  <si>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</si>
  <si>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</si>
  <si>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</si>
  <si>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</si>
  <si>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</si>
  <si>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</si>
  <si>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</si>
  <si>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</si>
  <si>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23/09/16</t>
  </si>
  <si>
    <t>מקורות אגח 8 רמ- מקורות חברת מים בע"מ</t>
  </si>
  <si>
    <t>1124346</t>
  </si>
  <si>
    <t>22/09/16</t>
  </si>
  <si>
    <t>רפאל אגח ג- רפאל-רשות לפיתוח אמצעי לחימה בע"מ</t>
  </si>
  <si>
    <t>1140276</t>
  </si>
  <si>
    <t>520042185</t>
  </si>
  <si>
    <t>02/03/17</t>
  </si>
  <si>
    <t>יהב קוקו סדרה ד (לס)- לא ברצף- בנק יהב</t>
  </si>
  <si>
    <t>6620300</t>
  </si>
  <si>
    <t>520020421</t>
  </si>
  <si>
    <t>לאומי למשכנתאות שה- בנק לאומי למשכנתאות בע"מ</t>
  </si>
  <si>
    <t>301790</t>
  </si>
  <si>
    <t>520000225</t>
  </si>
  <si>
    <t>נתיבי גז אג"ח א - רמ- נתיבי הגז הטבעי לישראל בע"מ</t>
  </si>
  <si>
    <t>1103084</t>
  </si>
  <si>
    <t>09/04/17</t>
  </si>
  <si>
    <t>אלון חברת הדלק אגח סד' א MG- אלון חברת הדלק לישראל בע"מ</t>
  </si>
  <si>
    <t>11015671</t>
  </si>
  <si>
    <t>520041690</t>
  </si>
  <si>
    <t>רפאל אגח סדרה ה 2020/2026- רפאל-רשות לפיתוח אמצעי לחימה בע"מ</t>
  </si>
  <si>
    <t>1140292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</si>
  <si>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</si>
  <si>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</si>
  <si>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</si>
  <si>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</si>
  <si>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</si>
  <si>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18/08/16</t>
  </si>
  <si>
    <t>*אורמת אגח 4 רמ- אורמת טכנולגיות אינק</t>
  </si>
  <si>
    <t>1167212</t>
  </si>
  <si>
    <t>01/07/20</t>
  </si>
  <si>
    <t>גב-ים נגב אגח א רמ- גב-ים נגב בע"מ</t>
  </si>
  <si>
    <t>1151141</t>
  </si>
  <si>
    <t>514189596</t>
  </si>
  <si>
    <t>31/07/18</t>
  </si>
  <si>
    <t>נתיבים אגח א רמ</t>
  </si>
  <si>
    <t>1090281</t>
  </si>
  <si>
    <t>513502229</t>
  </si>
  <si>
    <t>דירוג פנימי</t>
  </si>
  <si>
    <t>Crslnx 4.555 06/30/5- Crosslinx Transit Solutions</t>
  </si>
  <si>
    <t>CA22766TAB04</t>
  </si>
  <si>
    <t>12985</t>
  </si>
  <si>
    <t>Transed 3.951 9/50- TRANSED PARTNERS GP</t>
  </si>
  <si>
    <t>CA89366TAA57</t>
  </si>
  <si>
    <t>27306</t>
  </si>
  <si>
    <t>GES- GEMS</t>
  </si>
  <si>
    <t>9113</t>
  </si>
  <si>
    <t>10165</t>
  </si>
  <si>
    <t>GES הלוואת בעלים- GEMS</t>
  </si>
  <si>
    <t>9266</t>
  </si>
  <si>
    <t>salem מניה לא סחירה- SALEM LIBOR</t>
  </si>
  <si>
    <t>93890</t>
  </si>
  <si>
    <t>364735039</t>
  </si>
  <si>
    <t>*אפקון קרן אירופה- אפקון קרן אירופה שותף כללי בע"מ</t>
  </si>
  <si>
    <t>8803</t>
  </si>
  <si>
    <t>516404811</t>
  </si>
  <si>
    <t>*משיכה מנרב- קבוצת מנרב  בע"מ</t>
  </si>
  <si>
    <t>8561</t>
  </si>
  <si>
    <t>520034505</t>
  </si>
  <si>
    <t>EDF_Proxima Co-Invest- אי.די.אף אנרגיות מתחדשות ישראל בע"מ</t>
  </si>
  <si>
    <t>9068</t>
  </si>
  <si>
    <t>540306990</t>
  </si>
  <si>
    <t>.DISTREE LTD- Broadcom Inc</t>
  </si>
  <si>
    <t>9326</t>
  </si>
  <si>
    <t>Sustained Therapy- Sustained Therapy</t>
  </si>
  <si>
    <t>9262</t>
  </si>
  <si>
    <t>516541372</t>
  </si>
  <si>
    <t>VELOX PURE DIGITAL- VELOX PURE DIGITAL Ltd</t>
  </si>
  <si>
    <t>8726</t>
  </si>
  <si>
    <t>514727429</t>
  </si>
  <si>
    <t>*אגכימדס שותפות מוגבלת- אגכימדס שותפות מוגבלת</t>
  </si>
  <si>
    <t>8824</t>
  </si>
  <si>
    <t>540310463</t>
  </si>
  <si>
    <t>BioSight Ltd- ביוסייט בע"מ</t>
  </si>
  <si>
    <t>8113</t>
  </si>
  <si>
    <t>512852559</t>
  </si>
  <si>
    <t>Agritask Ltd- Agritask Ltd</t>
  </si>
  <si>
    <t>9114</t>
  </si>
  <si>
    <t>513717694</t>
  </si>
  <si>
    <t>Cynerio Israel Ltd- Cynerio Israel Ltd</t>
  </si>
  <si>
    <t>8525</t>
  </si>
  <si>
    <t>515746212</t>
  </si>
  <si>
    <t>TIPA CORP LTD- TIPA CORP LTD</t>
  </si>
  <si>
    <t>8838</t>
  </si>
  <si>
    <t>514420660</t>
  </si>
  <si>
    <t>Virility Medical Ltd- Virility Medical Ltd</t>
  </si>
  <si>
    <t>9151</t>
  </si>
  <si>
    <t>515448165</t>
  </si>
  <si>
    <t>Venn 2014 Ltd- Venn 2014 Ltd</t>
  </si>
  <si>
    <t>8631</t>
  </si>
  <si>
    <t>515171510</t>
  </si>
  <si>
    <t>ניאומאנה בע"מ- ניאומאנה בע"מ</t>
  </si>
  <si>
    <t>9152</t>
  </si>
  <si>
    <t>516561917</t>
  </si>
  <si>
    <t>Continuity Software Ltd- Continuity Software Ltd</t>
  </si>
  <si>
    <t>8460</t>
  </si>
  <si>
    <t>513644005</t>
  </si>
  <si>
    <t>*FutureCides- אגכימדס שותפות מוגבלת</t>
  </si>
  <si>
    <t>93981</t>
  </si>
  <si>
    <t>חייבים REWIRE 8839 חייבים REWIRE 8839 חייבים REW- רי-וויר (א.ס.ג) מחקר ופיתוח בע"מ</t>
  </si>
  <si>
    <t>9483</t>
  </si>
  <si>
    <t>515193704</t>
  </si>
  <si>
    <t>Viisights Solutions Ltd- Viisights Solutions Ltd</t>
  </si>
  <si>
    <t>8603</t>
  </si>
  <si>
    <t>515252112</t>
  </si>
  <si>
    <t>ORDH- ORDH</t>
  </si>
  <si>
    <t>8255</t>
  </si>
  <si>
    <t>*Global Energy Generation LLC- Global Energy Generation Llc</t>
  </si>
  <si>
    <t>8459</t>
  </si>
  <si>
    <t>27781</t>
  </si>
  <si>
    <t>*Mammoth North- Mammoth</t>
  </si>
  <si>
    <t>28459</t>
  </si>
  <si>
    <t>89498</t>
  </si>
  <si>
    <t>OPC Power Ventures LP- Power Ventures</t>
  </si>
  <si>
    <t>8215</t>
  </si>
  <si>
    <t>28327</t>
  </si>
  <si>
    <t>Sunbit Inc- Sunbit Inc</t>
  </si>
  <si>
    <t>8432</t>
  </si>
  <si>
    <t>89324</t>
  </si>
  <si>
    <t>FinTLV Opportunity 2 L.P- NEXT PLC</t>
  </si>
  <si>
    <t>7983</t>
  </si>
  <si>
    <t>27180</t>
  </si>
  <si>
    <t>S.P.V.N.I 2 Next 2021 L.P- NEXT PLC</t>
  </si>
  <si>
    <t>8773</t>
  </si>
  <si>
    <t>AEW RELog SCSp- ReLog</t>
  </si>
  <si>
    <t>8735</t>
  </si>
  <si>
    <t>89687</t>
  </si>
  <si>
    <t>Behalf Ltd- Behalf Ltd</t>
  </si>
  <si>
    <t>8423</t>
  </si>
  <si>
    <t>89328</t>
  </si>
  <si>
    <t>*אשבורן פלאזה- ESHBORN PLAZA</t>
  </si>
  <si>
    <t>5771</t>
  </si>
  <si>
    <t>27489</t>
  </si>
  <si>
    <t>*Fu Gen AG- Fu Gen AG</t>
  </si>
  <si>
    <t>9035</t>
  </si>
  <si>
    <t>28664</t>
  </si>
  <si>
    <t>Lendbuzz Inc- Lendbuzz, Inc</t>
  </si>
  <si>
    <t>8564</t>
  </si>
  <si>
    <t>28171</t>
  </si>
  <si>
    <t>*425 Lexington- Lexington Capital Partners</t>
  </si>
  <si>
    <t>544461</t>
  </si>
  <si>
    <t>27673</t>
  </si>
  <si>
    <t>*mammoth south- Mammoth</t>
  </si>
  <si>
    <t>8932</t>
  </si>
  <si>
    <t>MARKET- MARKET</t>
  </si>
  <si>
    <t>537053</t>
  </si>
  <si>
    <t>27940</t>
  </si>
  <si>
    <t>*Rialto-Elite Portfolio- Rialto-Elite Portfolio</t>
  </si>
  <si>
    <t>496922</t>
  </si>
  <si>
    <t>27659</t>
  </si>
  <si>
    <t>*ROBIN- ROBIN</t>
  </si>
  <si>
    <t>6164</t>
  </si>
  <si>
    <t>27660</t>
  </si>
  <si>
    <t>*901 Fifth Seattle- Seattle Genetics Inc</t>
  </si>
  <si>
    <t>548386</t>
  </si>
  <si>
    <t>27445</t>
  </si>
  <si>
    <t>*Tanfield 1- tanfield</t>
  </si>
  <si>
    <t>6629</t>
  </si>
  <si>
    <t>27911</t>
  </si>
  <si>
    <t>USBT- us bank tower, la</t>
  </si>
  <si>
    <t>7854</t>
  </si>
  <si>
    <t>28236</t>
  </si>
  <si>
    <t>Danforth- VanBarton Group</t>
  </si>
  <si>
    <t>7425</t>
  </si>
  <si>
    <t>28147</t>
  </si>
  <si>
    <t>*WEST 35 STREET 240- WEST 35 STREET 240</t>
  </si>
  <si>
    <t>5814</t>
  </si>
  <si>
    <t>27562</t>
  </si>
  <si>
    <t>*Migdal WORE 2021-1   - White Oak</t>
  </si>
  <si>
    <t>8784</t>
  </si>
  <si>
    <t>13033</t>
  </si>
  <si>
    <t>*WHITE OAK 3- White Oak</t>
  </si>
  <si>
    <t>4570311</t>
  </si>
  <si>
    <t>LIGHTRICKS LTD- LIGHTRICKS</t>
  </si>
  <si>
    <t>8652</t>
  </si>
  <si>
    <t>13344</t>
  </si>
  <si>
    <t>*NORDIC POWER 2- Fu Gen AG</t>
  </si>
  <si>
    <t>9116</t>
  </si>
  <si>
    <t>*NORDIC POWER 3- Fu Gen AG</t>
  </si>
  <si>
    <t>9291</t>
  </si>
  <si>
    <t>*NORDIC POWER 4  - Fu Gen AG</t>
  </si>
  <si>
    <t>9300</t>
  </si>
  <si>
    <t>*Veev וויו גרופ MG- וויו (veev) גרופ</t>
  </si>
  <si>
    <t>11711071</t>
  </si>
  <si>
    <t>832652993</t>
  </si>
  <si>
    <t>Earnix- Earnix</t>
  </si>
  <si>
    <t>8372</t>
  </si>
  <si>
    <t>513082123</t>
  </si>
  <si>
    <t>סה"כ קרנות הון סיכון</t>
  </si>
  <si>
    <t>Vintage V Is- Vintage</t>
  </si>
  <si>
    <t>6645</t>
  </si>
  <si>
    <t>23/04/19</t>
  </si>
  <si>
    <t>Vintage Class A- Vintage Investment Fund of Funds V(ישן)</t>
  </si>
  <si>
    <t>70261</t>
  </si>
  <si>
    <t>17/10/19</t>
  </si>
  <si>
    <t>Stage One Venture Capital Fund IV</t>
  </si>
  <si>
    <t>8981</t>
  </si>
  <si>
    <t>F2 Capital Partners 3 LP- Capital Link Global Fintech Le</t>
  </si>
  <si>
    <t>8401</t>
  </si>
  <si>
    <t>S.H. SKY 4 L.P- SKY 4</t>
  </si>
  <si>
    <t>8987</t>
  </si>
  <si>
    <t>STAGEONE S.P.V D.R</t>
  </si>
  <si>
    <t>8420</t>
  </si>
  <si>
    <t>17/07/22</t>
  </si>
  <si>
    <t>Arkin Bio Ventures II L.P- Arkin Bio Ventures II L.P</t>
  </si>
  <si>
    <t>70341</t>
  </si>
  <si>
    <t>17/03/20</t>
  </si>
  <si>
    <t>Greenfield Partners Panorays LP- Greenfield Partners</t>
  </si>
  <si>
    <t>8320</t>
  </si>
  <si>
    <t>05/08/21</t>
  </si>
  <si>
    <t>StageOne S.P.V R.S- stage one1</t>
  </si>
  <si>
    <t>8291</t>
  </si>
  <si>
    <t>18/05/21</t>
  </si>
  <si>
    <t>אורבימד 2- אורבימד ישראל</t>
  </si>
  <si>
    <t>5277</t>
  </si>
  <si>
    <t>23/06/16</t>
  </si>
  <si>
    <t>סה"כ קרנות גידור</t>
  </si>
  <si>
    <t>סה"כ קרנות נדל"ן</t>
  </si>
  <si>
    <t>ריאליטי קרן השקעות בנדל"ן IV</t>
  </si>
  <si>
    <t>70040</t>
  </si>
  <si>
    <t>29/05/19</t>
  </si>
  <si>
    <t>JTLV III LIMITED PARTNERSHIP- JTLV 2</t>
  </si>
  <si>
    <t>8510</t>
  </si>
  <si>
    <t>12/06/22</t>
  </si>
  <si>
    <t>סה"כ קרנות השקעה אחרות</t>
  </si>
  <si>
    <t>MIE III Co-Investment Fund II- CO-INVESTMENT</t>
  </si>
  <si>
    <t>9172</t>
  </si>
  <si>
    <t>TENE GROWTH CAPITAL 4- טנא השקעות</t>
  </si>
  <si>
    <t>5310</t>
  </si>
  <si>
    <t>16/01/18</t>
  </si>
  <si>
    <t>Fortissimo capital fund v- Fortissimo 5</t>
  </si>
  <si>
    <t>70381</t>
  </si>
  <si>
    <t>16/04/20</t>
  </si>
  <si>
    <t>Green Lantern GL II LP- Green Lantern V</t>
  </si>
  <si>
    <t>8279</t>
  </si>
  <si>
    <t>25/04/21</t>
  </si>
  <si>
    <t>Green Lantern GLM LP- Green Lantern V</t>
  </si>
  <si>
    <t>8277</t>
  </si>
  <si>
    <t>Greenfield Partners II L.P- Greenfield Partners</t>
  </si>
  <si>
    <t>7992</t>
  </si>
  <si>
    <t>Greenfield Cobra Investments L.P- Greenlight Capital</t>
  </si>
  <si>
    <t>8269</t>
  </si>
  <si>
    <t>02/03/21</t>
  </si>
  <si>
    <t>GESM Via Maris Limited Partnership- PARTNERS GROUP</t>
  </si>
  <si>
    <t>7079</t>
  </si>
  <si>
    <t>10/12/20</t>
  </si>
  <si>
    <t>Yesodot Gimmel- Yesodot Gimmel</t>
  </si>
  <si>
    <t>70291</t>
  </si>
  <si>
    <t>04/12/19</t>
  </si>
  <si>
    <t>Yesodot Senior Co Invest- Yesodot Gimmel</t>
  </si>
  <si>
    <t>7076</t>
  </si>
  <si>
    <t>27/10/20</t>
  </si>
  <si>
    <t>FIMI Israel Opportunity VII- פימי אופורטיוניטי 7 שותפות מוגבלת</t>
  </si>
  <si>
    <t>8292</t>
  </si>
  <si>
    <t>06/06/21</t>
  </si>
  <si>
    <t>Kedma Capital III- קדמה קפיטל 3</t>
  </si>
  <si>
    <t>6662</t>
  </si>
  <si>
    <t>21/04/19</t>
  </si>
  <si>
    <t>RAM COASTAL ENERGY LIMITED PARTNERSHIP- RAM Lux Systematic Funds</t>
  </si>
  <si>
    <t>7067</t>
  </si>
  <si>
    <t>06/10/20</t>
  </si>
  <si>
    <t>Noy 4 Infrastructure and energy- Noy 4 Infrastructure and Energy Investments</t>
  </si>
  <si>
    <t>8283</t>
  </si>
  <si>
    <t>*MA Movilim Renewable Energies L.P- אנלייט אנרגיה מתחדשת בע"מ</t>
  </si>
  <si>
    <t>5322</t>
  </si>
  <si>
    <t>15/04/18</t>
  </si>
  <si>
    <t>סה"כ קרנות הון סיכון בחו"ל</t>
  </si>
  <si>
    <t>Vintage Fund of Funds VII (Access) LP</t>
  </si>
  <si>
    <t>9273</t>
  </si>
  <si>
    <t>20/12/22</t>
  </si>
  <si>
    <t>Strategic Investors Fund X- Vintage Investment Fund of Funds V(ישן)</t>
  </si>
  <si>
    <t>7068</t>
  </si>
  <si>
    <t>13/09/20</t>
  </si>
  <si>
    <t>Vintage Co-Invest III- venture capital</t>
  </si>
  <si>
    <t>8331</t>
  </si>
  <si>
    <t>18/11/21</t>
  </si>
  <si>
    <t>Group 11 Fund IV- Group 11 Fund  L.P</t>
  </si>
  <si>
    <t>8287</t>
  </si>
  <si>
    <t>23/05/21</t>
  </si>
  <si>
    <t>Group 11 Fund V- Group 11 Fund  L.P</t>
  </si>
  <si>
    <t>8276</t>
  </si>
  <si>
    <t>21/04/21</t>
  </si>
  <si>
    <t>Horsley Bridge- Horsley Bridge</t>
  </si>
  <si>
    <t>5295</t>
  </si>
  <si>
    <t>18/12/17</t>
  </si>
  <si>
    <t>svb ix- SVB</t>
  </si>
  <si>
    <t>5327</t>
  </si>
  <si>
    <t>05/09/18</t>
  </si>
  <si>
    <t>SVB- SVB</t>
  </si>
  <si>
    <t>5288</t>
  </si>
  <si>
    <t>02/02/17</t>
  </si>
  <si>
    <t>Vintage Fund of Funds VI Access- Vintage</t>
  </si>
  <si>
    <t>8322</t>
  </si>
  <si>
    <t>29/06/21</t>
  </si>
  <si>
    <t>Vintage Class B- VINTAGE INVESTMENT FUND III(ישן)</t>
  </si>
  <si>
    <t>70470</t>
  </si>
  <si>
    <t>23/04/20</t>
  </si>
  <si>
    <t>Vintage Class C- Vintage Venture(ישן)</t>
  </si>
  <si>
    <t>70751</t>
  </si>
  <si>
    <t>29/12/20</t>
  </si>
  <si>
    <t>Vintage V acces- Vintage Venture(ישן)</t>
  </si>
  <si>
    <t>5333</t>
  </si>
  <si>
    <t>29/08/18</t>
  </si>
  <si>
    <t>Zeev Opportunity Fund I- Zeev</t>
  </si>
  <si>
    <t>8316</t>
  </si>
  <si>
    <t>13/07/21</t>
  </si>
  <si>
    <t>סה"כ קרנות גידור בחו"ל</t>
  </si>
  <si>
    <t>ION TECH FEEDER FUND- ION TECH FEEDER FUND</t>
  </si>
  <si>
    <t>KYG4939W1188</t>
  </si>
  <si>
    <t>סה"כ קרנות נדל"ן בחו"ל</t>
  </si>
  <si>
    <t>ELECTRA AMERICA PRINCIPAL HOSPITALITY- Electra Capital PM</t>
  </si>
  <si>
    <t>8404</t>
  </si>
  <si>
    <t>21/03/22</t>
  </si>
  <si>
    <t>Co-Invest Antlia BSREP III- CO-INVESTMENT</t>
  </si>
  <si>
    <t>5344</t>
  </si>
  <si>
    <t>05/12/18</t>
  </si>
  <si>
    <t>Blackstone Real Estate Partners IX- Blackstone Real Estate Partners(ישן)</t>
  </si>
  <si>
    <t>7064</t>
  </si>
  <si>
    <t>27/07/20</t>
  </si>
  <si>
    <t>Co Invest Antlia BSREP III BLOKER- BLOKER</t>
  </si>
  <si>
    <t>8298</t>
  </si>
  <si>
    <t>31/05/21</t>
  </si>
  <si>
    <t>Brookfield SREP III- Brookfield global</t>
  </si>
  <si>
    <t>5328</t>
  </si>
  <si>
    <t>14/04/19</t>
  </si>
  <si>
    <t>Electra America Multifamily III- Electra America</t>
  </si>
  <si>
    <t>7989</t>
  </si>
  <si>
    <t>14/01/21</t>
  </si>
  <si>
    <t>סה"כ קרנות השקעה אחרות בחו"ל</t>
  </si>
  <si>
    <t>EC - 3 AUDAX CO INV- ECV IL OPP I</t>
  </si>
  <si>
    <t>7987</t>
  </si>
  <si>
    <t>14/02/21</t>
  </si>
  <si>
    <t>EC4 ADLS  co-inv- ECV IL OPP I</t>
  </si>
  <si>
    <t>7988</t>
  </si>
  <si>
    <t>11/04/21</t>
  </si>
  <si>
    <t>Accelmed Partners II- Accelmed(ישן)</t>
  </si>
  <si>
    <t>7055</t>
  </si>
  <si>
    <t>15/06/20</t>
  </si>
  <si>
    <t>ADLSCO FUND3- Accelmed(ישן)</t>
  </si>
  <si>
    <t>8336</t>
  </si>
  <si>
    <t>09/11/22</t>
  </si>
  <si>
    <t>WHLP Kennedy (A) LP- Accelmed(ישן)</t>
  </si>
  <si>
    <t>9409</t>
  </si>
  <si>
    <t>10/01/23</t>
  </si>
  <si>
    <t>*APCS- Ares special situation fund IB</t>
  </si>
  <si>
    <t>5291</t>
  </si>
  <si>
    <t>26/06/17</t>
  </si>
  <si>
    <t>*AUDAX DIRECT LENDING SOLUTIONS- Ares special situation fund IB</t>
  </si>
  <si>
    <t>5339</t>
  </si>
  <si>
    <t>28/10/18</t>
  </si>
  <si>
    <t>BCP V DEXKO CO-INVEST LP- Brookfield global</t>
  </si>
  <si>
    <t>8337</t>
  </si>
  <si>
    <t>Brookfield coinv JCI- Brookfield global</t>
  </si>
  <si>
    <t>6665</t>
  </si>
  <si>
    <t>CRECH V- Cheyn Capital</t>
  </si>
  <si>
    <t>5294</t>
  </si>
  <si>
    <t>10/12/17</t>
  </si>
  <si>
    <t>EC - 1 AUDAX CO INV- EC - AUDAX CO INV</t>
  </si>
  <si>
    <t>6657</t>
  </si>
  <si>
    <t>04/04/19</t>
  </si>
  <si>
    <t>EC - 2 AUDAX CO INV- EC - AUDAX CO INV</t>
  </si>
  <si>
    <t>70091</t>
  </si>
  <si>
    <t>08/08/19</t>
  </si>
  <si>
    <t>Global Infrastructure Partners IV L.P- Global Infrastructure Partners</t>
  </si>
  <si>
    <t>70181</t>
  </si>
  <si>
    <t>28/10/19</t>
  </si>
  <si>
    <t>Migdal HarbourVest Tranche B מאוחד- HarbourVest Adelaide</t>
  </si>
  <si>
    <t>5298</t>
  </si>
  <si>
    <t>29/03/18</t>
  </si>
  <si>
    <t>IFM GIF- IFM GIF</t>
  </si>
  <si>
    <t>53411</t>
  </si>
  <si>
    <t>Kartesia Credit Opportunities V- KARTESIA</t>
  </si>
  <si>
    <t>70111</t>
  </si>
  <si>
    <t>27/09/19</t>
  </si>
  <si>
    <t>KARTESIA KASS- KARTESIA</t>
  </si>
  <si>
    <t>6923</t>
  </si>
  <si>
    <t>28/05/19</t>
  </si>
  <si>
    <t>KARTESIA KSO- KARTESIA</t>
  </si>
  <si>
    <t>6885</t>
  </si>
  <si>
    <t>23/05/19</t>
  </si>
  <si>
    <t>Kartesia Senior Opportunities- KARTESIA</t>
  </si>
  <si>
    <t>9014</t>
  </si>
  <si>
    <t>PCS IV- PCS</t>
  </si>
  <si>
    <t>70131</t>
  </si>
  <si>
    <t>25/09/19</t>
  </si>
  <si>
    <t>Qumra MS LP Minute Media- Qumra Capital fund</t>
  </si>
  <si>
    <t>8270</t>
  </si>
  <si>
    <t>QUMRA OPPORTUNITY FUND I- Qumra Capital fund</t>
  </si>
  <si>
    <t>8282</t>
  </si>
  <si>
    <t>13/05/21</t>
  </si>
  <si>
    <t>EIP Renewables invest SCS- Renewables invest</t>
  </si>
  <si>
    <t>7999</t>
  </si>
  <si>
    <t>08/03/21</t>
  </si>
  <si>
    <t>ARCLIGHT AEP FEEDER FUND VII LLC- ארקלייט</t>
  </si>
  <si>
    <t>70250</t>
  </si>
  <si>
    <t>25/02/20</t>
  </si>
  <si>
    <t>ArcLight Fund VII AIV L.P- ארקלייט</t>
  </si>
  <si>
    <t>93860</t>
  </si>
  <si>
    <t>KKR CAVALRY CO-INVEST- CO-INVESTMENT</t>
  </si>
  <si>
    <t>8406</t>
  </si>
  <si>
    <t>22/03/22</t>
  </si>
  <si>
    <t>KKR THOR CO-INVEST LP- CO-INVESTMENT</t>
  </si>
  <si>
    <t>8502</t>
  </si>
  <si>
    <t>AP IX Connect Holdings L.P</t>
  </si>
  <si>
    <t>8842</t>
  </si>
  <si>
    <t>Arcmont SLF II- Arcmont</t>
  </si>
  <si>
    <t>70451</t>
  </si>
  <si>
    <t>12/08/20</t>
  </si>
  <si>
    <t>KCO VI- KARTESIA</t>
  </si>
  <si>
    <t>93841</t>
  </si>
  <si>
    <t>Trilantic Europe VI SCSp- trilantic</t>
  </si>
  <si>
    <t>70491</t>
  </si>
  <si>
    <t>12/04/22</t>
  </si>
  <si>
    <t>Cheyne Real Estate Credit Holdings VII- Cheyne Capital</t>
  </si>
  <si>
    <t>9011</t>
  </si>
  <si>
    <t>Warburg Pincus China II L.P- WARBURG PINCUS</t>
  </si>
  <si>
    <t>6945</t>
  </si>
  <si>
    <t>20/06/19</t>
  </si>
  <si>
    <t>Audax Direct Lending Solutions</t>
  </si>
  <si>
    <t>8314</t>
  </si>
  <si>
    <t>26/06/22</t>
  </si>
  <si>
    <t>EC 6 ADLS co-inv- ECV IL OPP I</t>
  </si>
  <si>
    <t>8313</t>
  </si>
  <si>
    <t>29/08/21</t>
  </si>
  <si>
    <t>*ACE V- ACE</t>
  </si>
  <si>
    <t>70701</t>
  </si>
  <si>
    <t>10/06/21</t>
  </si>
  <si>
    <t>ARES EUROPEAN CREDIT INVESTMENTS VIII- Ares Capital Europe V (e) Holdings S.A.R.L</t>
  </si>
  <si>
    <t>8340</t>
  </si>
  <si>
    <t>31/07/22</t>
  </si>
  <si>
    <t>CVC Capital partners VIII- CVC Credit Partners</t>
  </si>
  <si>
    <t>7060</t>
  </si>
  <si>
    <t>14/12/21</t>
  </si>
  <si>
    <t>ICG SDP 4- ICG Senior Debt Partners Fund-ICG</t>
  </si>
  <si>
    <t>70430</t>
  </si>
  <si>
    <t>05/05/20</t>
  </si>
  <si>
    <t>KASS Unlevered II S.a r.l- KASS Unlevered</t>
  </si>
  <si>
    <t>9015</t>
  </si>
  <si>
    <t>Mayberry LP- Mayberry</t>
  </si>
  <si>
    <t>70541</t>
  </si>
  <si>
    <t>SPECTRUM co-inv - Saavi LP- SPECTRUM DYNAMICS</t>
  </si>
  <si>
    <t>7071</t>
  </si>
  <si>
    <t>24/09/20</t>
  </si>
  <si>
    <t>SPECTRUM- SPECTRUM DYNAMICS</t>
  </si>
  <si>
    <t>70411</t>
  </si>
  <si>
    <t>14/06/20</t>
  </si>
  <si>
    <t>Whitehorse IV- Whitehorse Ltd</t>
  </si>
  <si>
    <t>8273</t>
  </si>
  <si>
    <t>29/03/21</t>
  </si>
  <si>
    <t>Advent International GPE X-B L.P</t>
  </si>
  <si>
    <t>8417</t>
  </si>
  <si>
    <t>28/09/22</t>
  </si>
  <si>
    <t>AIOF II Woolly Co-Invest Fund L.P</t>
  </si>
  <si>
    <t>9282</t>
  </si>
  <si>
    <t>13/11/22</t>
  </si>
  <si>
    <t>Ambition HOLDINGS OFFSHORE LP</t>
  </si>
  <si>
    <t>8400</t>
  </si>
  <si>
    <t>Copenhagen Energy Transition</t>
  </si>
  <si>
    <t>8413</t>
  </si>
  <si>
    <t>F2 Select I LP</t>
  </si>
  <si>
    <t>8507</t>
  </si>
  <si>
    <t>GIP CAPS II REX Co-Investment Fund L.P</t>
  </si>
  <si>
    <t>93851</t>
  </si>
  <si>
    <t>02/02/23</t>
  </si>
  <si>
    <t>GIP IV Gutenberg Co-Invest SCsp</t>
  </si>
  <si>
    <t>9246</t>
  </si>
  <si>
    <t>19/09/22</t>
  </si>
  <si>
    <t>GIP IV Seaway Energy</t>
  </si>
  <si>
    <t>9245</t>
  </si>
  <si>
    <t>Global Infrastructure Partners Core C</t>
  </si>
  <si>
    <t>9495</t>
  </si>
  <si>
    <t>14/03/23</t>
  </si>
  <si>
    <t>ISF III Overflow Fund L.P</t>
  </si>
  <si>
    <t>9457</t>
  </si>
  <si>
    <t>NCA Co-Invest L.P</t>
  </si>
  <si>
    <t>8415</t>
  </si>
  <si>
    <t>Proofpoint Co-Invest Fund L.P</t>
  </si>
  <si>
    <t>8317</t>
  </si>
  <si>
    <t>15/08/21</t>
  </si>
  <si>
    <t>Advent International GPE IX L.P- Advent International</t>
  </si>
  <si>
    <t>70061</t>
  </si>
  <si>
    <t>24/10/19</t>
  </si>
  <si>
    <t>Ares private capital solutions II- APCS II</t>
  </si>
  <si>
    <t>7086</t>
  </si>
  <si>
    <t>10/11/21</t>
  </si>
  <si>
    <t>APOLLO- Apollo &amp; Lunar Croydon</t>
  </si>
  <si>
    <t>5281</t>
  </si>
  <si>
    <t>29/09/16</t>
  </si>
  <si>
    <t>Apollo Fund IX -- Apollo &amp; Lunar Croydon</t>
  </si>
  <si>
    <t>5302</t>
  </si>
  <si>
    <t>14/03/19</t>
  </si>
  <si>
    <t>BCP V Brand Co-Invest LP- BCP V Brand Co-Invest LP</t>
  </si>
  <si>
    <t>70321</t>
  </si>
  <si>
    <t>Brookfield Capital Partners V- Blackstone Real Estate Partners(ישן)</t>
  </si>
  <si>
    <t>66481</t>
  </si>
  <si>
    <t>16/09/19</t>
  </si>
  <si>
    <t>Brookfield HSO Co-Invest L.P - 7016- Blackstone Real Estate Partners(ישן)</t>
  </si>
  <si>
    <t>70160</t>
  </si>
  <si>
    <t>06/10/19</t>
  </si>
  <si>
    <t>BLUEBAY - SLF1- Bluebay-Emer Mk(ישן)</t>
  </si>
  <si>
    <t>5284</t>
  </si>
  <si>
    <t>25/10/16</t>
  </si>
  <si>
    <t>Brookfield Capital Partners Fund VI- Brookfield global</t>
  </si>
  <si>
    <t>9236</t>
  </si>
  <si>
    <t>03/10/22</t>
  </si>
  <si>
    <t>Girasol Investments S.A- BUYOUT</t>
  </si>
  <si>
    <t>8412</t>
  </si>
  <si>
    <t>ICG SDP 3- Cheyn Capital</t>
  </si>
  <si>
    <t>5304</t>
  </si>
  <si>
    <t>25/03/18</t>
  </si>
  <si>
    <t>Concorde Co Invest L.P- CO-INVESTMENT</t>
  </si>
  <si>
    <t>8278</t>
  </si>
  <si>
    <t>04/05/21</t>
  </si>
  <si>
    <t>Copenhagen Infrastructure Partners IV F1- Copenhagen Infrastructure Partners</t>
  </si>
  <si>
    <t>8280</t>
  </si>
  <si>
    <t>05/05/21</t>
  </si>
  <si>
    <t>Crescent Direct Lending III- COVA Acquisition Corp</t>
  </si>
  <si>
    <t>8323</t>
  </si>
  <si>
    <t>19/08/21</t>
  </si>
  <si>
    <t>Francisco Partners VI- Francisco</t>
  </si>
  <si>
    <t>7991</t>
  </si>
  <si>
    <t>28/01/21</t>
  </si>
  <si>
    <t>Proxima Co-Invest L.P- Galaxy Protfolio</t>
  </si>
  <si>
    <t>9377</t>
  </si>
  <si>
    <t>LS POWER FUND IV- Gatewood Capital Opportunity Fund</t>
  </si>
  <si>
    <t>5317</t>
  </si>
  <si>
    <t>27/11/18</t>
  </si>
  <si>
    <t>GIP CAPS II Panther Co-Investment L.P- GIP</t>
  </si>
  <si>
    <t>9229</t>
  </si>
  <si>
    <t>13/09/22</t>
  </si>
  <si>
    <t>GIP GEMINI FUND CAYMAN FEEDER II LP- GIP Gemini Fund LP</t>
  </si>
  <si>
    <t>70271</t>
  </si>
  <si>
    <t>CAPSII co-inv- GLOBAL INDUSTRIES</t>
  </si>
  <si>
    <t>7057</t>
  </si>
  <si>
    <t>13/02/22</t>
  </si>
  <si>
    <t>CAPSII- GLOBAL INDUSTRIES</t>
  </si>
  <si>
    <t>70421</t>
  </si>
  <si>
    <t>22/02/21</t>
  </si>
  <si>
    <t>Clayton Dubilier &amp; Rice XI L.P- Group 11 Fund  L.P</t>
  </si>
  <si>
    <t>8329</t>
  </si>
  <si>
    <t>26/09/21</t>
  </si>
  <si>
    <t>harbourvest A מאוחד- HARBOURVEST</t>
  </si>
  <si>
    <t>70000</t>
  </si>
  <si>
    <t>07/02/18</t>
  </si>
  <si>
    <t>ICGL V- ICG Fund</t>
  </si>
  <si>
    <t>5326</t>
  </si>
  <si>
    <t>14/05/18</t>
  </si>
  <si>
    <t>InfraRed Infrastructure Fund V- INFRARED</t>
  </si>
  <si>
    <t>5309</t>
  </si>
  <si>
    <t>29/01/18</t>
  </si>
  <si>
    <t>Insight Partners  XI- Insight Partners (Cayman) XI</t>
  </si>
  <si>
    <t>70461</t>
  </si>
  <si>
    <t>Insight Partners XII LP- Insight Partners (Cayman) XI</t>
  </si>
  <si>
    <t>8315</t>
  </si>
  <si>
    <t>15/07/21</t>
  </si>
  <si>
    <t>DIRECT LENDING FUND IV SLP- KARTESIA</t>
  </si>
  <si>
    <t>9317</t>
  </si>
  <si>
    <t>KARTESIA- KARTESIA</t>
  </si>
  <si>
    <t>5303</t>
  </si>
  <si>
    <t>29/10/17</t>
  </si>
  <si>
    <t>KASS Unlevered - Compartment E- KASS Unlevered</t>
  </si>
  <si>
    <t>8319</t>
  </si>
  <si>
    <t>04/08/21</t>
  </si>
  <si>
    <t>ISQ Kio Co-Invest Fund L.P- KION Group AG</t>
  </si>
  <si>
    <t>8333</t>
  </si>
  <si>
    <t>06/01/22</t>
  </si>
  <si>
    <t>KLIRMARK III- Klirmark Opportunity Fund</t>
  </si>
  <si>
    <t>70191</t>
  </si>
  <si>
    <t>13/11/19</t>
  </si>
  <si>
    <t>Tikehau Direct Lending V- LendingClub Corp</t>
  </si>
  <si>
    <t>8312</t>
  </si>
  <si>
    <t>01/08/21</t>
  </si>
  <si>
    <t>MTDL- MASTEC INC</t>
  </si>
  <si>
    <t>6651</t>
  </si>
  <si>
    <t>07/02/19</t>
  </si>
  <si>
    <t>MCP V- MCP V</t>
  </si>
  <si>
    <t>7077</t>
  </si>
  <si>
    <t>01/11/20</t>
  </si>
  <si>
    <t>MICL SONNEDIX SOLAR CIV L.P- MICL SONNEDIX SOLAR CIV L.P</t>
  </si>
  <si>
    <t>8324</t>
  </si>
  <si>
    <t>17/08/21</t>
  </si>
  <si>
    <t>Mirasol Co Invest Fund L.P- Mirasol Co Invest Fund L.P</t>
  </si>
  <si>
    <t>8275</t>
  </si>
  <si>
    <t>JP MORGAN IIF- Moneda Latin American Corporate</t>
  </si>
  <si>
    <t>6653</t>
  </si>
  <si>
    <t>25/02/19</t>
  </si>
  <si>
    <t>MORE C-1- MORE GROUP</t>
  </si>
  <si>
    <t>8334</t>
  </si>
  <si>
    <t>28/11/21</t>
  </si>
  <si>
    <t>Boom Co-invest B LP- Nirvana Holdings I LP</t>
  </si>
  <si>
    <t>8111</t>
  </si>
  <si>
    <t>Nirvana Holdings I LP- Nirvana Holdings I LP</t>
  </si>
  <si>
    <t>8310</t>
  </si>
  <si>
    <t>ORCC III- ORACLE CORP(ישן)</t>
  </si>
  <si>
    <t>70851</t>
  </si>
  <si>
    <t>30/12/20</t>
  </si>
  <si>
    <t>Pantheon Global Secondary Fund VI- Pantheon Global</t>
  </si>
  <si>
    <t>5331</t>
  </si>
  <si>
    <t>21/12/18</t>
  </si>
  <si>
    <t>Patria Private Equity Fund VI- Patria Private</t>
  </si>
  <si>
    <t>5320</t>
  </si>
  <si>
    <t>14/12/18</t>
  </si>
  <si>
    <t>PERMIRA- Permira VI</t>
  </si>
  <si>
    <t>5287</t>
  </si>
  <si>
    <t>15/03/17</t>
  </si>
  <si>
    <t>PERMIRA VII L.P.2 SCSP- Permira VI</t>
  </si>
  <si>
    <t>70281</t>
  </si>
  <si>
    <t>05/02/20</t>
  </si>
  <si>
    <t>Permira VIII - 2 SCSp- Permira VI</t>
  </si>
  <si>
    <t>8416</t>
  </si>
  <si>
    <t>20/03/23</t>
  </si>
  <si>
    <t>PGCO 4 CO-MINGLED FUND SCSP- PGCO 4 CO-MINGLED FUND</t>
  </si>
  <si>
    <t>5335</t>
  </si>
  <si>
    <t>12/09/18</t>
  </si>
  <si>
    <t>PORCUPINE HOLDINGS (OFFSHORE) LP- porcupine holdings</t>
  </si>
  <si>
    <t>8339</t>
  </si>
  <si>
    <t>Project Stream Co-Invest Fund L.P- Project Maraschino</t>
  </si>
  <si>
    <t>8112</t>
  </si>
  <si>
    <t>04/10/21</t>
  </si>
  <si>
    <t>ICG Real Estate Debt VI- Real Estate Credit Investments Pcc ltd</t>
  </si>
  <si>
    <t>8299</t>
  </si>
  <si>
    <t>24/06/21</t>
  </si>
  <si>
    <t>TDL IV- TDL IV</t>
  </si>
  <si>
    <t>6646</t>
  </si>
  <si>
    <t>27/12/18</t>
  </si>
  <si>
    <t>Thoma Bravo Fund XIV-A- THOMA BRAVO</t>
  </si>
  <si>
    <t>80000</t>
  </si>
  <si>
    <t>18/04/21</t>
  </si>
  <si>
    <t>TOMA BRAVO FUND 8- TOMA BRAVO FUND 8</t>
  </si>
  <si>
    <t>6647</t>
  </si>
  <si>
    <t>18/02/19</t>
  </si>
  <si>
    <t>TOMA BRAVO- TOMA BRAVO FUND 8</t>
  </si>
  <si>
    <t>5276</t>
  </si>
  <si>
    <t>31/05/16</t>
  </si>
  <si>
    <t>TPG Asia VII- TPG Partners</t>
  </si>
  <si>
    <t>5337</t>
  </si>
  <si>
    <t>WARBURG PINCUS- WARBURG PINCUS</t>
  </si>
  <si>
    <t>5286</t>
  </si>
  <si>
    <t>22/12/16</t>
  </si>
  <si>
    <t>WHITEHORSE LIQUIDITY PARTNERS GPSOF- Whitehorse Ltd</t>
  </si>
  <si>
    <t>8321</t>
  </si>
  <si>
    <t>29/09/21</t>
  </si>
  <si>
    <t>Whitehorse Liquidity Partners V- Whitehorse Ltd</t>
  </si>
  <si>
    <t>8509</t>
  </si>
  <si>
    <t>26/05/22</t>
  </si>
  <si>
    <t>WSREDII- WSREDII</t>
  </si>
  <si>
    <t>6658</t>
  </si>
  <si>
    <t>Israel Secondary fund III L.P- Israel secondary fund</t>
  </si>
  <si>
    <t>8338</t>
  </si>
  <si>
    <t>Astorg MidCap</t>
  </si>
  <si>
    <t>8318</t>
  </si>
  <si>
    <t>08/12/21</t>
  </si>
  <si>
    <t>Pantheon Global Co-Inv Opportu</t>
  </si>
  <si>
    <t>8330</t>
  </si>
  <si>
    <t>09/12/21</t>
  </si>
  <si>
    <t>EC-5- ECV IL OPP I</t>
  </si>
  <si>
    <t>8271</t>
  </si>
  <si>
    <t>10/03/21</t>
  </si>
  <si>
    <t>ISQ Global infrastructure Fund- CVC Credit Partners</t>
  </si>
  <si>
    <t>8296</t>
  </si>
  <si>
    <t>22/12/21</t>
  </si>
  <si>
    <t>Astorg VII Co-Invest ERT- JOY GLOBAL INC</t>
  </si>
  <si>
    <t>70351</t>
  </si>
  <si>
    <t>02/02/20</t>
  </si>
  <si>
    <t>Astorg VII Co-Invest LGC- JOY GLOBAL INC</t>
  </si>
  <si>
    <t>70401</t>
  </si>
  <si>
    <t>Astorg VII- JOY GLOBAL INC</t>
  </si>
  <si>
    <t>6650</t>
  </si>
  <si>
    <t>Astorg VIII- JOY GLOBAL INC</t>
  </si>
  <si>
    <t>9391</t>
  </si>
  <si>
    <t>*ACE 4- ACE</t>
  </si>
  <si>
    <t>5238</t>
  </si>
  <si>
    <t>13/08/18</t>
  </si>
  <si>
    <t>cdl 2- cdl</t>
  </si>
  <si>
    <t>5237</t>
  </si>
  <si>
    <t>22/06/18</t>
  </si>
  <si>
    <t>COPENHAGEN INFRASTRUCTURE</t>
  </si>
  <si>
    <t>5315</t>
  </si>
  <si>
    <t>30/01/18</t>
  </si>
  <si>
    <t>סה"כ כתבי אופציה בישראל</t>
  </si>
  <si>
    <t>*הייקון אופציה ל.ס 032022- הייקון מערכות בע"מ</t>
  </si>
  <si>
    <t>1185214</t>
  </si>
  <si>
    <t>אופציה על מניה לא סחירה Agritask- Agritask Ltd</t>
  </si>
  <si>
    <t>9122</t>
  </si>
  <si>
    <t>סה"כ מט"ח/מט"ח</t>
  </si>
  <si>
    <t>FW ILS-USD02.05.2023</t>
  </si>
  <si>
    <t>701000709</t>
  </si>
  <si>
    <t>714000192</t>
  </si>
  <si>
    <t>FW ILS-USD03.04.2023</t>
  </si>
  <si>
    <t>701000712</t>
  </si>
  <si>
    <t>702003382</t>
  </si>
  <si>
    <t>702003522</t>
  </si>
  <si>
    <t>702003602</t>
  </si>
  <si>
    <t>702003604</t>
  </si>
  <si>
    <t>703000893</t>
  </si>
  <si>
    <t>FW ILS-USD04.04.2023</t>
  </si>
  <si>
    <t>701000701</t>
  </si>
  <si>
    <t>FW ILS-USD04.05.2023</t>
  </si>
  <si>
    <t>702003606</t>
  </si>
  <si>
    <t>FW ILS-USD08.05.2023</t>
  </si>
  <si>
    <t>702003609</t>
  </si>
  <si>
    <t>FW ILS-USD09.05.2023</t>
  </si>
  <si>
    <t>702003607</t>
  </si>
  <si>
    <t>FW ILS-USD12.06.2023</t>
  </si>
  <si>
    <t>703000902</t>
  </si>
  <si>
    <t>FW ILS-USD15.05.2023</t>
  </si>
  <si>
    <t>702003513</t>
  </si>
  <si>
    <t>703000897</t>
  </si>
  <si>
    <t>FW ILS-USD17.05.2023</t>
  </si>
  <si>
    <t>704000113</t>
  </si>
  <si>
    <t>704000115</t>
  </si>
  <si>
    <t>FW ILS-USD20.04.2023</t>
  </si>
  <si>
    <t>703000904</t>
  </si>
  <si>
    <t>FW ILS-USD24.05.2023</t>
  </si>
  <si>
    <t>702003514</t>
  </si>
  <si>
    <t>714000221</t>
  </si>
  <si>
    <t>FW ILS-USD25.05.2023</t>
  </si>
  <si>
    <t>714000195</t>
  </si>
  <si>
    <t>FW ILS-USD27.04.2023</t>
  </si>
  <si>
    <t>702003504</t>
  </si>
  <si>
    <t>FW ILS-USD30.05.2023</t>
  </si>
  <si>
    <t>702003608</t>
  </si>
  <si>
    <t>FW USD-ILS01.06.2023</t>
  </si>
  <si>
    <t>701000651</t>
  </si>
  <si>
    <t>701000653</t>
  </si>
  <si>
    <t>702003496</t>
  </si>
  <si>
    <t>FW USD-ILS01.11.2023</t>
  </si>
  <si>
    <t>702003488</t>
  </si>
  <si>
    <t>702003490</t>
  </si>
  <si>
    <t>FW USD-ILS02.05.2023</t>
  </si>
  <si>
    <t>701000609</t>
  </si>
  <si>
    <t>702003000</t>
  </si>
  <si>
    <t>702003002</t>
  </si>
  <si>
    <t>714000140</t>
  </si>
  <si>
    <t>FW USD-ILS02.11.2023</t>
  </si>
  <si>
    <t>701000683</t>
  </si>
  <si>
    <t>702003494</t>
  </si>
  <si>
    <t>FW USD-ILS03.04.2023</t>
  </si>
  <si>
    <t>701000624</t>
  </si>
  <si>
    <t>702003080</t>
  </si>
  <si>
    <t>702003082</t>
  </si>
  <si>
    <t>702003084</t>
  </si>
  <si>
    <t>702003086</t>
  </si>
  <si>
    <t>703000827</t>
  </si>
  <si>
    <t>FW USD-ILS03.05.2023</t>
  </si>
  <si>
    <t>701000611</t>
  </si>
  <si>
    <t>701000613</t>
  </si>
  <si>
    <t>703000734</t>
  </si>
  <si>
    <t>FW USD-ILS04.04.2023</t>
  </si>
  <si>
    <t>701000605</t>
  </si>
  <si>
    <t>701000607</t>
  </si>
  <si>
    <t>702002968</t>
  </si>
  <si>
    <t>702002970</t>
  </si>
  <si>
    <t>702002972</t>
  </si>
  <si>
    <t>703000728</t>
  </si>
  <si>
    <t>714000136</t>
  </si>
  <si>
    <t>FW USD-ILS04.05.2023</t>
  </si>
  <si>
    <t>701000615</t>
  </si>
  <si>
    <t>702003011</t>
  </si>
  <si>
    <t>702003013</t>
  </si>
  <si>
    <t>FW USD-ILS05.09.2023</t>
  </si>
  <si>
    <t>701000687</t>
  </si>
  <si>
    <t>702003500</t>
  </si>
  <si>
    <t>702003502</t>
  </si>
  <si>
    <t>702003508</t>
  </si>
  <si>
    <t>702003510</t>
  </si>
  <si>
    <t>FW USD-ILS06.06.2023</t>
  </si>
  <si>
    <t>702002879</t>
  </si>
  <si>
    <t>702002881</t>
  </si>
  <si>
    <t>702002883</t>
  </si>
  <si>
    <t>703000704</t>
  </si>
  <si>
    <t>703000706</t>
  </si>
  <si>
    <t>FW USD-ILS06.09.2023</t>
  </si>
  <si>
    <t>701000705</t>
  </si>
  <si>
    <t>701000707</t>
  </si>
  <si>
    <t>702003562</t>
  </si>
  <si>
    <t>703000889</t>
  </si>
  <si>
    <t>703000895</t>
  </si>
  <si>
    <t>714000216</t>
  </si>
  <si>
    <t>FW USD-ILS06.11.2023</t>
  </si>
  <si>
    <t>701000685</t>
  </si>
  <si>
    <t>702003498</t>
  </si>
  <si>
    <t>703000869</t>
  </si>
  <si>
    <t>FW USD-ILS07.06.2023</t>
  </si>
  <si>
    <t>702003192</t>
  </si>
  <si>
    <t>702003194</t>
  </si>
  <si>
    <t>FW USD-ILS07.11.2023</t>
  </si>
  <si>
    <t>701000689</t>
  </si>
  <si>
    <t>701000691</t>
  </si>
  <si>
    <t>702003506</t>
  </si>
  <si>
    <t>702003517</t>
  </si>
  <si>
    <t>702003519</t>
  </si>
  <si>
    <t>702003521</t>
  </si>
  <si>
    <t>703000871</t>
  </si>
  <si>
    <t>FW USD-ILS08.05.2023</t>
  </si>
  <si>
    <t>701000622</t>
  </si>
  <si>
    <t>702003064</t>
  </si>
  <si>
    <t>702003300</t>
  </si>
  <si>
    <t>702003302</t>
  </si>
  <si>
    <t>702003304</t>
  </si>
  <si>
    <t>702003306</t>
  </si>
  <si>
    <t>714000184</t>
  </si>
  <si>
    <t>FW USD-ILS08.06.2023</t>
  </si>
  <si>
    <t>701000661</t>
  </si>
  <si>
    <t>702003324</t>
  </si>
  <si>
    <t>702003326</t>
  </si>
  <si>
    <t>FW USD-ILS08.11.2023</t>
  </si>
  <si>
    <t>702003524</t>
  </si>
  <si>
    <t>702003526</t>
  </si>
  <si>
    <t>714000209</t>
  </si>
  <si>
    <t>714000211</t>
  </si>
  <si>
    <t>FW USD-ILS09.05.2023</t>
  </si>
  <si>
    <t>701000655</t>
  </si>
  <si>
    <t>702003068</t>
  </si>
  <si>
    <t>702003313</t>
  </si>
  <si>
    <t>FW USD-ILS09.11.2023</t>
  </si>
  <si>
    <t>702003542</t>
  </si>
  <si>
    <t>702003544</t>
  </si>
  <si>
    <t>702003546</t>
  </si>
  <si>
    <t>702003548</t>
  </si>
  <si>
    <t>FW USD-ILS10.05.2023</t>
  </si>
  <si>
    <t>703000759</t>
  </si>
  <si>
    <t>703000761</t>
  </si>
  <si>
    <t>703000763</t>
  </si>
  <si>
    <t>FW USD-ILS10.10.2023</t>
  </si>
  <si>
    <t>701000663</t>
  </si>
  <si>
    <t>702003345</t>
  </si>
  <si>
    <t>702003347</t>
  </si>
  <si>
    <t>703000885</t>
  </si>
  <si>
    <t>FW USD-ILS11.10.2023</t>
  </si>
  <si>
    <t>701000665</t>
  </si>
  <si>
    <t>702003349</t>
  </si>
  <si>
    <t>702003351</t>
  </si>
  <si>
    <t>702003353</t>
  </si>
  <si>
    <t>704000110</t>
  </si>
  <si>
    <t>FW USD-ILS12.06.2023</t>
  </si>
  <si>
    <t>702002910</t>
  </si>
  <si>
    <t>702002914</t>
  </si>
  <si>
    <t>702002927</t>
  </si>
  <si>
    <t>703000716</t>
  </si>
  <si>
    <t>703000718</t>
  </si>
  <si>
    <t>703000720</t>
  </si>
  <si>
    <t>FW USD-ILS12.10.2023</t>
  </si>
  <si>
    <t>702003355</t>
  </si>
  <si>
    <t>702003357</t>
  </si>
  <si>
    <t>702003359</t>
  </si>
  <si>
    <t>FW USD-ILS13.06.2023</t>
  </si>
  <si>
    <t>702003036</t>
  </si>
  <si>
    <t>702003040</t>
  </si>
  <si>
    <t>703000740</t>
  </si>
  <si>
    <t>FW USD-ILS13.11.2023</t>
  </si>
  <si>
    <t>701000695</t>
  </si>
  <si>
    <t>703000879</t>
  </si>
  <si>
    <t>703000881</t>
  </si>
  <si>
    <t>FW USD-ILS13.12.2023</t>
  </si>
  <si>
    <t>702003589</t>
  </si>
  <si>
    <t>702003591</t>
  </si>
  <si>
    <t>FW USD-ILS14.11.2023</t>
  </si>
  <si>
    <t>701000697</t>
  </si>
  <si>
    <t>702003554</t>
  </si>
  <si>
    <t>702003556</t>
  </si>
  <si>
    <t>702003558</t>
  </si>
  <si>
    <t>702003560</t>
  </si>
  <si>
    <t>703000883</t>
  </si>
  <si>
    <t>714000213</t>
  </si>
  <si>
    <t>FW USD-ILS14.12.2023</t>
  </si>
  <si>
    <t>701000703</t>
  </si>
  <si>
    <t>702003564</t>
  </si>
  <si>
    <t>702003568</t>
  </si>
  <si>
    <t>FW USD-ILS15.05.2023</t>
  </si>
  <si>
    <t>702003113</t>
  </si>
  <si>
    <t>702003115</t>
  </si>
  <si>
    <t>703000765</t>
  </si>
  <si>
    <t>703000821</t>
  </si>
  <si>
    <t>FW USD-ILS15.11.2023</t>
  </si>
  <si>
    <t>702003579</t>
  </si>
  <si>
    <t>703000887</t>
  </si>
  <si>
    <t>FW USD-ILS16.05.2023</t>
  </si>
  <si>
    <t>702003118</t>
  </si>
  <si>
    <t>702003120</t>
  </si>
  <si>
    <t>702003122</t>
  </si>
  <si>
    <t>703000767</t>
  </si>
  <si>
    <t>703000823</t>
  </si>
  <si>
    <t>FW USD-ILS16.10.2023</t>
  </si>
  <si>
    <t>702003370</t>
  </si>
  <si>
    <t>702003372</t>
  </si>
  <si>
    <t>702003374</t>
  </si>
  <si>
    <t>702003376</t>
  </si>
  <si>
    <t>FW USD-ILS16.11.2023</t>
  </si>
  <si>
    <t>701000711</t>
  </si>
  <si>
    <t>702003587</t>
  </si>
  <si>
    <t>702003597</t>
  </si>
  <si>
    <t>702003599</t>
  </si>
  <si>
    <t>702003601</t>
  </si>
  <si>
    <t>703000910</t>
  </si>
  <si>
    <t>714000218</t>
  </si>
  <si>
    <t>FW USD-ILS17.05.2023</t>
  </si>
  <si>
    <t>701000634</t>
  </si>
  <si>
    <t>702003124</t>
  </si>
  <si>
    <t>702003503</t>
  </si>
  <si>
    <t>703000769</t>
  </si>
  <si>
    <t>703000771</t>
  </si>
  <si>
    <t>704000106</t>
  </si>
  <si>
    <t>FW USD-ILS17.10.2023</t>
  </si>
  <si>
    <t>702003380</t>
  </si>
  <si>
    <t>FW USD-ILS18.05.2023</t>
  </si>
  <si>
    <t>702003127</t>
  </si>
  <si>
    <t>704000108</t>
  </si>
  <si>
    <t>FW USD-ILS18.10.2023</t>
  </si>
  <si>
    <t>701000671</t>
  </si>
  <si>
    <t>702003387</t>
  </si>
  <si>
    <t>702003389</t>
  </si>
  <si>
    <t>702003391</t>
  </si>
  <si>
    <t>703000831</t>
  </si>
  <si>
    <t>703000833</t>
  </si>
  <si>
    <t>FW USD-ILS19.04.2023</t>
  </si>
  <si>
    <t>701000617</t>
  </si>
  <si>
    <t>702003016</t>
  </si>
  <si>
    <t>702003018</t>
  </si>
  <si>
    <t>702003020</t>
  </si>
  <si>
    <t>702003569</t>
  </si>
  <si>
    <t>FW USD-ILS19.10.2023</t>
  </si>
  <si>
    <t>701000673</t>
  </si>
  <si>
    <t>702003394</t>
  </si>
  <si>
    <t>702003396</t>
  </si>
  <si>
    <t>703000837</t>
  </si>
  <si>
    <t>703000839</t>
  </si>
  <si>
    <t>FW USD-ILS20.04.2023</t>
  </si>
  <si>
    <t>702003066</t>
  </si>
  <si>
    <t>703000744</t>
  </si>
  <si>
    <t>703000746</t>
  </si>
  <si>
    <t>704000104</t>
  </si>
  <si>
    <t>714000147</t>
  </si>
  <si>
    <t>FW USD-ILS20.11.2023</t>
  </si>
  <si>
    <t>702003593</t>
  </si>
  <si>
    <t>702003595</t>
  </si>
  <si>
    <t>FW USD-ILS21.11.2023</t>
  </si>
  <si>
    <t>701000713</t>
  </si>
  <si>
    <t>702003603</t>
  </si>
  <si>
    <t>702003605</t>
  </si>
  <si>
    <t>FW USD-ILS23.05.2023</t>
  </si>
  <si>
    <t>702003139</t>
  </si>
  <si>
    <t>702003141</t>
  </si>
  <si>
    <t>702003143</t>
  </si>
  <si>
    <t>702003145</t>
  </si>
  <si>
    <t>714000160</t>
  </si>
  <si>
    <t>FW USD-ILS23.10.2023</t>
  </si>
  <si>
    <t>702003401</t>
  </si>
  <si>
    <t>702003403</t>
  </si>
  <si>
    <t>702003405</t>
  </si>
  <si>
    <t>FW USD-ILS24.04.2023</t>
  </si>
  <si>
    <t>702003070</t>
  </si>
  <si>
    <t>702003072</t>
  </si>
  <si>
    <t>702003074</t>
  </si>
  <si>
    <t>702003125</t>
  </si>
  <si>
    <t>703000748</t>
  </si>
  <si>
    <t>703000750</t>
  </si>
  <si>
    <t>FW USD-ILS24.05.2023</t>
  </si>
  <si>
    <t>702003155</t>
  </si>
  <si>
    <t>702003157</t>
  </si>
  <si>
    <t>714000162</t>
  </si>
  <si>
    <t>FW USD-ILS24.10.2023</t>
  </si>
  <si>
    <t>702003413</t>
  </si>
  <si>
    <t>703000841</t>
  </si>
  <si>
    <t>714000197</t>
  </si>
  <si>
    <t>FW USD-ILS25.05.2023</t>
  </si>
  <si>
    <t>702003175</t>
  </si>
  <si>
    <t>702003177</t>
  </si>
  <si>
    <t>703000785</t>
  </si>
  <si>
    <t>703000787</t>
  </si>
  <si>
    <t>714000171</t>
  </si>
  <si>
    <t>FW USD-ILS25.10.2023</t>
  </si>
  <si>
    <t>701000675</t>
  </si>
  <si>
    <t>702003415</t>
  </si>
  <si>
    <t>703000843</t>
  </si>
  <si>
    <t>703000845</t>
  </si>
  <si>
    <t>703000847</t>
  </si>
  <si>
    <t>704000112</t>
  </si>
  <si>
    <t>714000199</t>
  </si>
  <si>
    <t>FW USD-ILS26.10.2023</t>
  </si>
  <si>
    <t>701000681</t>
  </si>
  <si>
    <t>701000693</t>
  </si>
  <si>
    <t>702003476</t>
  </si>
  <si>
    <t>702003478</t>
  </si>
  <si>
    <t>703000862</t>
  </si>
  <si>
    <t>703000864</t>
  </si>
  <si>
    <t>703000875</t>
  </si>
  <si>
    <t>703000877</t>
  </si>
  <si>
    <t>FW USD-ILS27.04.2023</t>
  </si>
  <si>
    <t>702002995</t>
  </si>
  <si>
    <t>FW USD-ILS30.05.2023</t>
  </si>
  <si>
    <t>701000638</t>
  </si>
  <si>
    <t>702003183</t>
  </si>
  <si>
    <t>702003188</t>
  </si>
  <si>
    <t>702003190</t>
  </si>
  <si>
    <t>FW USD-ILS31.05.2023</t>
  </si>
  <si>
    <t>701000640</t>
  </si>
  <si>
    <t>702003201</t>
  </si>
  <si>
    <t>702003203</t>
  </si>
  <si>
    <t>FWD CCY\ILS 20230328 USD\ILS 3.5399000 20230518</t>
  </si>
  <si>
    <t>90017617</t>
  </si>
  <si>
    <t>28/03/23</t>
  </si>
  <si>
    <t>FX Forward_USD_ILS_2023_04_24_S_3.37750000- בנק הפועלים בע"מ</t>
  </si>
  <si>
    <t>90050868</t>
  </si>
  <si>
    <t>14/11/22</t>
  </si>
  <si>
    <t>FX Swap_AUD_USD_2023_07_24_S_.70025000- בנק הפועלים בע"מ</t>
  </si>
  <si>
    <t>90400004</t>
  </si>
  <si>
    <t>14/02/23</t>
  </si>
  <si>
    <t>FX Swap_EUR_USD_2023_06_26_S_1.06320000- בנק הפועלים בע"מ</t>
  </si>
  <si>
    <t>90400041</t>
  </si>
  <si>
    <t>09/03/23</t>
  </si>
  <si>
    <t>FX Swap_EUR_USD_2023_06_26_S_1.07275000- בנק הפועלים בע"מ</t>
  </si>
  <si>
    <t>90400021</t>
  </si>
  <si>
    <t>21/02/23</t>
  </si>
  <si>
    <t>FX Swap_EUR_USD_2023_06_26_S1.0680- בנק הפועלים בע"מ</t>
  </si>
  <si>
    <t>90400002</t>
  </si>
  <si>
    <t>13/02/23</t>
  </si>
  <si>
    <t>FX Swap_EUR_USD_2023_08_14_S_1.07987500- בנק הפועלים בע"מ</t>
  </si>
  <si>
    <t>90400057</t>
  </si>
  <si>
    <t>21/03/23</t>
  </si>
  <si>
    <t>FX Swap_GBP_USD_2023_05_22_S_1.198- בנק הפועלים בע"מ</t>
  </si>
  <si>
    <t>90050894</t>
  </si>
  <si>
    <t>23/11/22</t>
  </si>
  <si>
    <t>FX Swap_JPY_USD_2023_07_24_S_129.563000- בנק הפועלים בע"מ</t>
  </si>
  <si>
    <t>90400007</t>
  </si>
  <si>
    <t>FX Swap_USD_ILS_2023_04_24_S- בנק הפועלים בע"מ</t>
  </si>
  <si>
    <t>90050853</t>
  </si>
  <si>
    <t>02/11/22</t>
  </si>
  <si>
    <t>FX Swap_USD_ILS_2023_05_10_S_3.37500000- בנק הפועלים בע"מ</t>
  </si>
  <si>
    <t>90050870</t>
  </si>
  <si>
    <t>FX Swap_USD_ILS_2023_06_08_S_3.36300000- בנק הפועלים בע"מ</t>
  </si>
  <si>
    <t>90060019</t>
  </si>
  <si>
    <t>23/01/23</t>
  </si>
  <si>
    <t>FX Swap_USD_ILS_2023_11_01_S_3.50200000- בנק הפועלים בע"מ</t>
  </si>
  <si>
    <t>90400014</t>
  </si>
  <si>
    <t>16/02/23</t>
  </si>
  <si>
    <t>FX Swap_USD_ILS_2023_11_02_S_3.515- בנק הפועלים בע"מ</t>
  </si>
  <si>
    <t>90400017</t>
  </si>
  <si>
    <t>20/02/23</t>
  </si>
  <si>
    <t>FWD CCY\ILS 20221122 USD\ILS 3.4215000 20230518- בנק לאומי לישראל בע"מ</t>
  </si>
  <si>
    <t>90016612</t>
  </si>
  <si>
    <t>22/11/22</t>
  </si>
  <si>
    <t>FWD CCY\ILS 20221207 USD\ILS 3.3982000 20230518- בנק לאומי לישראל בע"מ</t>
  </si>
  <si>
    <t>90016757</t>
  </si>
  <si>
    <t>07/12/22</t>
  </si>
  <si>
    <t>FWD CCY\ILS 20221207 USD\ILS 3.4030000 20230518- בנק לאומי לישראל בע"מ</t>
  </si>
  <si>
    <t>90016755</t>
  </si>
  <si>
    <t>FWD CCY\ILS 20221215 USD\ILS 3.3895000 20230518- בנק לאומי לישראל בע"מ</t>
  </si>
  <si>
    <t>90016815</t>
  </si>
  <si>
    <t>15/12/22</t>
  </si>
  <si>
    <t>FWD CCY\ILS 20221221 USD\ILS 3.4460000 20230518- בנק לאומי לישראל בע"מ</t>
  </si>
  <si>
    <t>90016848</t>
  </si>
  <si>
    <t>21/12/22</t>
  </si>
  <si>
    <t>FWD CCY\ILS 20230130 USD\ILS 3.4492000 20230518- בנק לאומי לישראל בע"מ</t>
  </si>
  <si>
    <t>90017101</t>
  </si>
  <si>
    <t>30/01/23</t>
  </si>
  <si>
    <t>FWD CCY\ILS 20230216 USD\ILS 3.4780000 20231030- בנק לאומי לישראל בע"מ</t>
  </si>
  <si>
    <t>90017264</t>
  </si>
  <si>
    <t>FWD CCY\ILS 20230308 USD\ILS 3.5985000 20230518- בנק לאומי לישראל בע"מ</t>
  </si>
  <si>
    <t>90017468</t>
  </si>
  <si>
    <t>08/03/23</t>
  </si>
  <si>
    <t>FWD CCY\ILS 20230313 USD\ILS 3.5900000 20231030- בנק לאומי לישראל בע"מ</t>
  </si>
  <si>
    <t>90017500</t>
  </si>
  <si>
    <t>13/03/23</t>
  </si>
  <si>
    <t>FWD CCY\ILS 20230320 USD\ILS 3.6699000 20230518- בנק לאומי לישראל בע"מ</t>
  </si>
  <si>
    <t>90017542</t>
  </si>
  <si>
    <t>FWD CCY\ILS 20230321 USD\ILS 3.6175000 20231030- בנק לאומי לישראל בע"מ</t>
  </si>
  <si>
    <t>90017558</t>
  </si>
  <si>
    <t>FW CAD-USD24.07.2023</t>
  </si>
  <si>
    <t>702003443</t>
  </si>
  <si>
    <t>702003445</t>
  </si>
  <si>
    <t>702003447</t>
  </si>
  <si>
    <t>FW EUR-USD05.04.2023</t>
  </si>
  <si>
    <t>702002752</t>
  </si>
  <si>
    <t>702002764</t>
  </si>
  <si>
    <t>702002847</t>
  </si>
  <si>
    <t>702003057</t>
  </si>
  <si>
    <t>702003197</t>
  </si>
  <si>
    <t>703000658</t>
  </si>
  <si>
    <t>FW EUR-USD05.06.2023</t>
  </si>
  <si>
    <t>702003211</t>
  </si>
  <si>
    <t>702003213</t>
  </si>
  <si>
    <t>702003226</t>
  </si>
  <si>
    <t>703000794</t>
  </si>
  <si>
    <t>FW EUR-USD11.05.2023</t>
  </si>
  <si>
    <t>702003105</t>
  </si>
  <si>
    <t>702003107</t>
  </si>
  <si>
    <t>702003109</t>
  </si>
  <si>
    <t>703000773</t>
  </si>
  <si>
    <t>703000779</t>
  </si>
  <si>
    <t>703000813</t>
  </si>
  <si>
    <t>714000157</t>
  </si>
  <si>
    <t>FW EUR-USD14.08.2023</t>
  </si>
  <si>
    <t>702003581</t>
  </si>
  <si>
    <t>702003583</t>
  </si>
  <si>
    <t>702003585</t>
  </si>
  <si>
    <t>703000906</t>
  </si>
  <si>
    <t>703000908</t>
  </si>
  <si>
    <t>FW EUR-USD17.04.2023</t>
  </si>
  <si>
    <t>702002800</t>
  </si>
  <si>
    <t>702002802</t>
  </si>
  <si>
    <t>702003208</t>
  </si>
  <si>
    <t>703000683</t>
  </si>
  <si>
    <t>703000700</t>
  </si>
  <si>
    <t>703000792</t>
  </si>
  <si>
    <t>703000809</t>
  </si>
  <si>
    <t>FW EUR-USD24.07.2023</t>
  </si>
  <si>
    <t>702003530</t>
  </si>
  <si>
    <t>702003532</t>
  </si>
  <si>
    <t>702003534</t>
  </si>
  <si>
    <t>702003552</t>
  </si>
  <si>
    <t>703000873</t>
  </si>
  <si>
    <t>FW EUR-USD26.06.2023</t>
  </si>
  <si>
    <t>702003435</t>
  </si>
  <si>
    <t>702003495</t>
  </si>
  <si>
    <t>702003512</t>
  </si>
  <si>
    <t>703000852</t>
  </si>
  <si>
    <t>714000203</t>
  </si>
  <si>
    <t>FW EUR-USD27.04.2023</t>
  </si>
  <si>
    <t>702002899</t>
  </si>
  <si>
    <t>702002901</t>
  </si>
  <si>
    <t>702002998</t>
  </si>
  <si>
    <t>702003024</t>
  </si>
  <si>
    <t>702003052</t>
  </si>
  <si>
    <t>702003179</t>
  </si>
  <si>
    <t>703000712</t>
  </si>
  <si>
    <t>703000714</t>
  </si>
  <si>
    <t>FW GBP-USD10.07.2023</t>
  </si>
  <si>
    <t>702003423</t>
  </si>
  <si>
    <t>702003425</t>
  </si>
  <si>
    <t>702003427</t>
  </si>
  <si>
    <t>703000849</t>
  </si>
  <si>
    <t>FW GBP-USD18.04.2023</t>
  </si>
  <si>
    <t>702002833</t>
  </si>
  <si>
    <t>702002835</t>
  </si>
  <si>
    <t>702003215</t>
  </si>
  <si>
    <t>703000789</t>
  </si>
  <si>
    <t>703000811</t>
  </si>
  <si>
    <t>FW GBP-USD22.05.2023</t>
  </si>
  <si>
    <t>702003132</t>
  </si>
  <si>
    <t>702003134</t>
  </si>
  <si>
    <t>702003136</t>
  </si>
  <si>
    <t>702003218</t>
  </si>
  <si>
    <t>FW JPY-JPY19.12.2023</t>
  </si>
  <si>
    <t>702003228</t>
  </si>
  <si>
    <t>FW USD-AUD24.07.2023</t>
  </si>
  <si>
    <t>702003450</t>
  </si>
  <si>
    <t>702003452</t>
  </si>
  <si>
    <t>FW USD-EUR05.04.2023</t>
  </si>
  <si>
    <t>702003169</t>
  </si>
  <si>
    <t>FW USD-EUR17.04.2023</t>
  </si>
  <si>
    <t>703000899</t>
  </si>
  <si>
    <t>FW USD-GBP18.04.2023</t>
  </si>
  <si>
    <t>703000867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</si>
  <si>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</si>
  <si>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</si>
  <si>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</si>
  <si>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</si>
  <si>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</si>
  <si>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</si>
  <si>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</si>
  <si>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</si>
  <si>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 USD-USD03.11.2023</t>
  </si>
  <si>
    <t>702003094</t>
  </si>
  <si>
    <t>FW USD-USD17.08.2023</t>
  </si>
  <si>
    <t>702002854</t>
  </si>
  <si>
    <t>FW USD-USD20.02.2024</t>
  </si>
  <si>
    <t>702003491</t>
  </si>
  <si>
    <t>FW USD-USD20.06.2023</t>
  </si>
  <si>
    <t>703000900</t>
  </si>
  <si>
    <t>FW USD-USD21.06.2023</t>
  </si>
  <si>
    <t>703000724</t>
  </si>
  <si>
    <t>FW USD-USD25.05.2023</t>
  </si>
  <si>
    <t>702002622</t>
  </si>
  <si>
    <t>FW USD-USD25.07.2023</t>
  </si>
  <si>
    <t>702003335</t>
  </si>
  <si>
    <t>FWD CCY\CCY 20220907 EUR\USD 1.0053000 20230427</t>
  </si>
  <si>
    <t>90016243</t>
  </si>
  <si>
    <t>07/09/22</t>
  </si>
  <si>
    <t>FWD CCY\CCY 20221123 GBP\USD 1.1980000 20230522</t>
  </si>
  <si>
    <t>90016631</t>
  </si>
  <si>
    <t>FX Forward_USD_ILS_2023_04_24_P_3.61440000- בנק הפועלים בע"מ</t>
  </si>
  <si>
    <t>90400047</t>
  </si>
  <si>
    <t>FX Swap_EUR_USD_2023_04_05_S_.98410000- בנק הפועלים בע"מ</t>
  </si>
  <si>
    <t>90050807</t>
  </si>
  <si>
    <t>19/10/22</t>
  </si>
  <si>
    <t>FX Swap_EUR_USD_2023_04_05_S_1.03077000- בנק הפועלים בע"מ</t>
  </si>
  <si>
    <t>90050703</t>
  </si>
  <si>
    <t>11/07/22</t>
  </si>
  <si>
    <t>FWD CCY\CCY 20220711 EUR\USD 1.0307700 20230405- בנק לאומי לישראל בע"מ</t>
  </si>
  <si>
    <t>90015894</t>
  </si>
  <si>
    <t>FWD CCY\CCY 20220727 EUR\USD 1.0349000 20230417- בנק לאומי לישראל בע"מ</t>
  </si>
  <si>
    <t>90015990</t>
  </si>
  <si>
    <t>27/07/22</t>
  </si>
  <si>
    <t>FWD CCY\CCY 20220808 GBP\USD 1.2194200 20230418- בנק לאומי לישראל בע"מ</t>
  </si>
  <si>
    <t>90016052</t>
  </si>
  <si>
    <t>08/08/22</t>
  </si>
  <si>
    <t>FWD CCY\CCY 20230213 USD\CAD 1.3307000 20230724- בנק לאומי לישראל בע"מ</t>
  </si>
  <si>
    <t>90017220</t>
  </si>
  <si>
    <t>FWD CCY\CCY 20230214 AUD\USD 0.7006000 20230724- בנק לאומי לישראל בע"מ</t>
  </si>
  <si>
    <t>90017234</t>
  </si>
  <si>
    <t>FWD CCY\CCY 20230214 USD\JPY 129.5016700 20230724- בנק לאומי לישראל בע"מ</t>
  </si>
  <si>
    <t>90017237</t>
  </si>
  <si>
    <t>FWD CCY\CCY 20230302 EUR\USD 1.0715500 20230724- בנק לאומי לישראל בע"מ</t>
  </si>
  <si>
    <t>90017425</t>
  </si>
  <si>
    <t>02/03/23</t>
  </si>
  <si>
    <t>FWD CCY\CCY 20230309 EUR\USD 1.0643800 20230724- בנק לאומי לישראל בע"מ</t>
  </si>
  <si>
    <t>90017479</t>
  </si>
  <si>
    <t>FWD CCY\CCY 20230320 EUR\USD 1.0808000 20230814- בנק לאומי לישראל בע"מ</t>
  </si>
  <si>
    <t>90017544</t>
  </si>
  <si>
    <t>FW ILS-ILS17.11.2023</t>
  </si>
  <si>
    <t>701000632</t>
  </si>
  <si>
    <t>701000677</t>
  </si>
  <si>
    <t>FW ILS-ILS25.01.2024</t>
  </si>
  <si>
    <t>701000643</t>
  </si>
  <si>
    <t>701000669</t>
  </si>
  <si>
    <t>701000676</t>
  </si>
  <si>
    <t>FW ILS-ILS26.01.2024</t>
  </si>
  <si>
    <t>701000667</t>
  </si>
  <si>
    <t>701000668</t>
  </si>
  <si>
    <t>FW ILS-ILS28.04.2023</t>
  </si>
  <si>
    <t>701000540</t>
  </si>
  <si>
    <t>FW JPY-JPY07.06.2023</t>
  </si>
  <si>
    <t>702002629</t>
  </si>
  <si>
    <t>FW JPY-JPY15.02.2024</t>
  </si>
  <si>
    <t>702003492</t>
  </si>
  <si>
    <t>סה"כ כנגד חסכון עמיתים/מבוטחים</t>
  </si>
  <si>
    <t>סה"כ מבוטחות במשכנתא או תיקי משכנתאות</t>
  </si>
  <si>
    <t>גורם 01</t>
  </si>
  <si>
    <t>לא</t>
  </si>
  <si>
    <t>435943</t>
  </si>
  <si>
    <t>20/07/16</t>
  </si>
  <si>
    <t>435944</t>
  </si>
  <si>
    <t>435945</t>
  </si>
  <si>
    <t>435946</t>
  </si>
  <si>
    <t>448455</t>
  </si>
  <si>
    <t>20/10/16</t>
  </si>
  <si>
    <t>448456</t>
  </si>
  <si>
    <t>448547</t>
  </si>
  <si>
    <t>448548</t>
  </si>
  <si>
    <t>483891</t>
  </si>
  <si>
    <t>01/10/17</t>
  </si>
  <si>
    <t>483892</t>
  </si>
  <si>
    <t>30/07/20</t>
  </si>
  <si>
    <t>483893</t>
  </si>
  <si>
    <t>483894</t>
  </si>
  <si>
    <t>483895</t>
  </si>
  <si>
    <t>483896</t>
  </si>
  <si>
    <t>483897</t>
  </si>
  <si>
    <t>483898</t>
  </si>
  <si>
    <t>496072</t>
  </si>
  <si>
    <t>19/02/18</t>
  </si>
  <si>
    <t>496073</t>
  </si>
  <si>
    <t>496075</t>
  </si>
  <si>
    <t>496263</t>
  </si>
  <si>
    <t>496264</t>
  </si>
  <si>
    <t>524859</t>
  </si>
  <si>
    <t>524860</t>
  </si>
  <si>
    <t>524861</t>
  </si>
  <si>
    <t>524862</t>
  </si>
  <si>
    <t>524863</t>
  </si>
  <si>
    <t>542099</t>
  </si>
  <si>
    <t>16/04/19</t>
  </si>
  <si>
    <t>542100</t>
  </si>
  <si>
    <t>542101</t>
  </si>
  <si>
    <t>542102</t>
  </si>
  <si>
    <t>542103</t>
  </si>
  <si>
    <t>542104</t>
  </si>
  <si>
    <t>562247</t>
  </si>
  <si>
    <t>562248</t>
  </si>
  <si>
    <t>562249</t>
  </si>
  <si>
    <t>01/07/21</t>
  </si>
  <si>
    <t>562252</t>
  </si>
  <si>
    <t>סה"כ מובטחות בערבות בנקאית</t>
  </si>
  <si>
    <t>סה"כ מובטחות בבטחונות אחרים</t>
  </si>
  <si>
    <t>גורם 7</t>
  </si>
  <si>
    <t>90150400</t>
  </si>
  <si>
    <t>18/08/15</t>
  </si>
  <si>
    <t>גורם 80</t>
  </si>
  <si>
    <t>425769</t>
  </si>
  <si>
    <t>19/05/16</t>
  </si>
  <si>
    <t>455714</t>
  </si>
  <si>
    <t>20/12/16</t>
  </si>
  <si>
    <t>4563</t>
  </si>
  <si>
    <t>31/12/15</t>
  </si>
  <si>
    <t>4693</t>
  </si>
  <si>
    <t>19/01/16</t>
  </si>
  <si>
    <t>474664</t>
  </si>
  <si>
    <t>04/07/17</t>
  </si>
  <si>
    <t>7520</t>
  </si>
  <si>
    <t>29/03/20</t>
  </si>
  <si>
    <t>8115</t>
  </si>
  <si>
    <t>03/12/20</t>
  </si>
  <si>
    <t>8349</t>
  </si>
  <si>
    <t>גורם 172</t>
  </si>
  <si>
    <t>8503</t>
  </si>
  <si>
    <t>8610</t>
  </si>
  <si>
    <t>9284</t>
  </si>
  <si>
    <t>גורם 29</t>
  </si>
  <si>
    <t>29991703</t>
  </si>
  <si>
    <t>18/07/11</t>
  </si>
  <si>
    <t>4410</t>
  </si>
  <si>
    <t>20/07/15</t>
  </si>
  <si>
    <t>*גורם 33</t>
  </si>
  <si>
    <t>311829</t>
  </si>
  <si>
    <t>8224</t>
  </si>
  <si>
    <t>גורם 111</t>
  </si>
  <si>
    <t>513783</t>
  </si>
  <si>
    <t>02/05/18</t>
  </si>
  <si>
    <t>519337</t>
  </si>
  <si>
    <t>27/06/18</t>
  </si>
  <si>
    <t>530503</t>
  </si>
  <si>
    <t>535850</t>
  </si>
  <si>
    <t>05/02/19</t>
  </si>
  <si>
    <t>6835</t>
  </si>
  <si>
    <t>10/04/19</t>
  </si>
  <si>
    <t>70231</t>
  </si>
  <si>
    <t>01/07/19</t>
  </si>
  <si>
    <t>7124</t>
  </si>
  <si>
    <t>7206</t>
  </si>
  <si>
    <t>07/10/19</t>
  </si>
  <si>
    <t>7340</t>
  </si>
  <si>
    <t>05/01/20</t>
  </si>
  <si>
    <t>7569</t>
  </si>
  <si>
    <t>06/04/20</t>
  </si>
  <si>
    <t>7703</t>
  </si>
  <si>
    <t>27/05/20</t>
  </si>
  <si>
    <t>7783</t>
  </si>
  <si>
    <t>28/06/20</t>
  </si>
  <si>
    <t>8036</t>
  </si>
  <si>
    <t>8294</t>
  </si>
  <si>
    <t>24/02/21</t>
  </si>
  <si>
    <t>8370</t>
  </si>
  <si>
    <t>8935</t>
  </si>
  <si>
    <t>גורם 144</t>
  </si>
  <si>
    <t>8145</t>
  </si>
  <si>
    <t>גורם 156</t>
  </si>
  <si>
    <t>9017</t>
  </si>
  <si>
    <t>9019</t>
  </si>
  <si>
    <t>9079</t>
  </si>
  <si>
    <t>9080</t>
  </si>
  <si>
    <t>גורם 158</t>
  </si>
  <si>
    <t>7898</t>
  </si>
  <si>
    <t>8154</t>
  </si>
  <si>
    <t>24/12/20</t>
  </si>
  <si>
    <t>8405</t>
  </si>
  <si>
    <t>8581</t>
  </si>
  <si>
    <t>8761</t>
  </si>
  <si>
    <t>8946</t>
  </si>
  <si>
    <t>9031</t>
  </si>
  <si>
    <t>גורם 162</t>
  </si>
  <si>
    <t>7936</t>
  </si>
  <si>
    <t>7937</t>
  </si>
  <si>
    <t>גורם 26</t>
  </si>
  <si>
    <t>11896130</t>
  </si>
  <si>
    <t>11896140</t>
  </si>
  <si>
    <t>11896150</t>
  </si>
  <si>
    <t>11896160</t>
  </si>
  <si>
    <t>11898120</t>
  </si>
  <si>
    <t>11898130</t>
  </si>
  <si>
    <t>11898140</t>
  </si>
  <si>
    <t>11898150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</si>
  <si>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</si>
  <si>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</si>
  <si>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</si>
  <si>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</si>
  <si>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</si>
  <si>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</si>
  <si>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</si>
  <si>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</si>
  <si>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</si>
  <si>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</si>
  <si>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</si>
  <si>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</si>
  <si>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</si>
  <si>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</si>
  <si>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</si>
  <si>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</si>
  <si>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</si>
  <si>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</si>
  <si>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</si>
  <si>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</si>
  <si>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</si>
  <si>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2984</t>
  </si>
  <si>
    <t>435717</t>
  </si>
  <si>
    <t>88769</t>
  </si>
  <si>
    <t>88770</t>
  </si>
  <si>
    <t>גורם 35</t>
  </si>
  <si>
    <t>95350102</t>
  </si>
  <si>
    <t>95350202</t>
  </si>
  <si>
    <t>95350301</t>
  </si>
  <si>
    <t>07/01/13</t>
  </si>
  <si>
    <t>95350302</t>
  </si>
  <si>
    <t>95350401</t>
  </si>
  <si>
    <t>95350402</t>
  </si>
  <si>
    <t>95350501</t>
  </si>
  <si>
    <t>95350502</t>
  </si>
  <si>
    <t>99000</t>
  </si>
  <si>
    <t>26/12/12</t>
  </si>
  <si>
    <t>99001</t>
  </si>
  <si>
    <t>גורם 37</t>
  </si>
  <si>
    <t>379497</t>
  </si>
  <si>
    <t>29/04/15</t>
  </si>
  <si>
    <t>גורם 41</t>
  </si>
  <si>
    <t>3364</t>
  </si>
  <si>
    <t>31/12/13</t>
  </si>
  <si>
    <t>364477</t>
  </si>
  <si>
    <t>31/12/14</t>
  </si>
  <si>
    <t>458869</t>
  </si>
  <si>
    <t>24/01/17</t>
  </si>
  <si>
    <t>458870</t>
  </si>
  <si>
    <t>גורם 62</t>
  </si>
  <si>
    <t>371707</t>
  </si>
  <si>
    <t>17/02/15</t>
  </si>
  <si>
    <t>372051</t>
  </si>
  <si>
    <t>19/02/15</t>
  </si>
  <si>
    <t>גורם 63</t>
  </si>
  <si>
    <t>371197</t>
  </si>
  <si>
    <t>גורם 64</t>
  </si>
  <si>
    <t>371706</t>
  </si>
  <si>
    <t>גורם 69</t>
  </si>
  <si>
    <t>472710</t>
  </si>
  <si>
    <t>22/06/17</t>
  </si>
  <si>
    <t>*גורם 159</t>
  </si>
  <si>
    <t>7490</t>
  </si>
  <si>
    <t>A+</t>
  </si>
  <si>
    <t>7491</t>
  </si>
  <si>
    <t>2963</t>
  </si>
  <si>
    <t>29/05/13</t>
  </si>
  <si>
    <t>2968</t>
  </si>
  <si>
    <t>444873</t>
  </si>
  <si>
    <t>4605</t>
  </si>
  <si>
    <t>14/12/15</t>
  </si>
  <si>
    <t>4606</t>
  </si>
  <si>
    <t>20/12/15</t>
  </si>
  <si>
    <t>8924</t>
  </si>
  <si>
    <t>6685</t>
  </si>
  <si>
    <t>גורם 104</t>
  </si>
  <si>
    <t>501113</t>
  </si>
  <si>
    <t>514296</t>
  </si>
  <si>
    <t>08/05/18</t>
  </si>
  <si>
    <t>520294</t>
  </si>
  <si>
    <t>28/06/18</t>
  </si>
  <si>
    <t>529736</t>
  </si>
  <si>
    <t>15/11/18</t>
  </si>
  <si>
    <t>6471</t>
  </si>
  <si>
    <t>09/08/18</t>
  </si>
  <si>
    <t>6720</t>
  </si>
  <si>
    <t>21/01/19</t>
  </si>
  <si>
    <t>6818</t>
  </si>
  <si>
    <t>19/03/19</t>
  </si>
  <si>
    <t>6925</t>
  </si>
  <si>
    <t>7265</t>
  </si>
  <si>
    <t>11/11/19</t>
  </si>
  <si>
    <t>7342</t>
  </si>
  <si>
    <t>07/01/20</t>
  </si>
  <si>
    <t>8047</t>
  </si>
  <si>
    <t>08/11/20</t>
  </si>
  <si>
    <t>9120</t>
  </si>
  <si>
    <t>93941</t>
  </si>
  <si>
    <t>גורם 105</t>
  </si>
  <si>
    <t>475998</t>
  </si>
  <si>
    <t>23/07/17</t>
  </si>
  <si>
    <t>485027</t>
  </si>
  <si>
    <t>10/10/17</t>
  </si>
  <si>
    <t>494921</t>
  </si>
  <si>
    <t>04/01/18</t>
  </si>
  <si>
    <t>510443</t>
  </si>
  <si>
    <t>08/04/18</t>
  </si>
  <si>
    <t>520411</t>
  </si>
  <si>
    <t>05/07/18</t>
  </si>
  <si>
    <t>525737</t>
  </si>
  <si>
    <t>07/10/18</t>
  </si>
  <si>
    <t>06/01/19</t>
  </si>
  <si>
    <t>6853</t>
  </si>
  <si>
    <t>07/04/19</t>
  </si>
  <si>
    <t>7192</t>
  </si>
  <si>
    <t>7573</t>
  </si>
  <si>
    <t>05/04/20</t>
  </si>
  <si>
    <t>7801</t>
  </si>
  <si>
    <t>05/07/20</t>
  </si>
  <si>
    <t>7980</t>
  </si>
  <si>
    <t>גורם 147</t>
  </si>
  <si>
    <t>71270</t>
  </si>
  <si>
    <t>71280</t>
  </si>
  <si>
    <t>71300</t>
  </si>
  <si>
    <t>גורם 152</t>
  </si>
  <si>
    <t>72971</t>
  </si>
  <si>
    <t>02/12/19</t>
  </si>
  <si>
    <t>גורם 154</t>
  </si>
  <si>
    <t>8811</t>
  </si>
  <si>
    <t>גורם 180</t>
  </si>
  <si>
    <t>9267</t>
  </si>
  <si>
    <t>גורם 187</t>
  </si>
  <si>
    <t>9316</t>
  </si>
  <si>
    <t>9365</t>
  </si>
  <si>
    <t>9509</t>
  </si>
  <si>
    <t>29991704</t>
  </si>
  <si>
    <t>גורם 40</t>
  </si>
  <si>
    <t>451301</t>
  </si>
  <si>
    <t>07/11/16</t>
  </si>
  <si>
    <t>451302</t>
  </si>
  <si>
    <t>451304</t>
  </si>
  <si>
    <t>451305</t>
  </si>
  <si>
    <t>454754</t>
  </si>
  <si>
    <t>07/12/16</t>
  </si>
  <si>
    <t>454874</t>
  </si>
  <si>
    <t>13/12/16</t>
  </si>
  <si>
    <t>גורם 47</t>
  </si>
  <si>
    <t>487742</t>
  </si>
  <si>
    <t>06/12/17</t>
  </si>
  <si>
    <t>71340</t>
  </si>
  <si>
    <t>גורם 76</t>
  </si>
  <si>
    <t>414968</t>
  </si>
  <si>
    <t>03/03/16</t>
  </si>
  <si>
    <t>גורם 77</t>
  </si>
  <si>
    <t>439968</t>
  </si>
  <si>
    <t>24/08/16</t>
  </si>
  <si>
    <t>445945</t>
  </si>
  <si>
    <t>05/10/16</t>
  </si>
  <si>
    <t>455056</t>
  </si>
  <si>
    <t>4565</t>
  </si>
  <si>
    <t>18/11/15</t>
  </si>
  <si>
    <t>472012</t>
  </si>
  <si>
    <t>15/06/17</t>
  </si>
  <si>
    <t>490961</t>
  </si>
  <si>
    <t>520889</t>
  </si>
  <si>
    <t>17/07/18</t>
  </si>
  <si>
    <t>8380</t>
  </si>
  <si>
    <t>גורם 81</t>
  </si>
  <si>
    <t>כן</t>
  </si>
  <si>
    <t>429027</t>
  </si>
  <si>
    <t>27/05/16</t>
  </si>
  <si>
    <t>גורם 96</t>
  </si>
  <si>
    <t>6934</t>
  </si>
  <si>
    <t>7355</t>
  </si>
  <si>
    <t>13/01/20</t>
  </si>
  <si>
    <t>גורם 103</t>
  </si>
  <si>
    <t>482153</t>
  </si>
  <si>
    <t>31/08/17</t>
  </si>
  <si>
    <t>70481</t>
  </si>
  <si>
    <t>16/07/19</t>
  </si>
  <si>
    <t>8171</t>
  </si>
  <si>
    <t>04/01/21</t>
  </si>
  <si>
    <t>8362</t>
  </si>
  <si>
    <t>8698</t>
  </si>
  <si>
    <t>8953</t>
  </si>
  <si>
    <t>9146</t>
  </si>
  <si>
    <t>9458</t>
  </si>
  <si>
    <t>גורם 129</t>
  </si>
  <si>
    <t>539178</t>
  </si>
  <si>
    <t>10/03/19</t>
  </si>
  <si>
    <t>גורם 155</t>
  </si>
  <si>
    <t>9247</t>
  </si>
  <si>
    <t>9486</t>
  </si>
  <si>
    <t>גורם 167</t>
  </si>
  <si>
    <t>9255</t>
  </si>
  <si>
    <t>9287</t>
  </si>
  <si>
    <t>9339</t>
  </si>
  <si>
    <t>93881</t>
  </si>
  <si>
    <t>9455</t>
  </si>
  <si>
    <t>9524</t>
  </si>
  <si>
    <t>גורם 30</t>
  </si>
  <si>
    <t>392454</t>
  </si>
  <si>
    <t>26/08/15</t>
  </si>
  <si>
    <t>גורם 43</t>
  </si>
  <si>
    <t>345369</t>
  </si>
  <si>
    <t>26/06/14</t>
  </si>
  <si>
    <t>384577</t>
  </si>
  <si>
    <t>11/06/15</t>
  </si>
  <si>
    <t>403836</t>
  </si>
  <si>
    <t>10/12/15</t>
  </si>
  <si>
    <t>415814</t>
  </si>
  <si>
    <t>14/03/16</t>
  </si>
  <si>
    <t>4314</t>
  </si>
  <si>
    <t>27/05/15</t>
  </si>
  <si>
    <t>433981</t>
  </si>
  <si>
    <t>28/06/16</t>
  </si>
  <si>
    <t>440022</t>
  </si>
  <si>
    <t>22/08/16</t>
  </si>
  <si>
    <t>443656</t>
  </si>
  <si>
    <t>455012</t>
  </si>
  <si>
    <t>12/12/16</t>
  </si>
  <si>
    <t>463236</t>
  </si>
  <si>
    <t>10/03/17</t>
  </si>
  <si>
    <t>472334</t>
  </si>
  <si>
    <t>13/06/17</t>
  </si>
  <si>
    <t>482977</t>
  </si>
  <si>
    <t>11/09/17</t>
  </si>
  <si>
    <t>491620</t>
  </si>
  <si>
    <t>12/12/17</t>
  </si>
  <si>
    <t>505821</t>
  </si>
  <si>
    <t>12/03/18</t>
  </si>
  <si>
    <t>524544</t>
  </si>
  <si>
    <t>77390</t>
  </si>
  <si>
    <t>09/06/20</t>
  </si>
  <si>
    <t>908395120</t>
  </si>
  <si>
    <t>11/09/14</t>
  </si>
  <si>
    <t>908395160</t>
  </si>
  <si>
    <t>16/09/15</t>
  </si>
  <si>
    <t>539177</t>
  </si>
  <si>
    <t>גורם 89</t>
  </si>
  <si>
    <t>455954</t>
  </si>
  <si>
    <t>28/12/16</t>
  </si>
  <si>
    <t>גורם 90</t>
  </si>
  <si>
    <t>462345</t>
  </si>
  <si>
    <t>28/02/17</t>
  </si>
  <si>
    <t>75611</t>
  </si>
  <si>
    <t>7894</t>
  </si>
  <si>
    <t>26/08/20</t>
  </si>
  <si>
    <t>80760</t>
  </si>
  <si>
    <t>29/11/20</t>
  </si>
  <si>
    <t>9311</t>
  </si>
  <si>
    <t>גורם 183</t>
  </si>
  <si>
    <t>9295</t>
  </si>
  <si>
    <t>9475</t>
  </si>
  <si>
    <t>9277</t>
  </si>
  <si>
    <t>9278</t>
  </si>
  <si>
    <t>9279</t>
  </si>
  <si>
    <t>9280</t>
  </si>
  <si>
    <t>9281</t>
  </si>
  <si>
    <t>*גורם 70</t>
  </si>
  <si>
    <t>4647</t>
  </si>
  <si>
    <t>ilBBB+</t>
  </si>
  <si>
    <t>03/01/16</t>
  </si>
  <si>
    <t>גורם 117</t>
  </si>
  <si>
    <t>508309</t>
  </si>
  <si>
    <t>ilBBB-</t>
  </si>
  <si>
    <t>גורם 120</t>
  </si>
  <si>
    <t>6528</t>
  </si>
  <si>
    <t>ilNR3</t>
  </si>
  <si>
    <t>גורם 135</t>
  </si>
  <si>
    <t>6826</t>
  </si>
  <si>
    <t>גורם 17</t>
  </si>
  <si>
    <t>66241</t>
  </si>
  <si>
    <t>597852</t>
  </si>
  <si>
    <t>01/03/21</t>
  </si>
  <si>
    <t>7329</t>
  </si>
  <si>
    <t>01/07/22</t>
  </si>
  <si>
    <t>7330</t>
  </si>
  <si>
    <t>8063</t>
  </si>
  <si>
    <t>18/11/20</t>
  </si>
  <si>
    <t>8991</t>
  </si>
  <si>
    <t>9112</t>
  </si>
  <si>
    <t>8776</t>
  </si>
  <si>
    <t>8814</t>
  </si>
  <si>
    <t>90031</t>
  </si>
  <si>
    <t>9096</t>
  </si>
  <si>
    <t>9127</t>
  </si>
  <si>
    <t>9199</t>
  </si>
  <si>
    <t>גורם 177</t>
  </si>
  <si>
    <t>8829</t>
  </si>
  <si>
    <t>8860</t>
  </si>
  <si>
    <t>8918</t>
  </si>
  <si>
    <t>9037</t>
  </si>
  <si>
    <t>9130</t>
  </si>
  <si>
    <t>גורם 185</t>
  </si>
  <si>
    <t>9139</t>
  </si>
  <si>
    <t>גורם 188</t>
  </si>
  <si>
    <t>9533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</si>
  <si>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</si>
  <si>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</si>
  <si>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</si>
  <si>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</si>
  <si>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</si>
  <si>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</si>
  <si>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</si>
  <si>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גורם 125</t>
  </si>
  <si>
    <t>8119</t>
  </si>
  <si>
    <t>8418</t>
  </si>
  <si>
    <t>8702</t>
  </si>
  <si>
    <t>9118</t>
  </si>
  <si>
    <t>9233</t>
  </si>
  <si>
    <t>9276</t>
  </si>
  <si>
    <t>9430</t>
  </si>
  <si>
    <t>גורם 138</t>
  </si>
  <si>
    <t>8718</t>
  </si>
  <si>
    <t>08/11/21</t>
  </si>
  <si>
    <t>גורם 97</t>
  </si>
  <si>
    <t>9335</t>
  </si>
  <si>
    <t>גורם 157</t>
  </si>
  <si>
    <t>7823</t>
  </si>
  <si>
    <t>16/07/20</t>
  </si>
  <si>
    <t>7993</t>
  </si>
  <si>
    <t>20/10/20</t>
  </si>
  <si>
    <t>8187</t>
  </si>
  <si>
    <t>20/01/21</t>
  </si>
  <si>
    <t>8977</t>
  </si>
  <si>
    <t>508506</t>
  </si>
  <si>
    <t>27/03/18</t>
  </si>
  <si>
    <t>6831</t>
  </si>
  <si>
    <t>28/03/19</t>
  </si>
  <si>
    <t>75980</t>
  </si>
  <si>
    <t>22/04/20</t>
  </si>
  <si>
    <t>גורם 173</t>
  </si>
  <si>
    <t>93821</t>
  </si>
  <si>
    <t>9410</t>
  </si>
  <si>
    <t>9460</t>
  </si>
  <si>
    <t>9511</t>
  </si>
  <si>
    <t>גורם 178</t>
  </si>
  <si>
    <t>8763</t>
  </si>
  <si>
    <t>9327</t>
  </si>
  <si>
    <t>9474</t>
  </si>
  <si>
    <t>גורם 148</t>
  </si>
  <si>
    <t>9448</t>
  </si>
  <si>
    <t>9459</t>
  </si>
  <si>
    <t>05/02/23</t>
  </si>
  <si>
    <t>גורם 131</t>
  </si>
  <si>
    <t>7088</t>
  </si>
  <si>
    <t>גורם 102</t>
  </si>
  <si>
    <t>7310</t>
  </si>
  <si>
    <t>15/12/19</t>
  </si>
  <si>
    <t>גורם 84</t>
  </si>
  <si>
    <t>404555</t>
  </si>
  <si>
    <t>16/12/15</t>
  </si>
  <si>
    <t>8060</t>
  </si>
  <si>
    <t>גורם 127</t>
  </si>
  <si>
    <t>6588</t>
  </si>
  <si>
    <t>גורם 133</t>
  </si>
  <si>
    <t>6812</t>
  </si>
  <si>
    <t>6872</t>
  </si>
  <si>
    <t>7258</t>
  </si>
  <si>
    <t>06/11/19</t>
  </si>
  <si>
    <t>6932</t>
  </si>
  <si>
    <t>7291</t>
  </si>
  <si>
    <t>גורם 100</t>
  </si>
  <si>
    <t>469140</t>
  </si>
  <si>
    <t>גורם 107</t>
  </si>
  <si>
    <t>475042</t>
  </si>
  <si>
    <t>524763</t>
  </si>
  <si>
    <t>גורם 112</t>
  </si>
  <si>
    <t>8806</t>
  </si>
  <si>
    <t>9044</t>
  </si>
  <si>
    <t>9224</t>
  </si>
  <si>
    <t>גורם 134</t>
  </si>
  <si>
    <t>9299</t>
  </si>
  <si>
    <t>גורם 141</t>
  </si>
  <si>
    <t>6861</t>
  </si>
  <si>
    <t>גורם 142</t>
  </si>
  <si>
    <t>8061</t>
  </si>
  <si>
    <t>15/11/20</t>
  </si>
  <si>
    <t>8073</t>
  </si>
  <si>
    <t>19/11/20</t>
  </si>
  <si>
    <t>8531</t>
  </si>
  <si>
    <t>90051</t>
  </si>
  <si>
    <t>9075</t>
  </si>
  <si>
    <t>9119</t>
  </si>
  <si>
    <t>9446</t>
  </si>
  <si>
    <t>גורם 143</t>
  </si>
  <si>
    <t>8706</t>
  </si>
  <si>
    <t>12/12/21</t>
  </si>
  <si>
    <t>גורם 146</t>
  </si>
  <si>
    <t>9158</t>
  </si>
  <si>
    <t>28/07/22</t>
  </si>
  <si>
    <t>גורם 153</t>
  </si>
  <si>
    <t>9405</t>
  </si>
  <si>
    <t>9439</t>
  </si>
  <si>
    <t>9447</t>
  </si>
  <si>
    <t>9467</t>
  </si>
  <si>
    <t>9491</t>
  </si>
  <si>
    <t>9510</t>
  </si>
  <si>
    <t>גורם 160</t>
  </si>
  <si>
    <t>7382</t>
  </si>
  <si>
    <t>גורם 161</t>
  </si>
  <si>
    <t>7770</t>
  </si>
  <si>
    <t>24/06/20</t>
  </si>
  <si>
    <t>8789</t>
  </si>
  <si>
    <t>8980</t>
  </si>
  <si>
    <t>14/03/22</t>
  </si>
  <si>
    <t>9027</t>
  </si>
  <si>
    <t>20/04/22</t>
  </si>
  <si>
    <t>9126</t>
  </si>
  <si>
    <t>29/06/22</t>
  </si>
  <si>
    <t>9261</t>
  </si>
  <si>
    <t>9285</t>
  </si>
  <si>
    <t>93740</t>
  </si>
  <si>
    <t>8978</t>
  </si>
  <si>
    <t>8979</t>
  </si>
  <si>
    <t>9313</t>
  </si>
  <si>
    <t>9496</t>
  </si>
  <si>
    <t>גורם 181</t>
  </si>
  <si>
    <t>9047</t>
  </si>
  <si>
    <t>9048</t>
  </si>
  <si>
    <t>9074</t>
  </si>
  <si>
    <t>9220</t>
  </si>
  <si>
    <t>גורם 182</t>
  </si>
  <si>
    <t>9040</t>
  </si>
  <si>
    <t>גורם 186</t>
  </si>
  <si>
    <t>9186</t>
  </si>
  <si>
    <t>9187</t>
  </si>
  <si>
    <t>464740</t>
  </si>
  <si>
    <t>סה"כ נקוב במט"ח</t>
  </si>
  <si>
    <t>סה"כ צמודי מט"ח</t>
  </si>
  <si>
    <t>סה"כ מניב</t>
  </si>
  <si>
    <t>קניון</t>
  </si>
  <si>
    <t>האקליפטוס 3, פינת רח' הצפצפה, א.ת. רמת ישי</t>
  </si>
  <si>
    <t>סה"כ לא מניב</t>
  </si>
  <si>
    <t>אחד העם 56, תל אביב</t>
  </si>
  <si>
    <t>דאבל יו אילת</t>
  </si>
  <si>
    <t>299918783</t>
  </si>
  <si>
    <t>זכאים</t>
  </si>
  <si>
    <t>28080000</t>
  </si>
  <si>
    <t>זכאים מס עמיתים</t>
  </si>
  <si>
    <t>28200000</t>
  </si>
  <si>
    <t>חייבים</t>
  </si>
  <si>
    <t>27960000</t>
  </si>
  <si>
    <t>חייבים בגין עסקה עתידית SPAC-B</t>
  </si>
  <si>
    <t>8397</t>
  </si>
  <si>
    <t>חייבים וזכאים בגין שיקוף</t>
  </si>
  <si>
    <t>26630548</t>
  </si>
  <si>
    <t>חייבים/זכאים עמלת up front</t>
  </si>
  <si>
    <t>75621</t>
  </si>
  <si>
    <t>מניות הפחתת שווי ניירות חסומים</t>
  </si>
  <si>
    <t>3140130</t>
  </si>
  <si>
    <t>עמלות UP FRONT - דולר</t>
  </si>
  <si>
    <t>7890</t>
  </si>
  <si>
    <t>עמלת upfront - $אוסטרלי</t>
  </si>
  <si>
    <t>7760</t>
  </si>
  <si>
    <t>עמלת upfront - יורו</t>
  </si>
  <si>
    <t>8919</t>
  </si>
  <si>
    <t>עמלת upfront - כתר נורבגי</t>
  </si>
  <si>
    <t>8770</t>
  </si>
  <si>
    <t>עמלת upfront - לי"ש</t>
  </si>
  <si>
    <t>8295</t>
  </si>
  <si>
    <t>קליטת לא סחיר</t>
  </si>
  <si>
    <t>366310</t>
  </si>
  <si>
    <t>בטחונות דולר ארצות הברית לאומי</t>
  </si>
  <si>
    <t>300011017</t>
  </si>
  <si>
    <t>בטחונות שקל לאומי</t>
  </si>
  <si>
    <t>300011009</t>
  </si>
  <si>
    <t>אגח הפחתת  שווי ניירות חסומים</t>
  </si>
  <si>
    <t>11109151</t>
  </si>
  <si>
    <t>חייבים שכד נדלן מניב מתחם 1000</t>
  </si>
  <si>
    <t>299918780</t>
  </si>
  <si>
    <t>ביטחונות CSA במטבע 20001 (OTC)- מגדל-חייבים</t>
  </si>
  <si>
    <t>77721001</t>
  </si>
  <si>
    <t>רבית עוש לקבל</t>
  </si>
  <si>
    <t>1111110</t>
  </si>
  <si>
    <t>מגדל מקפת קרנות פנסיה וקופות גמל בע"מ</t>
  </si>
  <si>
    <t>מגדל לתגמולים ולפיצויים מסלול לבני 50 ומטה</t>
  </si>
  <si>
    <t>בנק הפועלים</t>
  </si>
  <si>
    <t>בנק לאומי</t>
  </si>
  <si>
    <t>200040- 10- לאומי</t>
  </si>
  <si>
    <t>80031- 10- לאומי</t>
  </si>
  <si>
    <t>גורם 171</t>
  </si>
  <si>
    <t>גורם 168</t>
  </si>
  <si>
    <t>גורם 184</t>
  </si>
  <si>
    <t>Orbimed Israel Partners II</t>
  </si>
  <si>
    <t>Tene Growth Capital IV</t>
  </si>
  <si>
    <t>M.A Movilim Renewable Energies, Limited Partnership</t>
  </si>
  <si>
    <t>Vintage Investment Partners Fund of Funds V (Israel), L.P</t>
  </si>
  <si>
    <t>Kedma Capital Partners III</t>
  </si>
  <si>
    <t>Reality Real Estate Investment Fund 4</t>
  </si>
  <si>
    <t>Vintage Migdal Co-Investment II</t>
  </si>
  <si>
    <t>Yesodot Gimmel</t>
  </si>
  <si>
    <t>Arkin Bio Ventures II</t>
  </si>
  <si>
    <t>Fortissimo Capital Fund V</t>
  </si>
  <si>
    <t>Ram Coastal Energy Limited Partnership</t>
  </si>
  <si>
    <t>Yesodot C Senior Co-Investment</t>
  </si>
  <si>
    <t>GESM Via Maris Limited Partnership</t>
  </si>
  <si>
    <t>Greenfield Partners II, L.P</t>
  </si>
  <si>
    <t>Greenfield Cobra Investments L.P</t>
  </si>
  <si>
    <t>Noy 4 Infrastructure and energy investments l.p</t>
  </si>
  <si>
    <t>Stage One S.P.V R.S</t>
  </si>
  <si>
    <t>FIMI Israel Opportunity VII</t>
  </si>
  <si>
    <t>Greenfield Partners Panorays LP</t>
  </si>
  <si>
    <t>F2 Capital Partners 3 LP</t>
  </si>
  <si>
    <t>Stage One Venture Capital Fund IV L.P</t>
  </si>
  <si>
    <t>Stage One IV Annex Fund L.P</t>
  </si>
  <si>
    <t>S.H. SKY 4 L.P</t>
  </si>
  <si>
    <t>StageOne S.P.V D.R</t>
  </si>
  <si>
    <t>Fortissimo Partners VI</t>
  </si>
  <si>
    <t>REALITY REAL ESTATE INVESTMENT FUND 5</t>
  </si>
  <si>
    <t>JTLV III</t>
  </si>
  <si>
    <t>גורם 176</t>
  </si>
  <si>
    <t>גורם 128</t>
  </si>
  <si>
    <t>Thoma Bravo Fund XII</t>
  </si>
  <si>
    <t>Apollo Natural Resources Partners II LP</t>
  </si>
  <si>
    <t>Bluebay Senior Loan Fund I</t>
  </si>
  <si>
    <t>Strategic Investors Fund VIII</t>
  </si>
  <si>
    <t>Permira Credit Solutions III</t>
  </si>
  <si>
    <t>Ares Private Credit Solutions</t>
  </si>
  <si>
    <t>Horsley Bridge XII Ventures</t>
  </si>
  <si>
    <t>Apollo Investment Fund IX</t>
  </si>
  <si>
    <t>Kartesia Credit Opportunities IV</t>
  </si>
  <si>
    <t>ICG Senior Debt Partners III</t>
  </si>
  <si>
    <t>Infrared Infrastructure Fund V</t>
  </si>
  <si>
    <t>Copenhagen Infrastructure III</t>
  </si>
  <si>
    <t>Migdal-HarbourVest 2016 Fund L.P</t>
  </si>
  <si>
    <t>LS Power Fund IV</t>
  </si>
  <si>
    <t>Migdal-HarbourVest 2016 Fund L.P. (Tranche B)</t>
  </si>
  <si>
    <t>Patria Private Equity Fund VI, L.P</t>
  </si>
  <si>
    <t>ICG Longbow V</t>
  </si>
  <si>
    <t>Crescent Direct Lending II</t>
  </si>
  <si>
    <t>Ares Capital Europe IV</t>
  </si>
  <si>
    <t>Strategic Investors Fund IX</t>
  </si>
  <si>
    <t>Brookfield Strategic Real Estate Partners III</t>
  </si>
  <si>
    <t>Pantheon Global Secondary Fund VI</t>
  </si>
  <si>
    <t>Vintage Investment Partners Fund of Funds V (Access), L.P</t>
  </si>
  <si>
    <t>Pantheon Global Co-Investment Opportunities IV</t>
  </si>
  <si>
    <t>TPG Asia VII, L.P</t>
  </si>
  <si>
    <t>BSREP III Forest City Co-Invest</t>
  </si>
  <si>
    <t>Tikehau Direct Lending IV</t>
  </si>
  <si>
    <t>Thoma Bravo Fund XIII</t>
  </si>
  <si>
    <t>Brookfield Capital Partners V</t>
  </si>
  <si>
    <t>Blackstone Real Estate Partners IX</t>
  </si>
  <si>
    <t>Astorg VII</t>
  </si>
  <si>
    <t>Migdal Tikehau Direct Lending</t>
  </si>
  <si>
    <t>EC 1 ADLS co-inv</t>
  </si>
  <si>
    <t>Clarios Co-Investment</t>
  </si>
  <si>
    <t>Walton Street Real Estate Debt Fund II</t>
  </si>
  <si>
    <t>Kartesia Senior Opportunities I</t>
  </si>
  <si>
    <t>KASS Unlevered S.a r.l</t>
  </si>
  <si>
    <t>Warburg Pincus China-Southeast Asia II, L.P</t>
  </si>
  <si>
    <t>Advent International GPE IX-B</t>
  </si>
  <si>
    <t>EC 2 ADLS co-inv</t>
  </si>
  <si>
    <t>Kartesia Credit Opportunities V</t>
  </si>
  <si>
    <t>Permira Credit Solutions IV</t>
  </si>
  <si>
    <t>Brookfield HSO Co-Invest L.P</t>
  </si>
  <si>
    <t>Klirmark Opportunity III</t>
  </si>
  <si>
    <t>Global Infrastructure Partners IV</t>
  </si>
  <si>
    <t>Arclight Energy Partners Fund VII L.P</t>
  </si>
  <si>
    <t>Permira VII</t>
  </si>
  <si>
    <t>BCP V Brand Co-Invest LP</t>
  </si>
  <si>
    <t>GIP Spectrum Fund (Parallel), L.P</t>
  </si>
  <si>
    <t>GIP Capital Solutions II SCSp, L.P</t>
  </si>
  <si>
    <t>ICG Senior Debt Partners IV</t>
  </si>
  <si>
    <t>Senior Loan Fund II (EUR) SLP</t>
  </si>
  <si>
    <t>Insight Partners XI, L.P</t>
  </si>
  <si>
    <t>Trilantic Europe VI SCSp</t>
  </si>
  <si>
    <t>GIP Spectrum Mayberry Fund</t>
  </si>
  <si>
    <t>Accelmed Partners II, L.P</t>
  </si>
  <si>
    <t>GIP Capital Solutions II Luxemburg Co-Investment Fund SCSP, L.P.</t>
  </si>
  <si>
    <t>CVC Capital partners VIII</t>
  </si>
  <si>
    <t>Strategic Investors Fund X Cayman LP</t>
  </si>
  <si>
    <t>Ares Capital Europe V</t>
  </si>
  <si>
    <t>GIP Spectrum Saavi Fund</t>
  </si>
  <si>
    <t>Monarch Capital Partners V</t>
  </si>
  <si>
    <t>Ares Private Credit Solutions II</t>
  </si>
  <si>
    <t>EC 3 ADLS co-inv</t>
  </si>
  <si>
    <t>EC 4 ADLS co-inv</t>
  </si>
  <si>
    <t>Francisco Partners VI</t>
  </si>
  <si>
    <t>EIP Renewables invest SCS</t>
  </si>
  <si>
    <t>Thoma Bravo Fund XIV L.P.</t>
  </si>
  <si>
    <t>Qumra MS LP Minute Media</t>
  </si>
  <si>
    <t>EC 5 ADLS co-inv</t>
  </si>
  <si>
    <t>Whitehorse Liquidity Partners IV</t>
  </si>
  <si>
    <t>Copenhagen Infrastructure Partners IV</t>
  </si>
  <si>
    <t>QUMRA OPPORTUNITY FUND I</t>
  </si>
  <si>
    <t>Group 11 Fund IV</t>
  </si>
  <si>
    <t>ISQ Global infrastructure Fund III, LP</t>
  </si>
  <si>
    <t>ICG Real Estate Debt VI</t>
  </si>
  <si>
    <t>Insight Partners XII, LP</t>
  </si>
  <si>
    <t>Vintage Fund of Funds VI (Access, LP)</t>
  </si>
  <si>
    <t>Nirvana Holdings I LP</t>
  </si>
  <si>
    <t>Tikehau Direct Lending V</t>
  </si>
  <si>
    <t>Zeev Opportunity Fund I</t>
  </si>
  <si>
    <t>EC 6 ADLS co-inv</t>
  </si>
  <si>
    <t>Audax Direct Lending Solutions Fund II B-1</t>
  </si>
  <si>
    <t>KASS Unlevered S.a r.l. - Compartment E</t>
  </si>
  <si>
    <t>WHITEHORSE LIQUIDITY PARTNERS GPSOF</t>
  </si>
  <si>
    <t>Crescent Direct Lending III</t>
  </si>
  <si>
    <t>MICL SONNEDIX SOLAR CIV L.P.</t>
  </si>
  <si>
    <t>Clayton Dubilier and Rice XI L.P</t>
  </si>
  <si>
    <t>Pantheon Global Co-Investment Opportunities Fund V</t>
  </si>
  <si>
    <t>Vintage Co-Invest III</t>
  </si>
  <si>
    <t>ISQ Kio Co-Invest Fund L.P</t>
  </si>
  <si>
    <t>Monarch Opportunistic Real Estate Fund</t>
  </si>
  <si>
    <t>AUDAX DLS CO-INVESTMENT FUND 3 L.P.</t>
  </si>
  <si>
    <t>BCP V DEXKO CO-INVEST LP</t>
  </si>
  <si>
    <t>ISRAEL SECONDARY FUND III L.P</t>
  </si>
  <si>
    <t>PORCUPINE HOLDINGS (OFFSHORE) LP</t>
  </si>
  <si>
    <t>ARES EUROPEAN CREDIT INVESTMENTS VIII (M) L.P.</t>
  </si>
  <si>
    <t>Arkin Bio Capital L.P</t>
  </si>
  <si>
    <t>ELECTRA AMERICA PRINCIPAL HOSPITALITY LP</t>
  </si>
  <si>
    <t>KKR CAVALRY CO-INVEST</t>
  </si>
  <si>
    <t>Cheyne Real Estate Credit Holdings VII</t>
  </si>
  <si>
    <t>Kartesia Senior Opportunities II SCS SICAV-RAIF</t>
  </si>
  <si>
    <t>KASS Unlevered II S,a.r.l</t>
  </si>
  <si>
    <t>Girasol Investments S.A</t>
  </si>
  <si>
    <t>Copenhagen infrastructure Energy Transition Fund I</t>
  </si>
  <si>
    <t>Francisco Partners VII</t>
  </si>
  <si>
    <t>Whitehorse Liquidity Partners V</t>
  </si>
  <si>
    <t>Permira VIII - 2 SCSp</t>
  </si>
  <si>
    <t>ICG Senior Debt Partners Fund 5-A (EUR) SCSp</t>
  </si>
  <si>
    <t>MIE III Co-Investment Fund II S.L.P</t>
  </si>
  <si>
    <t>GIP CAPS II Panther Co-Investment L.P</t>
  </si>
  <si>
    <t>Brookfield Capital Partners Fund VI</t>
  </si>
  <si>
    <t>Bessemer Venture Partners XII Institutional L.P</t>
  </si>
  <si>
    <t>BVP Forge Institutional L.P</t>
  </si>
  <si>
    <t>GIP IV Gutenberg Co Invest SCsp</t>
  </si>
  <si>
    <t>AIOF II Woolly Co-Invest Parallel Fund L.P</t>
  </si>
  <si>
    <t>DIRECT LENDING FUND IV (EUR) SLP</t>
  </si>
  <si>
    <t>Proxima Co-Invest L.P</t>
  </si>
  <si>
    <t>Kartesia Credit Opportunities VI SCS</t>
  </si>
  <si>
    <t>ArcLight Fund VII AIV L.P</t>
  </si>
  <si>
    <t>Astorg VIII</t>
  </si>
  <si>
    <t>WHLP Kennedy (A) LP</t>
  </si>
  <si>
    <t>CDR XII</t>
  </si>
  <si>
    <t>Faropoint Industrial Value Fund III LP</t>
  </si>
  <si>
    <t>Global Infrastructure Partners Core C L.P</t>
  </si>
  <si>
    <t>EQT Exeter Industrial Value Fund VI L.P</t>
  </si>
  <si>
    <t>GIP OAK CO-INVEST L.P</t>
  </si>
  <si>
    <t>Klirmark Opportunity Fund IV</t>
  </si>
  <si>
    <t>נדלן מקרקעין להשכרה - סטריט מול רמת ישי</t>
  </si>
  <si>
    <t>נדלן ויוה חדרה</t>
  </si>
  <si>
    <t>השכרה</t>
  </si>
  <si>
    <t>חדרה</t>
  </si>
  <si>
    <t>נדלן אחד העם 56 ת"א</t>
  </si>
  <si>
    <t>נדלן אלביט נתניה - עלות</t>
  </si>
  <si>
    <t>המחשב 2, איזור תעשיה ספיר, נתניה</t>
  </si>
  <si>
    <t>נדלן מגדל צפירה</t>
  </si>
  <si>
    <t>פינת הרחובות הצפירה, יד חרוצים ואליאשברג, תל אביב</t>
  </si>
  <si>
    <t>נדלן מגדל עלית -עלות</t>
  </si>
  <si>
    <t>זבוטינסקי 6, רמת גן</t>
  </si>
  <si>
    <t>נדלן מרכז דן</t>
  </si>
  <si>
    <t>זבוטינסקי פינת בן גוריון, בני ברק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</si>
  <si>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</si>
  <si>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</si>
  <si>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</si>
  <si>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</si>
  <si>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</si>
  <si>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מנועי בית שמש</t>
  </si>
  <si>
    <t>אזור תעשיה מערבי "ברוש", בית שמש</t>
  </si>
  <si>
    <t>*גורם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</si>
</sst>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166" fontId="0" fillId="0" borderId="0" xfId="0" applyNumberFormat="1"/>
    <xf numFmtId="4" fontId="0" fillId="0" borderId="0" xfId="0" applyNumberFormat="1"/>
    <xf numFmtId="43" fontId="0" fillId="0" borderId="0" xfId="11" applyFont="1" applyFill="1" applyBorder="1"/>
    <xf numFmtId="14" fontId="0" fillId="0" borderId="0" xfId="0" applyNumberFormat="1"/>
    <xf numFmtId="14" fontId="2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7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45016</v>
      </c>
    </row>
    <row r="2" spans="1:36">
      <c r="B2" s="2" t="s">
        <v>1</v>
      </c>
      <c r="C2" s="12" t="s">
        <v>4163</v>
      </c>
    </row>
    <row r="3" spans="1:36">
      <c r="B3" s="2" t="s">
        <v>2</v>
      </c>
      <c r="C3" s="26" t="s">
        <v>4164</v>
      </c>
    </row>
    <row r="4" spans="1:36">
      <c r="B4" s="2" t="s">
        <v>3</v>
      </c>
      <c r="C4" s="83" t="s">
        <v>197</v>
      </c>
    </row>
    <row r="6" spans="1:36" ht="26.25" customHeight="1">
      <c r="B6" s="90" t="s">
        <v>4</v>
      </c>
      <c r="C6" s="91"/>
      <c r="D6" s="92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181384.1785714092</v>
      </c>
      <c r="D11" s="76">
        <v>0.14860000000000001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82331.427360077927</v>
      </c>
      <c r="D13" s="78">
        <v>6.7400000000000002E-2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185639.79854717493</v>
      </c>
      <c r="D15" s="78">
        <v>0.152</v>
      </c>
    </row>
    <row r="16" spans="1:36">
      <c r="A16" s="10" t="s">
        <v>13</v>
      </c>
      <c r="B16" s="70" t="s">
        <v>19</v>
      </c>
      <c r="C16" s="77">
        <v>217789.24267371555</v>
      </c>
      <c r="D16" s="78">
        <v>0.1784</v>
      </c>
    </row>
    <row r="17" spans="1:4">
      <c r="A17" s="10" t="s">
        <v>13</v>
      </c>
      <c r="B17" s="70" t="s">
        <v>195</v>
      </c>
      <c r="C17" s="77">
        <v>194296.32606217411</v>
      </c>
      <c r="D17" s="78">
        <v>0.15909999999999999</v>
      </c>
    </row>
    <row r="18" spans="1:4">
      <c r="A18" s="10" t="s">
        <v>13</v>
      </c>
      <c r="B18" s="70" t="s">
        <v>20</v>
      </c>
      <c r="C18" s="77">
        <v>20941.70421519794</v>
      </c>
      <c r="D18" s="78">
        <v>1.72E-2</v>
      </c>
    </row>
    <row r="19" spans="1:4">
      <c r="A19" s="10" t="s">
        <v>13</v>
      </c>
      <c r="B19" s="70" t="s">
        <v>21</v>
      </c>
      <c r="C19" s="77">
        <v>43.439019735325999</v>
      </c>
      <c r="D19" s="78">
        <v>0</v>
      </c>
    </row>
    <row r="20" spans="1:4">
      <c r="A20" s="10" t="s">
        <v>13</v>
      </c>
      <c r="B20" s="70" t="s">
        <v>22</v>
      </c>
      <c r="C20" s="77">
        <v>28.94421165</v>
      </c>
      <c r="D20" s="78">
        <v>0</v>
      </c>
    </row>
    <row r="21" spans="1:4">
      <c r="A21" s="10" t="s">
        <v>13</v>
      </c>
      <c r="B21" s="70" t="s">
        <v>23</v>
      </c>
      <c r="C21" s="77">
        <v>6371.2233072023655</v>
      </c>
      <c r="D21" s="78">
        <v>5.1999999999999998E-3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11072.133810170108</v>
      </c>
      <c r="D26" s="78">
        <v>9.1000000000000004E-3</v>
      </c>
    </row>
    <row r="27" spans="1:4">
      <c r="A27" s="10" t="s">
        <v>13</v>
      </c>
      <c r="B27" s="70" t="s">
        <v>28</v>
      </c>
      <c r="C27" s="77">
        <v>28478.303213591018</v>
      </c>
      <c r="D27" s="78">
        <v>2.3300000000000001E-2</v>
      </c>
    </row>
    <row r="28" spans="1:4">
      <c r="A28" s="10" t="s">
        <v>13</v>
      </c>
      <c r="B28" s="70" t="s">
        <v>29</v>
      </c>
      <c r="C28" s="77">
        <v>149662.15037881376</v>
      </c>
      <c r="D28" s="78">
        <v>0.1226</v>
      </c>
    </row>
    <row r="29" spans="1:4">
      <c r="A29" s="10" t="s">
        <v>13</v>
      </c>
      <c r="B29" s="70" t="s">
        <v>30</v>
      </c>
      <c r="C29" s="77">
        <v>0.72557484157999996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-14751.096474291578</v>
      </c>
      <c r="D31" s="78">
        <v>-1.21E-2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121143.56038089882</v>
      </c>
      <c r="D33" s="78">
        <v>9.9199999999999997E-2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17134.090960000001</v>
      </c>
      <c r="D35" s="78">
        <v>1.4E-2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19362.834315511998</v>
      </c>
      <c r="D37" s="78">
        <v>1.5900000000000001E-2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1220928.986127873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120624.55682774071</v>
      </c>
      <c r="D43" s="78">
        <f>C43/$C$42</f>
        <v>9.8797356929248306E-2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203</v>
      </c>
      <c r="D50">
        <v>0.45679999999999998</v>
      </c>
    </row>
    <row r="51" spans="3:4">
      <c r="C51" t="s">
        <v>116</v>
      </c>
      <c r="D51">
        <v>2.6469</v>
      </c>
    </row>
    <row r="52" spans="3:4">
      <c r="C52" t="s">
        <v>200</v>
      </c>
      <c r="D52">
        <v>2.7012000000000001E-2</v>
      </c>
    </row>
    <row r="53" spans="3:4">
      <c r="C53" t="s">
        <v>202</v>
      </c>
      <c r="D53">
        <v>0.52300000000000002</v>
      </c>
    </row>
    <row r="54" spans="3:4">
      <c r="C54" t="s">
        <v>204</v>
      </c>
      <c r="D54">
        <v>0.34379999999999999</v>
      </c>
    </row>
    <row r="55" spans="3:4">
      <c r="C55" t="s">
        <v>201</v>
      </c>
      <c r="D55">
        <v>0.34489999999999998</v>
      </c>
    </row>
    <row r="56" spans="3:4">
      <c r="C56" t="s">
        <v>113</v>
      </c>
      <c r="D56">
        <v>4.4261999999999997</v>
      </c>
    </row>
    <row r="57" spans="3:4">
      <c r="C57" t="s">
        <v>199</v>
      </c>
      <c r="D57">
        <v>3.9140000000000001</v>
      </c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</sheetData>
  <sortState xmlns:xlrd2="http://schemas.microsoft.com/office/spreadsheetml/2017/richdata2" ref="A47:BI60">
    <sortCondition ref="C47:C60"/>
  </sortState>
  <mergeCells count="1">
    <mergeCell ref="B6:D6"/>
  </mergeCells>
  <dataValidations count="1">
    <dataValidation allowBlank="1" showInputMessage="1" showErrorMessage="1" sqref="C1:C4" xr:uid="{21A66616-1568-4765-98ED-68AC21C90301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45016</v>
      </c>
    </row>
    <row r="2" spans="2:61" s="1" customFormat="1">
      <c r="B2" s="2" t="s">
        <v>1</v>
      </c>
      <c r="C2" s="12" t="s">
        <v>4163</v>
      </c>
    </row>
    <row r="3" spans="2:61" s="1" customFormat="1">
      <c r="B3" s="2" t="s">
        <v>2</v>
      </c>
      <c r="C3" s="26" t="s">
        <v>4164</v>
      </c>
    </row>
    <row r="4" spans="2:61" s="1" customFormat="1">
      <c r="B4" s="2" t="s">
        <v>3</v>
      </c>
      <c r="C4" s="83" t="s">
        <v>197</v>
      </c>
    </row>
    <row r="6" spans="2:6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1" ht="26.25" customHeight="1">
      <c r="B7" s="103" t="s">
        <v>98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28.94421165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106.68022000000001</v>
      </c>
      <c r="K12" s="80">
        <v>3.6857000000000002</v>
      </c>
      <c r="L12" s="80">
        <v>1E-4</v>
      </c>
    </row>
    <row r="13" spans="2:61">
      <c r="B13" s="79" t="s">
        <v>2276</v>
      </c>
      <c r="C13" s="16"/>
      <c r="D13" s="16"/>
      <c r="E13" s="16"/>
      <c r="G13" s="81">
        <v>0</v>
      </c>
      <c r="I13" s="81">
        <v>106.68022000000001</v>
      </c>
      <c r="K13" s="80">
        <v>3.6857000000000002</v>
      </c>
      <c r="L13" s="80">
        <v>1E-4</v>
      </c>
    </row>
    <row r="14" spans="2:61">
      <c r="B14" t="s">
        <v>2277</v>
      </c>
      <c r="C14" t="s">
        <v>2278</v>
      </c>
      <c r="D14" t="s">
        <v>100</v>
      </c>
      <c r="E14" t="s">
        <v>123</v>
      </c>
      <c r="F14" t="s">
        <v>102</v>
      </c>
      <c r="G14" s="77">
        <v>12.54</v>
      </c>
      <c r="H14" s="77">
        <v>731000</v>
      </c>
      <c r="I14" s="77">
        <v>91.667400000000001</v>
      </c>
      <c r="J14" s="78">
        <v>0</v>
      </c>
      <c r="K14" s="78">
        <v>3.1669999999999998</v>
      </c>
      <c r="L14" s="78">
        <v>1E-4</v>
      </c>
    </row>
    <row r="15" spans="2:61">
      <c r="B15" t="s">
        <v>2279</v>
      </c>
      <c r="C15" t="s">
        <v>2280</v>
      </c>
      <c r="D15" t="s">
        <v>100</v>
      </c>
      <c r="E15" t="s">
        <v>123</v>
      </c>
      <c r="F15" t="s">
        <v>102</v>
      </c>
      <c r="G15" s="77">
        <v>-12.54</v>
      </c>
      <c r="H15" s="77">
        <v>1906900</v>
      </c>
      <c r="I15" s="77">
        <v>-239.12526</v>
      </c>
      <c r="J15" s="78">
        <v>0</v>
      </c>
      <c r="K15" s="78">
        <v>-8.2615999999999996</v>
      </c>
      <c r="L15" s="78">
        <v>-2.0000000000000001E-4</v>
      </c>
    </row>
    <row r="16" spans="2:61">
      <c r="B16" t="s">
        <v>2281</v>
      </c>
      <c r="C16" t="s">
        <v>2282</v>
      </c>
      <c r="D16" t="s">
        <v>100</v>
      </c>
      <c r="E16" t="s">
        <v>123</v>
      </c>
      <c r="F16" t="s">
        <v>102</v>
      </c>
      <c r="G16" s="77">
        <v>115.36</v>
      </c>
      <c r="H16" s="77">
        <v>220300</v>
      </c>
      <c r="I16" s="77">
        <v>254.13808</v>
      </c>
      <c r="J16" s="78">
        <v>0</v>
      </c>
      <c r="K16" s="78">
        <v>8.7803000000000004</v>
      </c>
      <c r="L16" s="78">
        <v>2.0000000000000001E-4</v>
      </c>
    </row>
    <row r="17" spans="2:12">
      <c r="B17" t="s">
        <v>2283</v>
      </c>
      <c r="C17" t="s">
        <v>2284</v>
      </c>
      <c r="D17" t="s">
        <v>100</v>
      </c>
      <c r="E17" t="s">
        <v>123</v>
      </c>
      <c r="F17" t="s">
        <v>102</v>
      </c>
      <c r="G17" s="77">
        <v>-115.36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s="79" t="s">
        <v>2285</v>
      </c>
      <c r="C18" s="16"/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214</v>
      </c>
      <c r="C19" t="s">
        <v>214</v>
      </c>
      <c r="D19" s="16"/>
      <c r="E19" t="s">
        <v>214</v>
      </c>
      <c r="F19" t="s">
        <v>214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s="79" t="s">
        <v>2286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214</v>
      </c>
      <c r="C21" t="s">
        <v>214</v>
      </c>
      <c r="D21" s="16"/>
      <c r="E21" t="s">
        <v>214</v>
      </c>
      <c r="F21" t="s">
        <v>214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1108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214</v>
      </c>
      <c r="C23" t="s">
        <v>214</v>
      </c>
      <c r="D23" s="16"/>
      <c r="E23" t="s">
        <v>214</v>
      </c>
      <c r="F23" t="s">
        <v>214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236</v>
      </c>
      <c r="C24" s="16"/>
      <c r="D24" s="16"/>
      <c r="E24" s="16"/>
      <c r="G24" s="81">
        <v>0</v>
      </c>
      <c r="I24" s="81">
        <v>-77.736008350000006</v>
      </c>
      <c r="K24" s="80">
        <v>-2.6857000000000002</v>
      </c>
      <c r="L24" s="80">
        <v>-1E-4</v>
      </c>
    </row>
    <row r="25" spans="2:12">
      <c r="B25" s="79" t="s">
        <v>2276</v>
      </c>
      <c r="C25" s="16"/>
      <c r="D25" s="16"/>
      <c r="E25" s="16"/>
      <c r="G25" s="81">
        <v>0</v>
      </c>
      <c r="I25" s="81">
        <v>-77.736008350000006</v>
      </c>
      <c r="K25" s="80">
        <v>-2.6857000000000002</v>
      </c>
      <c r="L25" s="80">
        <v>-1E-4</v>
      </c>
    </row>
    <row r="26" spans="2:12">
      <c r="B26" t="s">
        <v>2287</v>
      </c>
      <c r="C26" t="s">
        <v>2288</v>
      </c>
      <c r="D26" t="s">
        <v>2042</v>
      </c>
      <c r="E26" t="s">
        <v>123</v>
      </c>
      <c r="F26" t="s">
        <v>110</v>
      </c>
      <c r="G26" s="77">
        <v>114.01</v>
      </c>
      <c r="H26" s="77">
        <v>3750</v>
      </c>
      <c r="I26" s="77">
        <v>16.657716075</v>
      </c>
      <c r="J26" s="78">
        <v>0</v>
      </c>
      <c r="K26" s="78">
        <v>0.57550000000000001</v>
      </c>
      <c r="L26" s="78">
        <v>0</v>
      </c>
    </row>
    <row r="27" spans="2:12">
      <c r="B27" t="s">
        <v>2289</v>
      </c>
      <c r="C27" t="s">
        <v>2290</v>
      </c>
      <c r="D27" t="s">
        <v>2042</v>
      </c>
      <c r="E27" t="s">
        <v>123</v>
      </c>
      <c r="F27" t="s">
        <v>110</v>
      </c>
      <c r="G27" s="77">
        <v>-114.01</v>
      </c>
      <c r="H27" s="77">
        <v>250</v>
      </c>
      <c r="I27" s="77">
        <v>-1.110514405</v>
      </c>
      <c r="J27" s="78">
        <v>0</v>
      </c>
      <c r="K27" s="78">
        <v>-3.8399999999999997E-2</v>
      </c>
      <c r="L27" s="78">
        <v>0</v>
      </c>
    </row>
    <row r="28" spans="2:12">
      <c r="B28" t="s">
        <v>2291</v>
      </c>
      <c r="C28" t="s">
        <v>2292</v>
      </c>
      <c r="D28" t="s">
        <v>2042</v>
      </c>
      <c r="E28" t="s">
        <v>123</v>
      </c>
      <c r="F28" t="s">
        <v>110</v>
      </c>
      <c r="G28" s="77">
        <v>-114.01</v>
      </c>
      <c r="H28" s="77">
        <v>30750</v>
      </c>
      <c r="I28" s="77">
        <v>-136.59327181500001</v>
      </c>
      <c r="J28" s="78">
        <v>0</v>
      </c>
      <c r="K28" s="78">
        <v>-4.7191999999999998</v>
      </c>
      <c r="L28" s="78">
        <v>-1E-4</v>
      </c>
    </row>
    <row r="29" spans="2:12">
      <c r="B29" t="s">
        <v>2293</v>
      </c>
      <c r="C29" t="s">
        <v>2294</v>
      </c>
      <c r="D29" t="s">
        <v>2042</v>
      </c>
      <c r="E29" t="s">
        <v>123</v>
      </c>
      <c r="F29" t="s">
        <v>110</v>
      </c>
      <c r="G29" s="77">
        <v>114.01</v>
      </c>
      <c r="H29" s="77">
        <v>9750</v>
      </c>
      <c r="I29" s="77">
        <v>43.310061795000003</v>
      </c>
      <c r="J29" s="78">
        <v>0</v>
      </c>
      <c r="K29" s="78">
        <v>1.4963</v>
      </c>
      <c r="L29" s="78">
        <v>0</v>
      </c>
    </row>
    <row r="30" spans="2:12">
      <c r="B30" s="79" t="s">
        <v>2295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s="16"/>
      <c r="E31" t="s">
        <v>214</v>
      </c>
      <c r="F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2286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214</v>
      </c>
      <c r="C33" t="s">
        <v>214</v>
      </c>
      <c r="D33" s="16"/>
      <c r="E33" t="s">
        <v>214</v>
      </c>
      <c r="F33" t="s">
        <v>214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2296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214</v>
      </c>
      <c r="C35" t="s">
        <v>214</v>
      </c>
      <c r="D35" s="16"/>
      <c r="E35" t="s">
        <v>214</v>
      </c>
      <c r="F35" t="s">
        <v>214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s="79" t="s">
        <v>1108</v>
      </c>
      <c r="C36" s="16"/>
      <c r="D36" s="16"/>
      <c r="E36" s="16"/>
      <c r="G36" s="81">
        <v>0</v>
      </c>
      <c r="I36" s="81">
        <v>0</v>
      </c>
      <c r="K36" s="80">
        <v>0</v>
      </c>
      <c r="L36" s="80">
        <v>0</v>
      </c>
    </row>
    <row r="37" spans="2:12">
      <c r="B37" t="s">
        <v>214</v>
      </c>
      <c r="C37" t="s">
        <v>214</v>
      </c>
      <c r="D37" s="16"/>
      <c r="E37" t="s">
        <v>214</v>
      </c>
      <c r="F37" t="s">
        <v>214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  <c r="L37" s="78">
        <v>0</v>
      </c>
    </row>
    <row r="38" spans="2:12">
      <c r="B38" t="s">
        <v>238</v>
      </c>
      <c r="C38" s="16"/>
      <c r="D38" s="16"/>
      <c r="E38" s="16"/>
    </row>
    <row r="39" spans="2:12">
      <c r="B39" t="s">
        <v>361</v>
      </c>
      <c r="C39" s="16"/>
      <c r="D39" s="16"/>
      <c r="E39" s="16"/>
    </row>
    <row r="40" spans="2:12">
      <c r="B40" t="s">
        <v>362</v>
      </c>
      <c r="C40" s="16"/>
      <c r="D40" s="16"/>
      <c r="E40" s="16"/>
    </row>
    <row r="41" spans="2:12">
      <c r="B41" t="s">
        <v>363</v>
      </c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45016</v>
      </c>
    </row>
    <row r="2" spans="1:60" s="1" customFormat="1">
      <c r="B2" s="2" t="s">
        <v>1</v>
      </c>
      <c r="C2" s="12" t="s">
        <v>4163</v>
      </c>
    </row>
    <row r="3" spans="1:60" s="1" customFormat="1">
      <c r="B3" s="2" t="s">
        <v>2</v>
      </c>
      <c r="C3" s="26" t="s">
        <v>4164</v>
      </c>
    </row>
    <row r="4" spans="1:60" s="1" customFormat="1">
      <c r="B4" s="2" t="s">
        <v>3</v>
      </c>
      <c r="C4" s="83" t="s">
        <v>197</v>
      </c>
    </row>
    <row r="6" spans="1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5"/>
      <c r="BD6" s="16" t="s">
        <v>100</v>
      </c>
      <c r="BF6" s="16" t="s">
        <v>101</v>
      </c>
      <c r="BH6" s="19" t="s">
        <v>102</v>
      </c>
    </row>
    <row r="7" spans="1:60" ht="26.25" customHeight="1">
      <c r="B7" s="103" t="s">
        <v>103</v>
      </c>
      <c r="C7" s="104"/>
      <c r="D7" s="104"/>
      <c r="E7" s="104"/>
      <c r="F7" s="104"/>
      <c r="G7" s="104"/>
      <c r="H7" s="104"/>
      <c r="I7" s="104"/>
      <c r="J7" s="104"/>
      <c r="K7" s="10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320.41000000000003</v>
      </c>
      <c r="H11" s="25"/>
      <c r="I11" s="75">
        <v>6371.2233072023655</v>
      </c>
      <c r="J11" s="76">
        <v>1</v>
      </c>
      <c r="K11" s="76">
        <v>5.1999999999999998E-3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214</v>
      </c>
      <c r="C13" t="s">
        <v>214</v>
      </c>
      <c r="D13" s="19"/>
      <c r="E13" t="s">
        <v>214</v>
      </c>
      <c r="F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236</v>
      </c>
      <c r="C14" s="19"/>
      <c r="D14" s="19"/>
      <c r="E14" s="19"/>
      <c r="F14" s="19"/>
      <c r="G14" s="81">
        <v>320.41000000000003</v>
      </c>
      <c r="H14" s="19"/>
      <c r="I14" s="81">
        <v>6371.2233072023655</v>
      </c>
      <c r="J14" s="80">
        <v>1</v>
      </c>
      <c r="K14" s="80">
        <v>5.1999999999999998E-3</v>
      </c>
      <c r="BF14" s="16" t="s">
        <v>126</v>
      </c>
    </row>
    <row r="15" spans="1:60">
      <c r="B15" t="s">
        <v>2297</v>
      </c>
      <c r="C15" t="s">
        <v>2298</v>
      </c>
      <c r="D15" t="s">
        <v>123</v>
      </c>
      <c r="E15" t="s">
        <v>123</v>
      </c>
      <c r="F15" t="s">
        <v>106</v>
      </c>
      <c r="G15" s="77">
        <v>46.75</v>
      </c>
      <c r="H15" s="77">
        <v>191326.965</v>
      </c>
      <c r="I15" s="77">
        <v>320.75104710907499</v>
      </c>
      <c r="J15" s="78">
        <v>5.0299999999999997E-2</v>
      </c>
      <c r="K15" s="78">
        <v>2.9999999999999997E-4</v>
      </c>
      <c r="BF15" s="16" t="s">
        <v>127</v>
      </c>
    </row>
    <row r="16" spans="1:60">
      <c r="B16" t="s">
        <v>2299</v>
      </c>
      <c r="C16" t="s">
        <v>2300</v>
      </c>
      <c r="D16" t="s">
        <v>123</v>
      </c>
      <c r="E16" t="s">
        <v>123</v>
      </c>
      <c r="F16" t="s">
        <v>116</v>
      </c>
      <c r="G16" s="77">
        <v>6.08</v>
      </c>
      <c r="H16" s="77">
        <v>425512.27619999985</v>
      </c>
      <c r="I16" s="77">
        <v>68.478337387525798</v>
      </c>
      <c r="J16" s="78">
        <v>1.0699999999999999E-2</v>
      </c>
      <c r="K16" s="78">
        <v>1E-4</v>
      </c>
      <c r="BF16" s="16" t="s">
        <v>128</v>
      </c>
    </row>
    <row r="17" spans="2:58">
      <c r="B17" t="s">
        <v>2301</v>
      </c>
      <c r="C17" t="s">
        <v>2302</v>
      </c>
      <c r="D17" t="s">
        <v>123</v>
      </c>
      <c r="E17" t="s">
        <v>123</v>
      </c>
      <c r="F17" t="s">
        <v>106</v>
      </c>
      <c r="G17" s="77">
        <v>149.08000000000001</v>
      </c>
      <c r="H17" s="77">
        <v>925294.44500000076</v>
      </c>
      <c r="I17" s="77">
        <v>4946.6322455611198</v>
      </c>
      <c r="J17" s="78">
        <v>0.77639999999999998</v>
      </c>
      <c r="K17" s="78">
        <v>4.1000000000000003E-3</v>
      </c>
      <c r="BF17" s="16" t="s">
        <v>129</v>
      </c>
    </row>
    <row r="18" spans="2:58">
      <c r="B18" t="s">
        <v>2303</v>
      </c>
      <c r="C18" t="s">
        <v>2304</v>
      </c>
      <c r="D18" t="s">
        <v>123</v>
      </c>
      <c r="E18" t="s">
        <v>123</v>
      </c>
      <c r="F18" t="s">
        <v>110</v>
      </c>
      <c r="G18" s="77">
        <v>105.76</v>
      </c>
      <c r="H18" s="77">
        <v>46494.489109500071</v>
      </c>
      <c r="I18" s="77">
        <v>191.586173788216</v>
      </c>
      <c r="J18" s="78">
        <v>3.0099999999999998E-2</v>
      </c>
      <c r="K18" s="78">
        <v>2.0000000000000001E-4</v>
      </c>
      <c r="BF18" s="16" t="s">
        <v>130</v>
      </c>
    </row>
    <row r="19" spans="2:58">
      <c r="B19" t="s">
        <v>2305</v>
      </c>
      <c r="C19" t="s">
        <v>2306</v>
      </c>
      <c r="D19" t="s">
        <v>123</v>
      </c>
      <c r="E19" t="s">
        <v>123</v>
      </c>
      <c r="F19" t="s">
        <v>106</v>
      </c>
      <c r="G19" s="77">
        <v>12.74</v>
      </c>
      <c r="H19" s="77">
        <v>1846916.2374794991</v>
      </c>
      <c r="I19" s="77">
        <v>843.775503356429</v>
      </c>
      <c r="J19" s="78">
        <v>0.13239999999999999</v>
      </c>
      <c r="K19" s="78">
        <v>6.9999999999999999E-4</v>
      </c>
      <c r="BF19" s="16" t="s">
        <v>131</v>
      </c>
    </row>
    <row r="20" spans="2:58">
      <c r="B20" t="s">
        <v>238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361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362</v>
      </c>
      <c r="C22" s="19"/>
      <c r="D22" s="19"/>
      <c r="E22" s="19"/>
      <c r="F22" s="19"/>
      <c r="G22" s="19"/>
      <c r="H22" s="19"/>
    </row>
    <row r="23" spans="2:58">
      <c r="B23" t="s">
        <v>363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4163</v>
      </c>
    </row>
    <row r="3" spans="2:81" s="1" customFormat="1">
      <c r="B3" s="2" t="s">
        <v>2</v>
      </c>
      <c r="C3" s="26" t="s">
        <v>4164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81" ht="26.25" customHeight="1">
      <c r="B7" s="103" t="s">
        <v>133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2307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214</v>
      </c>
      <c r="C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2308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214</v>
      </c>
      <c r="C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2309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2310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2311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2312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2313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2307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2308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2309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2310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2311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2312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2313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238</v>
      </c>
    </row>
    <row r="41" spans="2:17">
      <c r="B41" t="s">
        <v>361</v>
      </c>
    </row>
    <row r="42" spans="2:17">
      <c r="B42" t="s">
        <v>362</v>
      </c>
    </row>
    <row r="43" spans="2:17">
      <c r="B43" t="s">
        <v>363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45016</v>
      </c>
    </row>
    <row r="2" spans="2:72" s="1" customFormat="1">
      <c r="B2" s="2" t="s">
        <v>1</v>
      </c>
      <c r="C2" s="12" t="s">
        <v>4163</v>
      </c>
    </row>
    <row r="3" spans="2:72" s="1" customFormat="1">
      <c r="B3" s="2" t="s">
        <v>2</v>
      </c>
      <c r="C3" s="26" t="s">
        <v>4164</v>
      </c>
    </row>
    <row r="4" spans="2:72" s="1" customFormat="1">
      <c r="B4" s="2" t="s">
        <v>3</v>
      </c>
      <c r="C4" s="83" t="s">
        <v>197</v>
      </c>
    </row>
    <row r="6" spans="2:7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2:72" ht="26.2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2314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214</v>
      </c>
      <c r="C14" t="s">
        <v>214</v>
      </c>
      <c r="D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2315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214</v>
      </c>
      <c r="C16" t="s">
        <v>214</v>
      </c>
      <c r="D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2316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2317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1108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214</v>
      </c>
      <c r="C22" t="s">
        <v>214</v>
      </c>
      <c r="D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354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G25" s="77">
        <v>0</v>
      </c>
      <c r="H25" t="s">
        <v>214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2318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214</v>
      </c>
      <c r="C27" t="s">
        <v>214</v>
      </c>
      <c r="D27" t="s">
        <v>214</v>
      </c>
      <c r="G27" s="77">
        <v>0</v>
      </c>
      <c r="H27" t="s">
        <v>214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361</v>
      </c>
    </row>
    <row r="29" spans="2:16">
      <c r="B29" t="s">
        <v>362</v>
      </c>
    </row>
    <row r="30" spans="2:16">
      <c r="B30" t="s">
        <v>363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4163</v>
      </c>
    </row>
    <row r="3" spans="2:65" s="1" customFormat="1">
      <c r="B3" s="2" t="s">
        <v>2</v>
      </c>
      <c r="C3" s="26" t="s">
        <v>4164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65" ht="26.25" customHeight="1">
      <c r="B7" s="103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2319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2320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7">
        <v>0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366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1108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2321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2322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238</v>
      </c>
      <c r="D26" s="16"/>
      <c r="E26" s="16"/>
      <c r="F26" s="16"/>
    </row>
    <row r="27" spans="2:19">
      <c r="B27" t="s">
        <v>361</v>
      </c>
      <c r="D27" s="16"/>
      <c r="E27" s="16"/>
      <c r="F27" s="16"/>
    </row>
    <row r="28" spans="2:19">
      <c r="B28" t="s">
        <v>362</v>
      </c>
      <c r="D28" s="16"/>
      <c r="E28" s="16"/>
      <c r="F28" s="16"/>
    </row>
    <row r="29" spans="2:19">
      <c r="B29" t="s">
        <v>363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4163</v>
      </c>
    </row>
    <row r="3" spans="2:81" s="1" customFormat="1">
      <c r="B3" s="2" t="s">
        <v>2</v>
      </c>
      <c r="C3" s="26" t="s">
        <v>4164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81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5.61</v>
      </c>
      <c r="K11" s="7"/>
      <c r="L11" s="7"/>
      <c r="M11" s="76">
        <v>4.3200000000000002E-2</v>
      </c>
      <c r="N11" s="75">
        <v>9834575.3200000003</v>
      </c>
      <c r="O11" s="7"/>
      <c r="P11" s="75">
        <v>11072.133810170108</v>
      </c>
      <c r="Q11" s="7"/>
      <c r="R11" s="76">
        <v>1</v>
      </c>
      <c r="S11" s="76">
        <v>9.1000000000000004E-3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5.03</v>
      </c>
      <c r="M12" s="80">
        <v>4.2599999999999999E-2</v>
      </c>
      <c r="N12" s="81">
        <v>9469015.1500000004</v>
      </c>
      <c r="P12" s="81">
        <v>10261.678933654628</v>
      </c>
      <c r="R12" s="80">
        <v>0.92679999999999996</v>
      </c>
      <c r="S12" s="80">
        <v>8.3999999999999995E-3</v>
      </c>
    </row>
    <row r="13" spans="2:81">
      <c r="B13" s="79" t="s">
        <v>2319</v>
      </c>
      <c r="C13" s="16"/>
      <c r="D13" s="16"/>
      <c r="E13" s="16"/>
      <c r="J13" s="81">
        <v>7.26</v>
      </c>
      <c r="M13" s="80">
        <v>2.81E-2</v>
      </c>
      <c r="N13" s="81">
        <v>4144347.69</v>
      </c>
      <c r="P13" s="81">
        <v>5244.8544282873881</v>
      </c>
      <c r="R13" s="80">
        <v>0.47370000000000001</v>
      </c>
      <c r="S13" s="80">
        <v>4.3E-3</v>
      </c>
    </row>
    <row r="14" spans="2:81">
      <c r="B14" t="s">
        <v>2323</v>
      </c>
      <c r="C14" t="s">
        <v>2324</v>
      </c>
      <c r="D14" t="s">
        <v>123</v>
      </c>
      <c r="E14" t="s">
        <v>394</v>
      </c>
      <c r="F14" t="s">
        <v>127</v>
      </c>
      <c r="G14" t="s">
        <v>209</v>
      </c>
      <c r="H14" t="s">
        <v>210</v>
      </c>
      <c r="I14" t="s">
        <v>2325</v>
      </c>
      <c r="J14" s="77">
        <v>6.24</v>
      </c>
      <c r="K14" t="s">
        <v>102</v>
      </c>
      <c r="L14" s="78">
        <v>4.9000000000000002E-2</v>
      </c>
      <c r="M14" s="78">
        <v>2.7300000000000001E-2</v>
      </c>
      <c r="N14" s="77">
        <v>878445.66</v>
      </c>
      <c r="O14" s="77">
        <v>151.35</v>
      </c>
      <c r="P14" s="77">
        <v>1329.5275064099999</v>
      </c>
      <c r="Q14" s="78">
        <v>5.0000000000000001E-4</v>
      </c>
      <c r="R14" s="78">
        <v>0.1201</v>
      </c>
      <c r="S14" s="78">
        <v>1.1000000000000001E-3</v>
      </c>
    </row>
    <row r="15" spans="2:81">
      <c r="B15" t="s">
        <v>2326</v>
      </c>
      <c r="C15" t="s">
        <v>2327</v>
      </c>
      <c r="D15" t="s">
        <v>123</v>
      </c>
      <c r="E15" t="s">
        <v>394</v>
      </c>
      <c r="F15" t="s">
        <v>127</v>
      </c>
      <c r="G15" t="s">
        <v>209</v>
      </c>
      <c r="H15" t="s">
        <v>210</v>
      </c>
      <c r="I15" t="s">
        <v>2328</v>
      </c>
      <c r="J15" s="77">
        <v>10</v>
      </c>
      <c r="K15" t="s">
        <v>102</v>
      </c>
      <c r="L15" s="78">
        <v>4.1000000000000002E-2</v>
      </c>
      <c r="M15" s="78">
        <v>2.5399999999999999E-2</v>
      </c>
      <c r="N15" s="77">
        <v>1792944.09</v>
      </c>
      <c r="O15" s="77">
        <v>134.38999999999999</v>
      </c>
      <c r="P15" s="77">
        <v>2409.5375625510001</v>
      </c>
      <c r="Q15" s="78">
        <v>5.0000000000000001E-4</v>
      </c>
      <c r="R15" s="78">
        <v>0.21759999999999999</v>
      </c>
      <c r="S15" s="78">
        <v>2E-3</v>
      </c>
    </row>
    <row r="16" spans="2:81">
      <c r="B16" t="s">
        <v>2329</v>
      </c>
      <c r="C16" t="s">
        <v>2330</v>
      </c>
      <c r="D16" t="s">
        <v>123</v>
      </c>
      <c r="E16" t="s">
        <v>2331</v>
      </c>
      <c r="F16" t="s">
        <v>868</v>
      </c>
      <c r="G16" t="s">
        <v>373</v>
      </c>
      <c r="H16" t="s">
        <v>150</v>
      </c>
      <c r="I16" t="s">
        <v>2332</v>
      </c>
      <c r="J16" s="77">
        <v>5.54</v>
      </c>
      <c r="K16" t="s">
        <v>102</v>
      </c>
      <c r="L16" s="78">
        <v>1.89E-2</v>
      </c>
      <c r="M16" s="78">
        <v>1.9900000000000001E-2</v>
      </c>
      <c r="N16" s="77">
        <v>589843.21</v>
      </c>
      <c r="O16" s="77">
        <v>111.56</v>
      </c>
      <c r="P16" s="77">
        <v>658.029085076</v>
      </c>
      <c r="Q16" s="78">
        <v>1.4E-3</v>
      </c>
      <c r="R16" s="78">
        <v>5.9400000000000001E-2</v>
      </c>
      <c r="S16" s="78">
        <v>5.0000000000000001E-4</v>
      </c>
    </row>
    <row r="17" spans="2:19">
      <c r="B17" t="s">
        <v>2333</v>
      </c>
      <c r="C17" t="s">
        <v>2334</v>
      </c>
      <c r="D17" t="s">
        <v>123</v>
      </c>
      <c r="E17" t="s">
        <v>2335</v>
      </c>
      <c r="F17" t="s">
        <v>372</v>
      </c>
      <c r="G17" t="s">
        <v>440</v>
      </c>
      <c r="H17" t="s">
        <v>210</v>
      </c>
      <c r="I17" t="s">
        <v>433</v>
      </c>
      <c r="J17" s="77">
        <v>3.22</v>
      </c>
      <c r="K17" t="s">
        <v>102</v>
      </c>
      <c r="L17" s="78">
        <v>8.5000000000000006E-3</v>
      </c>
      <c r="M17" s="78">
        <v>5.0500000000000003E-2</v>
      </c>
      <c r="N17" s="77">
        <v>491878.8</v>
      </c>
      <c r="O17" s="77">
        <v>94.43</v>
      </c>
      <c r="P17" s="77">
        <v>464.48115084</v>
      </c>
      <c r="Q17" s="78">
        <v>1.5E-3</v>
      </c>
      <c r="R17" s="78">
        <v>4.2000000000000003E-2</v>
      </c>
      <c r="S17" s="78">
        <v>4.0000000000000002E-4</v>
      </c>
    </row>
    <row r="18" spans="2:19">
      <c r="B18" t="s">
        <v>2336</v>
      </c>
      <c r="C18" t="s">
        <v>2337</v>
      </c>
      <c r="D18" t="s">
        <v>123</v>
      </c>
      <c r="E18" t="s">
        <v>2338</v>
      </c>
      <c r="F18" t="s">
        <v>372</v>
      </c>
      <c r="G18" t="s">
        <v>440</v>
      </c>
      <c r="H18" t="s">
        <v>210</v>
      </c>
      <c r="I18" t="s">
        <v>312</v>
      </c>
      <c r="J18" s="77">
        <v>3.34</v>
      </c>
      <c r="K18" t="s">
        <v>102</v>
      </c>
      <c r="L18" s="78">
        <v>6.5000000000000002E-2</v>
      </c>
      <c r="M18" s="78">
        <v>1.5900000000000001E-2</v>
      </c>
      <c r="N18" s="77">
        <v>338.66</v>
      </c>
      <c r="O18" s="77">
        <v>173.84</v>
      </c>
      <c r="P18" s="77">
        <v>0.58872654400000002</v>
      </c>
      <c r="Q18" s="78">
        <v>0</v>
      </c>
      <c r="R18" s="78">
        <v>1E-4</v>
      </c>
      <c r="S18" s="78">
        <v>0</v>
      </c>
    </row>
    <row r="19" spans="2:19">
      <c r="B19" t="s">
        <v>2339</v>
      </c>
      <c r="C19" t="s">
        <v>2340</v>
      </c>
      <c r="D19" t="s">
        <v>123</v>
      </c>
      <c r="E19" t="s">
        <v>439</v>
      </c>
      <c r="F19" t="s">
        <v>127</v>
      </c>
      <c r="G19" t="s">
        <v>440</v>
      </c>
      <c r="H19" t="s">
        <v>210</v>
      </c>
      <c r="I19" t="s">
        <v>2341</v>
      </c>
      <c r="J19" s="77">
        <v>1.94</v>
      </c>
      <c r="K19" t="s">
        <v>102</v>
      </c>
      <c r="L19" s="78">
        <v>5.6000000000000001E-2</v>
      </c>
      <c r="M19" s="78">
        <v>2.4199999999999999E-2</v>
      </c>
      <c r="N19" s="77">
        <v>182492.36</v>
      </c>
      <c r="O19" s="77">
        <v>141.74</v>
      </c>
      <c r="P19" s="77">
        <v>258.664671064</v>
      </c>
      <c r="Q19" s="78">
        <v>4.0000000000000002E-4</v>
      </c>
      <c r="R19" s="78">
        <v>2.3400000000000001E-2</v>
      </c>
      <c r="S19" s="78">
        <v>2.0000000000000001E-4</v>
      </c>
    </row>
    <row r="20" spans="2:19">
      <c r="B20" t="s">
        <v>2342</v>
      </c>
      <c r="C20" t="s">
        <v>2343</v>
      </c>
      <c r="D20" t="s">
        <v>123</v>
      </c>
      <c r="E20" t="s">
        <v>2344</v>
      </c>
      <c r="F20" t="s">
        <v>112</v>
      </c>
      <c r="G20" t="s">
        <v>214</v>
      </c>
      <c r="H20" t="s">
        <v>215</v>
      </c>
      <c r="I20" t="s">
        <v>312</v>
      </c>
      <c r="J20" s="77">
        <v>0.17</v>
      </c>
      <c r="K20" t="s">
        <v>102</v>
      </c>
      <c r="L20" s="78">
        <v>5.6000000000000001E-2</v>
      </c>
      <c r="M20" s="78">
        <v>5.74E-2</v>
      </c>
      <c r="N20" s="77">
        <v>208404.91</v>
      </c>
      <c r="O20" s="77">
        <v>59.511901999999907</v>
      </c>
      <c r="P20" s="77">
        <v>124.025725802388</v>
      </c>
      <c r="Q20" s="78">
        <v>5.9999999999999995E-4</v>
      </c>
      <c r="R20" s="78">
        <v>1.12E-2</v>
      </c>
      <c r="S20" s="78">
        <v>1E-4</v>
      </c>
    </row>
    <row r="21" spans="2:19">
      <c r="B21" s="79" t="s">
        <v>2320</v>
      </c>
      <c r="C21" s="16"/>
      <c r="D21" s="16"/>
      <c r="E21" s="16"/>
      <c r="J21" s="81">
        <v>2.7</v>
      </c>
      <c r="M21" s="80">
        <v>5.7700000000000001E-2</v>
      </c>
      <c r="N21" s="81">
        <v>5318815.66</v>
      </c>
      <c r="P21" s="81">
        <v>4994.5011359709997</v>
      </c>
      <c r="R21" s="80">
        <v>0.4511</v>
      </c>
      <c r="S21" s="80">
        <v>4.1000000000000003E-3</v>
      </c>
    </row>
    <row r="22" spans="2:19">
      <c r="B22" t="s">
        <v>2345</v>
      </c>
      <c r="C22" t="s">
        <v>2346</v>
      </c>
      <c r="D22" t="s">
        <v>123</v>
      </c>
      <c r="E22" t="s">
        <v>2331</v>
      </c>
      <c r="F22" t="s">
        <v>868</v>
      </c>
      <c r="G22" t="s">
        <v>216</v>
      </c>
      <c r="H22" t="s">
        <v>217</v>
      </c>
      <c r="I22" t="s">
        <v>2332</v>
      </c>
      <c r="J22" s="77">
        <v>1.9</v>
      </c>
      <c r="K22" t="s">
        <v>102</v>
      </c>
      <c r="L22" s="78">
        <v>2.5000000000000001E-2</v>
      </c>
      <c r="M22" s="78">
        <v>4.8899999999999999E-2</v>
      </c>
      <c r="N22" s="77">
        <v>1239356.1399999999</v>
      </c>
      <c r="O22" s="77">
        <v>95.81</v>
      </c>
      <c r="P22" s="77">
        <v>1187.4271177339999</v>
      </c>
      <c r="Q22" s="78">
        <v>3.0000000000000001E-3</v>
      </c>
      <c r="R22" s="78">
        <v>0.1072</v>
      </c>
      <c r="S22" s="78">
        <v>1E-3</v>
      </c>
    </row>
    <row r="23" spans="2:19">
      <c r="B23" t="s">
        <v>2347</v>
      </c>
      <c r="C23" t="s">
        <v>2348</v>
      </c>
      <c r="D23" t="s">
        <v>123</v>
      </c>
      <c r="E23" t="s">
        <v>2331</v>
      </c>
      <c r="F23" t="s">
        <v>868</v>
      </c>
      <c r="G23" t="s">
        <v>216</v>
      </c>
      <c r="H23" t="s">
        <v>217</v>
      </c>
      <c r="I23" t="s">
        <v>2332</v>
      </c>
      <c r="J23" s="77">
        <v>5.05</v>
      </c>
      <c r="K23" t="s">
        <v>102</v>
      </c>
      <c r="L23" s="78">
        <v>3.49E-2</v>
      </c>
      <c r="M23" s="78">
        <v>5.3900000000000003E-2</v>
      </c>
      <c r="N23" s="77">
        <v>543732.31999999995</v>
      </c>
      <c r="O23" s="77">
        <v>92.47</v>
      </c>
      <c r="P23" s="77">
        <v>502.789276304</v>
      </c>
      <c r="Q23" s="78">
        <v>8.0000000000000004E-4</v>
      </c>
      <c r="R23" s="78">
        <v>4.5400000000000003E-2</v>
      </c>
      <c r="S23" s="78">
        <v>4.0000000000000002E-4</v>
      </c>
    </row>
    <row r="24" spans="2:19">
      <c r="B24" t="s">
        <v>2349</v>
      </c>
      <c r="C24" t="s">
        <v>2350</v>
      </c>
      <c r="D24" t="s">
        <v>123</v>
      </c>
      <c r="E24" t="s">
        <v>2351</v>
      </c>
      <c r="F24" t="s">
        <v>403</v>
      </c>
      <c r="G24" t="s">
        <v>534</v>
      </c>
      <c r="H24" t="s">
        <v>150</v>
      </c>
      <c r="I24" t="s">
        <v>2352</v>
      </c>
      <c r="J24" s="77">
        <v>2.71</v>
      </c>
      <c r="K24" t="s">
        <v>102</v>
      </c>
      <c r="L24" s="78">
        <v>2.75E-2</v>
      </c>
      <c r="M24" s="78">
        <v>5.3999999999999999E-2</v>
      </c>
      <c r="N24" s="77">
        <v>1511469.15</v>
      </c>
      <c r="O24" s="77">
        <v>94.97</v>
      </c>
      <c r="P24" s="77">
        <v>1435.4422517549999</v>
      </c>
      <c r="Q24" s="78">
        <v>2E-3</v>
      </c>
      <c r="R24" s="78">
        <v>0.12959999999999999</v>
      </c>
      <c r="S24" s="78">
        <v>1.1999999999999999E-3</v>
      </c>
    </row>
    <row r="25" spans="2:19">
      <c r="B25" t="s">
        <v>2353</v>
      </c>
      <c r="C25" t="s">
        <v>2354</v>
      </c>
      <c r="D25" t="s">
        <v>123</v>
      </c>
      <c r="E25" t="s">
        <v>1447</v>
      </c>
      <c r="F25" t="s">
        <v>833</v>
      </c>
      <c r="G25" t="s">
        <v>638</v>
      </c>
      <c r="H25" t="s">
        <v>217</v>
      </c>
      <c r="I25" t="s">
        <v>2355</v>
      </c>
      <c r="J25" s="77">
        <v>3.59</v>
      </c>
      <c r="K25" t="s">
        <v>102</v>
      </c>
      <c r="L25" s="78">
        <v>3.3500000000000002E-2</v>
      </c>
      <c r="M25" s="78">
        <v>7.3599999999999999E-2</v>
      </c>
      <c r="N25" s="77">
        <v>1011610.92</v>
      </c>
      <c r="O25" s="77">
        <v>87.74</v>
      </c>
      <c r="P25" s="77">
        <v>887.58742120800002</v>
      </c>
      <c r="Q25" s="78">
        <v>1.1000000000000001E-3</v>
      </c>
      <c r="R25" s="78">
        <v>8.0199999999999994E-2</v>
      </c>
      <c r="S25" s="78">
        <v>6.9999999999999999E-4</v>
      </c>
    </row>
    <row r="26" spans="2:19">
      <c r="B26" t="s">
        <v>2356</v>
      </c>
      <c r="C26" t="s">
        <v>2357</v>
      </c>
      <c r="D26" t="s">
        <v>123</v>
      </c>
      <c r="E26" t="s">
        <v>2358</v>
      </c>
      <c r="F26" t="s">
        <v>403</v>
      </c>
      <c r="G26" t="s">
        <v>706</v>
      </c>
      <c r="H26" t="s">
        <v>210</v>
      </c>
      <c r="I26" t="s">
        <v>2359</v>
      </c>
      <c r="J26" s="77">
        <v>1.66</v>
      </c>
      <c r="K26" t="s">
        <v>102</v>
      </c>
      <c r="L26" s="78">
        <v>3.15E-2</v>
      </c>
      <c r="M26" s="78">
        <v>6.1100000000000002E-2</v>
      </c>
      <c r="N26" s="77">
        <v>1012647.13</v>
      </c>
      <c r="O26" s="77">
        <v>96.9</v>
      </c>
      <c r="P26" s="77">
        <v>981.25506897000002</v>
      </c>
      <c r="Q26" s="78">
        <v>3.8E-3</v>
      </c>
      <c r="R26" s="78">
        <v>8.8599999999999998E-2</v>
      </c>
      <c r="S26" s="78">
        <v>8.0000000000000004E-4</v>
      </c>
    </row>
    <row r="27" spans="2:19">
      <c r="B27" s="79" t="s">
        <v>366</v>
      </c>
      <c r="C27" s="16"/>
      <c r="D27" s="16"/>
      <c r="E27" s="16"/>
      <c r="J27" s="81">
        <v>2.16</v>
      </c>
      <c r="M27" s="80">
        <v>5.9799999999999999E-2</v>
      </c>
      <c r="N27" s="81">
        <v>5851.8</v>
      </c>
      <c r="P27" s="81">
        <v>22.32336939624</v>
      </c>
      <c r="R27" s="80">
        <v>2E-3</v>
      </c>
      <c r="S27" s="80">
        <v>0</v>
      </c>
    </row>
    <row r="28" spans="2:19">
      <c r="B28" t="s">
        <v>2360</v>
      </c>
      <c r="C28" t="s">
        <v>2361</v>
      </c>
      <c r="D28" t="s">
        <v>123</v>
      </c>
      <c r="E28" t="s">
        <v>2362</v>
      </c>
      <c r="F28" t="s">
        <v>112</v>
      </c>
      <c r="G28" t="s">
        <v>638</v>
      </c>
      <c r="H28" t="s">
        <v>2363</v>
      </c>
      <c r="I28" t="s">
        <v>541</v>
      </c>
      <c r="J28" s="77">
        <v>2.16</v>
      </c>
      <c r="K28" t="s">
        <v>106</v>
      </c>
      <c r="L28" s="78">
        <v>7.9699999999999993E-2</v>
      </c>
      <c r="M28" s="78">
        <v>5.9799999999999999E-2</v>
      </c>
      <c r="N28" s="77">
        <v>5851.8</v>
      </c>
      <c r="O28" s="77">
        <v>106.38</v>
      </c>
      <c r="P28" s="77">
        <v>22.32336939624</v>
      </c>
      <c r="Q28" s="78">
        <v>1E-4</v>
      </c>
      <c r="R28" s="78">
        <v>2E-3</v>
      </c>
      <c r="S28" s="78">
        <v>0</v>
      </c>
    </row>
    <row r="29" spans="2:19">
      <c r="B29" s="79" t="s">
        <v>1108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214</v>
      </c>
      <c r="C30" t="s">
        <v>214</v>
      </c>
      <c r="D30" s="16"/>
      <c r="E30" s="16"/>
      <c r="F30" t="s">
        <v>214</v>
      </c>
      <c r="G30" t="s">
        <v>214</v>
      </c>
      <c r="J30" s="77">
        <v>0</v>
      </c>
      <c r="K30" t="s">
        <v>214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236</v>
      </c>
      <c r="C31" s="16"/>
      <c r="D31" s="16"/>
      <c r="E31" s="16"/>
      <c r="J31" s="81">
        <v>12.91</v>
      </c>
      <c r="M31" s="80">
        <v>5.11E-2</v>
      </c>
      <c r="N31" s="81">
        <v>365560.17</v>
      </c>
      <c r="P31" s="81">
        <v>810.45487651547899</v>
      </c>
      <c r="R31" s="80">
        <v>7.3200000000000001E-2</v>
      </c>
      <c r="S31" s="80">
        <v>6.9999999999999999E-4</v>
      </c>
    </row>
    <row r="32" spans="2:19">
      <c r="B32" s="79" t="s">
        <v>367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214</v>
      </c>
      <c r="C33" t="s">
        <v>214</v>
      </c>
      <c r="D33" s="16"/>
      <c r="E33" s="16"/>
      <c r="F33" t="s">
        <v>214</v>
      </c>
      <c r="G33" t="s">
        <v>214</v>
      </c>
      <c r="J33" s="77">
        <v>0</v>
      </c>
      <c r="K33" t="s">
        <v>214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368</v>
      </c>
      <c r="C34" s="16"/>
      <c r="D34" s="16"/>
      <c r="E34" s="16"/>
      <c r="J34" s="81">
        <v>12.91</v>
      </c>
      <c r="M34" s="80">
        <v>5.11E-2</v>
      </c>
      <c r="N34" s="81">
        <v>365560.17</v>
      </c>
      <c r="P34" s="81">
        <v>810.45487651547899</v>
      </c>
      <c r="R34" s="80">
        <v>7.3200000000000001E-2</v>
      </c>
      <c r="S34" s="80">
        <v>6.9999999999999999E-4</v>
      </c>
    </row>
    <row r="35" spans="2:19">
      <c r="B35" t="s">
        <v>2364</v>
      </c>
      <c r="C35" t="s">
        <v>2365</v>
      </c>
      <c r="D35" t="s">
        <v>1111</v>
      </c>
      <c r="E35" t="s">
        <v>2366</v>
      </c>
      <c r="F35" t="s">
        <v>1203</v>
      </c>
      <c r="G35" t="s">
        <v>1196</v>
      </c>
      <c r="H35" t="s">
        <v>358</v>
      </c>
      <c r="I35" t="s">
        <v>541</v>
      </c>
      <c r="J35" s="77">
        <v>14.71</v>
      </c>
      <c r="K35" t="s">
        <v>116</v>
      </c>
      <c r="L35" s="78">
        <v>4.5600000000000002E-2</v>
      </c>
      <c r="M35" s="78">
        <v>6.13E-2</v>
      </c>
      <c r="N35" s="77">
        <v>195577.93</v>
      </c>
      <c r="O35" s="77">
        <v>82.237500022625213</v>
      </c>
      <c r="P35" s="77">
        <v>425.72316156349302</v>
      </c>
      <c r="Q35" s="78">
        <v>1.1999999999999999E-3</v>
      </c>
      <c r="R35" s="78">
        <v>3.8399999999999997E-2</v>
      </c>
      <c r="S35" s="78">
        <v>2.9999999999999997E-4</v>
      </c>
    </row>
    <row r="36" spans="2:19">
      <c r="B36" t="s">
        <v>2367</v>
      </c>
      <c r="C36" t="s">
        <v>2368</v>
      </c>
      <c r="D36" t="s">
        <v>123</v>
      </c>
      <c r="E36" t="s">
        <v>2369</v>
      </c>
      <c r="F36" t="s">
        <v>1151</v>
      </c>
      <c r="G36" t="s">
        <v>214</v>
      </c>
      <c r="H36" t="s">
        <v>215</v>
      </c>
      <c r="I36" t="s">
        <v>541</v>
      </c>
      <c r="J36" s="77">
        <v>10.92</v>
      </c>
      <c r="K36" t="s">
        <v>116</v>
      </c>
      <c r="L36" s="78">
        <v>3.95E-2</v>
      </c>
      <c r="M36" s="78">
        <v>3.9899999999999998E-2</v>
      </c>
      <c r="N36" s="77">
        <v>169982.24</v>
      </c>
      <c r="O36" s="77">
        <v>85.51000000000009</v>
      </c>
      <c r="P36" s="77">
        <v>384.73171495198602</v>
      </c>
      <c r="Q36" s="78">
        <v>4.0000000000000002E-4</v>
      </c>
      <c r="R36" s="78">
        <v>3.4700000000000002E-2</v>
      </c>
      <c r="S36" s="78">
        <v>2.9999999999999997E-4</v>
      </c>
    </row>
    <row r="37" spans="2:19">
      <c r="B37" t="s">
        <v>238</v>
      </c>
      <c r="C37" s="16"/>
      <c r="D37" s="16"/>
      <c r="E37" s="16"/>
    </row>
    <row r="38" spans="2:19">
      <c r="B38" t="s">
        <v>361</v>
      </c>
      <c r="C38" s="16"/>
      <c r="D38" s="16"/>
      <c r="E38" s="16"/>
    </row>
    <row r="39" spans="2:19">
      <c r="B39" t="s">
        <v>362</v>
      </c>
      <c r="C39" s="16"/>
      <c r="D39" s="16"/>
      <c r="E39" s="16"/>
    </row>
    <row r="40" spans="2:19">
      <c r="B40" t="s">
        <v>363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45016</v>
      </c>
    </row>
    <row r="2" spans="2:98" s="1" customFormat="1">
      <c r="B2" s="2" t="s">
        <v>1</v>
      </c>
      <c r="C2" s="12" t="s">
        <v>4163</v>
      </c>
    </row>
    <row r="3" spans="2:98" s="1" customFormat="1">
      <c r="B3" s="2" t="s">
        <v>2</v>
      </c>
      <c r="C3" s="26" t="s">
        <v>4164</v>
      </c>
    </row>
    <row r="4" spans="2:98" s="1" customFormat="1">
      <c r="B4" s="2" t="s">
        <v>3</v>
      </c>
      <c r="C4" s="83" t="s">
        <v>197</v>
      </c>
    </row>
    <row r="6" spans="2:9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98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7728843.5199999996</v>
      </c>
      <c r="I11" s="7"/>
      <c r="J11" s="75">
        <v>28478.303213591018</v>
      </c>
      <c r="K11" s="7"/>
      <c r="L11" s="76">
        <v>1</v>
      </c>
      <c r="M11" s="76">
        <v>2.3300000000000001E-2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2406000.2200000002</v>
      </c>
      <c r="J12" s="81">
        <v>4270.2780422848518</v>
      </c>
      <c r="L12" s="80">
        <v>0.14990000000000001</v>
      </c>
      <c r="M12" s="80">
        <v>3.5000000000000001E-3</v>
      </c>
    </row>
    <row r="13" spans="2:98">
      <c r="B13" t="s">
        <v>2370</v>
      </c>
      <c r="C13" t="s">
        <v>2371</v>
      </c>
      <c r="D13" t="s">
        <v>123</v>
      </c>
      <c r="E13" t="s">
        <v>2372</v>
      </c>
      <c r="F13" t="s">
        <v>1919</v>
      </c>
      <c r="G13" t="s">
        <v>102</v>
      </c>
      <c r="H13" s="77">
        <v>24756.92</v>
      </c>
      <c r="I13" s="77">
        <v>2189.2600649999999</v>
      </c>
      <c r="J13" s="77">
        <v>541.99336288399797</v>
      </c>
      <c r="K13" s="78">
        <v>8.0000000000000004E-4</v>
      </c>
      <c r="L13" s="78">
        <v>1.9E-2</v>
      </c>
      <c r="M13" s="78">
        <v>4.0000000000000002E-4</v>
      </c>
    </row>
    <row r="14" spans="2:98">
      <c r="B14" t="s">
        <v>2373</v>
      </c>
      <c r="C14" t="s">
        <v>2374</v>
      </c>
      <c r="D14" t="s">
        <v>123</v>
      </c>
      <c r="E14" t="s">
        <v>2372</v>
      </c>
      <c r="F14" t="s">
        <v>1919</v>
      </c>
      <c r="G14" t="s">
        <v>102</v>
      </c>
      <c r="H14" s="77">
        <v>596823.24</v>
      </c>
      <c r="I14" s="77">
        <v>100</v>
      </c>
      <c r="J14" s="77">
        <v>596.82324000000006</v>
      </c>
      <c r="K14" s="78">
        <v>1.1000000000000001E-3</v>
      </c>
      <c r="L14" s="78">
        <v>2.1000000000000001E-2</v>
      </c>
      <c r="M14" s="78">
        <v>5.0000000000000001E-4</v>
      </c>
    </row>
    <row r="15" spans="2:98">
      <c r="B15" t="s">
        <v>2375</v>
      </c>
      <c r="C15" t="s">
        <v>2376</v>
      </c>
      <c r="D15" t="s">
        <v>123</v>
      </c>
      <c r="E15" t="s">
        <v>2377</v>
      </c>
      <c r="F15" t="s">
        <v>1250</v>
      </c>
      <c r="G15" t="s">
        <v>106</v>
      </c>
      <c r="H15" s="77">
        <v>1542.36</v>
      </c>
      <c r="I15" s="77">
        <v>425.30069999999967</v>
      </c>
      <c r="J15" s="77">
        <v>23.5229690052007</v>
      </c>
      <c r="K15" s="78">
        <v>1E-4</v>
      </c>
      <c r="L15" s="78">
        <v>8.0000000000000004E-4</v>
      </c>
      <c r="M15" s="78">
        <v>0</v>
      </c>
    </row>
    <row r="16" spans="2:98">
      <c r="B16" t="s">
        <v>2378</v>
      </c>
      <c r="C16" t="s">
        <v>2379</v>
      </c>
      <c r="D16" t="s">
        <v>123</v>
      </c>
      <c r="E16" t="s">
        <v>2380</v>
      </c>
      <c r="F16" t="s">
        <v>123</v>
      </c>
      <c r="G16" t="s">
        <v>110</v>
      </c>
      <c r="H16" s="77">
        <v>27713.38</v>
      </c>
      <c r="I16" s="77">
        <v>144.71679999999981</v>
      </c>
      <c r="J16" s="77">
        <v>156.26067267708601</v>
      </c>
      <c r="K16" s="78">
        <v>1.8E-3</v>
      </c>
      <c r="L16" s="78">
        <v>5.4999999999999997E-3</v>
      </c>
      <c r="M16" s="78">
        <v>1E-4</v>
      </c>
    </row>
    <row r="17" spans="2:13">
      <c r="B17" t="s">
        <v>2381</v>
      </c>
      <c r="C17" t="s">
        <v>2382</v>
      </c>
      <c r="D17" t="s">
        <v>123</v>
      </c>
      <c r="E17" t="s">
        <v>2383</v>
      </c>
      <c r="F17" t="s">
        <v>123</v>
      </c>
      <c r="G17" t="s">
        <v>102</v>
      </c>
      <c r="H17" s="77">
        <v>608640.96</v>
      </c>
      <c r="I17" s="77">
        <v>106.50960000000001</v>
      </c>
      <c r="J17" s="77">
        <v>648.26105193215994</v>
      </c>
      <c r="K17" s="78">
        <v>8.9999999999999998E-4</v>
      </c>
      <c r="L17" s="78">
        <v>2.2800000000000001E-2</v>
      </c>
      <c r="M17" s="78">
        <v>5.0000000000000001E-4</v>
      </c>
    </row>
    <row r="18" spans="2:13">
      <c r="B18" t="s">
        <v>2384</v>
      </c>
      <c r="C18" t="s">
        <v>2385</v>
      </c>
      <c r="D18" t="s">
        <v>123</v>
      </c>
      <c r="E18" t="s">
        <v>2386</v>
      </c>
      <c r="F18" t="s">
        <v>422</v>
      </c>
      <c r="G18" t="s">
        <v>102</v>
      </c>
      <c r="H18" s="77">
        <v>1004043.24</v>
      </c>
      <c r="I18" s="77">
        <v>100</v>
      </c>
      <c r="J18" s="77">
        <v>1004.04324</v>
      </c>
      <c r="K18" s="78">
        <v>2.2000000000000001E-3</v>
      </c>
      <c r="L18" s="78">
        <v>3.5299999999999998E-2</v>
      </c>
      <c r="M18" s="78">
        <v>8.0000000000000004E-4</v>
      </c>
    </row>
    <row r="19" spans="2:13">
      <c r="B19" t="s">
        <v>2387</v>
      </c>
      <c r="C19" t="s">
        <v>2388</v>
      </c>
      <c r="D19" t="s">
        <v>123</v>
      </c>
      <c r="E19" t="s">
        <v>2070</v>
      </c>
      <c r="F19" t="s">
        <v>1713</v>
      </c>
      <c r="G19" t="s">
        <v>106</v>
      </c>
      <c r="H19" s="77">
        <v>9793.76</v>
      </c>
      <c r="I19" s="77">
        <v>100</v>
      </c>
      <c r="J19" s="77">
        <v>35.120423359999997</v>
      </c>
      <c r="K19" s="78">
        <v>0</v>
      </c>
      <c r="L19" s="78">
        <v>1.1999999999999999E-3</v>
      </c>
      <c r="M19" s="78">
        <v>0</v>
      </c>
    </row>
    <row r="20" spans="2:13">
      <c r="B20" t="s">
        <v>2389</v>
      </c>
      <c r="C20" t="s">
        <v>2390</v>
      </c>
      <c r="D20" t="s">
        <v>123</v>
      </c>
      <c r="E20" t="s">
        <v>2391</v>
      </c>
      <c r="F20" t="s">
        <v>1713</v>
      </c>
      <c r="G20" t="s">
        <v>106</v>
      </c>
      <c r="H20" s="77">
        <v>9793.76</v>
      </c>
      <c r="I20" s="77">
        <v>100</v>
      </c>
      <c r="J20" s="77">
        <v>35.120423359999997</v>
      </c>
      <c r="K20" s="78">
        <v>0</v>
      </c>
      <c r="L20" s="78">
        <v>1.1999999999999999E-3</v>
      </c>
      <c r="M20" s="78">
        <v>0</v>
      </c>
    </row>
    <row r="21" spans="2:13">
      <c r="B21" t="s">
        <v>2392</v>
      </c>
      <c r="C21" t="s">
        <v>2393</v>
      </c>
      <c r="D21" t="s">
        <v>123</v>
      </c>
      <c r="E21" t="s">
        <v>2394</v>
      </c>
      <c r="F21" t="s">
        <v>1713</v>
      </c>
      <c r="G21" t="s">
        <v>106</v>
      </c>
      <c r="H21" s="77">
        <v>11442.97</v>
      </c>
      <c r="I21" s="77">
        <v>334.45</v>
      </c>
      <c r="J21" s="77">
        <v>137.23985320969001</v>
      </c>
      <c r="K21" s="78">
        <v>0</v>
      </c>
      <c r="L21" s="78">
        <v>4.7999999999999996E-3</v>
      </c>
      <c r="M21" s="78">
        <v>1E-4</v>
      </c>
    </row>
    <row r="22" spans="2:13">
      <c r="B22" t="s">
        <v>2395</v>
      </c>
      <c r="C22" t="s">
        <v>2396</v>
      </c>
      <c r="D22" t="s">
        <v>123</v>
      </c>
      <c r="E22" t="s">
        <v>2397</v>
      </c>
      <c r="F22" t="s">
        <v>1713</v>
      </c>
      <c r="G22" t="s">
        <v>102</v>
      </c>
      <c r="H22" s="77">
        <v>978.94</v>
      </c>
      <c r="I22" s="77">
        <v>3904.375</v>
      </c>
      <c r="J22" s="77">
        <v>38.221488624999999</v>
      </c>
      <c r="K22" s="78">
        <v>1E-3</v>
      </c>
      <c r="L22" s="78">
        <v>1.2999999999999999E-3</v>
      </c>
      <c r="M22" s="78">
        <v>0</v>
      </c>
    </row>
    <row r="23" spans="2:13">
      <c r="B23" t="s">
        <v>2398</v>
      </c>
      <c r="C23" t="s">
        <v>2399</v>
      </c>
      <c r="D23" t="s">
        <v>123</v>
      </c>
      <c r="E23" t="s">
        <v>2400</v>
      </c>
      <c r="F23" t="s">
        <v>1713</v>
      </c>
      <c r="G23" t="s">
        <v>106</v>
      </c>
      <c r="H23" s="77">
        <v>22443</v>
      </c>
      <c r="I23" s="77">
        <v>222.5001</v>
      </c>
      <c r="J23" s="77">
        <v>179.06941103059799</v>
      </c>
      <c r="K23" s="78">
        <v>2.9999999999999997E-4</v>
      </c>
      <c r="L23" s="78">
        <v>6.3E-3</v>
      </c>
      <c r="M23" s="78">
        <v>1E-4</v>
      </c>
    </row>
    <row r="24" spans="2:13">
      <c r="B24" t="s">
        <v>2401</v>
      </c>
      <c r="C24" t="s">
        <v>2402</v>
      </c>
      <c r="D24" t="s">
        <v>123</v>
      </c>
      <c r="E24" t="s">
        <v>2403</v>
      </c>
      <c r="F24" t="s">
        <v>1733</v>
      </c>
      <c r="G24" t="s">
        <v>106</v>
      </c>
      <c r="H24" s="77">
        <v>2298.44</v>
      </c>
      <c r="I24" s="77">
        <v>824.19640000000049</v>
      </c>
      <c r="J24" s="77">
        <v>67.9319638138698</v>
      </c>
      <c r="K24" s="78">
        <v>2.9999999999999997E-4</v>
      </c>
      <c r="L24" s="78">
        <v>2.3999999999999998E-3</v>
      </c>
      <c r="M24" s="78">
        <v>1E-4</v>
      </c>
    </row>
    <row r="25" spans="2:13">
      <c r="B25" t="s">
        <v>2404</v>
      </c>
      <c r="C25" t="s">
        <v>2405</v>
      </c>
      <c r="D25" t="s">
        <v>123</v>
      </c>
      <c r="E25" t="s">
        <v>2406</v>
      </c>
      <c r="F25" t="s">
        <v>1733</v>
      </c>
      <c r="G25" t="s">
        <v>106</v>
      </c>
      <c r="H25" s="77">
        <v>3298</v>
      </c>
      <c r="I25" s="77">
        <v>580.20000000000005</v>
      </c>
      <c r="J25" s="77">
        <v>68.618095655999994</v>
      </c>
      <c r="K25" s="78">
        <v>2.9999999999999997E-4</v>
      </c>
      <c r="L25" s="78">
        <v>2.3999999999999998E-3</v>
      </c>
      <c r="M25" s="78">
        <v>1E-4</v>
      </c>
    </row>
    <row r="26" spans="2:13">
      <c r="B26" t="s">
        <v>2407</v>
      </c>
      <c r="C26" t="s">
        <v>2408</v>
      </c>
      <c r="D26" t="s">
        <v>123</v>
      </c>
      <c r="E26" t="s">
        <v>2409</v>
      </c>
      <c r="F26" t="s">
        <v>615</v>
      </c>
      <c r="G26" t="s">
        <v>106</v>
      </c>
      <c r="H26" s="77">
        <v>7326.32</v>
      </c>
      <c r="I26" s="77">
        <v>1115.5498999999982</v>
      </c>
      <c r="J26" s="77">
        <v>293.07931698517598</v>
      </c>
      <c r="K26" s="78">
        <v>2.9999999999999997E-4</v>
      </c>
      <c r="L26" s="78">
        <v>1.03E-2</v>
      </c>
      <c r="M26" s="78">
        <v>2.0000000000000001E-4</v>
      </c>
    </row>
    <row r="27" spans="2:13">
      <c r="B27" t="s">
        <v>2410</v>
      </c>
      <c r="C27" t="s">
        <v>2411</v>
      </c>
      <c r="D27" t="s">
        <v>123</v>
      </c>
      <c r="E27" t="s">
        <v>2412</v>
      </c>
      <c r="F27" t="s">
        <v>1797</v>
      </c>
      <c r="G27" t="s">
        <v>106</v>
      </c>
      <c r="H27" s="77">
        <v>30616</v>
      </c>
      <c r="I27" s="77">
        <v>100</v>
      </c>
      <c r="J27" s="77">
        <v>109.78897600000001</v>
      </c>
      <c r="K27" s="78">
        <v>0</v>
      </c>
      <c r="L27" s="78">
        <v>3.8999999999999998E-3</v>
      </c>
      <c r="M27" s="78">
        <v>1E-4</v>
      </c>
    </row>
    <row r="28" spans="2:13">
      <c r="B28" t="s">
        <v>2413</v>
      </c>
      <c r="C28" t="s">
        <v>2414</v>
      </c>
      <c r="D28" t="s">
        <v>123</v>
      </c>
      <c r="E28" t="s">
        <v>2415</v>
      </c>
      <c r="F28" t="s">
        <v>766</v>
      </c>
      <c r="G28" t="s">
        <v>106</v>
      </c>
      <c r="H28" s="77">
        <v>8270.7099999999991</v>
      </c>
      <c r="I28" s="77">
        <v>369.08189999999951</v>
      </c>
      <c r="J28" s="77">
        <v>109.465137290803</v>
      </c>
      <c r="K28" s="78">
        <v>2.0000000000000001E-4</v>
      </c>
      <c r="L28" s="78">
        <v>3.8E-3</v>
      </c>
      <c r="M28" s="78">
        <v>1E-4</v>
      </c>
    </row>
    <row r="29" spans="2:13">
      <c r="B29" t="s">
        <v>2416</v>
      </c>
      <c r="C29" t="s">
        <v>2417</v>
      </c>
      <c r="D29" t="s">
        <v>123</v>
      </c>
      <c r="E29" t="s">
        <v>2418</v>
      </c>
      <c r="F29" t="s">
        <v>1129</v>
      </c>
      <c r="G29" t="s">
        <v>106</v>
      </c>
      <c r="H29" s="77">
        <v>9793.76</v>
      </c>
      <c r="I29" s="77">
        <v>100</v>
      </c>
      <c r="J29" s="77">
        <v>35.120423359999997</v>
      </c>
      <c r="K29" s="78">
        <v>0</v>
      </c>
      <c r="L29" s="78">
        <v>1.1999999999999999E-3</v>
      </c>
      <c r="M29" s="78">
        <v>0</v>
      </c>
    </row>
    <row r="30" spans="2:13">
      <c r="B30" t="s">
        <v>2419</v>
      </c>
      <c r="C30" t="s">
        <v>2420</v>
      </c>
      <c r="D30" t="s">
        <v>123</v>
      </c>
      <c r="E30" t="s">
        <v>2421</v>
      </c>
      <c r="F30" t="s">
        <v>1654</v>
      </c>
      <c r="G30" t="s">
        <v>106</v>
      </c>
      <c r="H30" s="77">
        <v>8531.25</v>
      </c>
      <c r="I30" s="77">
        <v>322.17919999999998</v>
      </c>
      <c r="J30" s="77">
        <v>98.564484018000002</v>
      </c>
      <c r="K30" s="78">
        <v>6.9999999999999999E-4</v>
      </c>
      <c r="L30" s="78">
        <v>3.5000000000000001E-3</v>
      </c>
      <c r="M30" s="78">
        <v>1E-4</v>
      </c>
    </row>
    <row r="31" spans="2:13">
      <c r="B31" t="s">
        <v>2422</v>
      </c>
      <c r="C31" t="s">
        <v>2423</v>
      </c>
      <c r="D31" t="s">
        <v>123</v>
      </c>
      <c r="E31" t="s">
        <v>2397</v>
      </c>
      <c r="F31" t="s">
        <v>128</v>
      </c>
      <c r="G31" t="s">
        <v>106</v>
      </c>
      <c r="H31" s="77">
        <v>9793.76</v>
      </c>
      <c r="I31" s="77">
        <v>100</v>
      </c>
      <c r="J31" s="77">
        <v>35.120423359999997</v>
      </c>
      <c r="K31" s="78">
        <v>0</v>
      </c>
      <c r="L31" s="78">
        <v>1.1999999999999999E-3</v>
      </c>
      <c r="M31" s="78">
        <v>0</v>
      </c>
    </row>
    <row r="32" spans="2:13">
      <c r="B32" t="s">
        <v>2424</v>
      </c>
      <c r="C32" t="s">
        <v>2425</v>
      </c>
      <c r="D32" t="s">
        <v>123</v>
      </c>
      <c r="E32" t="s">
        <v>2426</v>
      </c>
      <c r="F32" t="s">
        <v>128</v>
      </c>
      <c r="G32" t="s">
        <v>106</v>
      </c>
      <c r="H32" s="77">
        <v>8048.21</v>
      </c>
      <c r="I32" s="77">
        <v>100</v>
      </c>
      <c r="J32" s="77">
        <v>28.860881060000001</v>
      </c>
      <c r="K32" s="78">
        <v>0</v>
      </c>
      <c r="L32" s="78">
        <v>1E-3</v>
      </c>
      <c r="M32" s="78">
        <v>0</v>
      </c>
    </row>
    <row r="33" spans="2:13">
      <c r="B33" t="s">
        <v>2427</v>
      </c>
      <c r="C33" t="s">
        <v>2428</v>
      </c>
      <c r="D33" t="s">
        <v>123</v>
      </c>
      <c r="E33" t="s">
        <v>2429</v>
      </c>
      <c r="F33" t="s">
        <v>129</v>
      </c>
      <c r="G33" t="s">
        <v>106</v>
      </c>
      <c r="H33" s="77">
        <v>51.24</v>
      </c>
      <c r="I33" s="77">
        <v>15266.785099999979</v>
      </c>
      <c r="J33" s="77">
        <v>28.0522046572706</v>
      </c>
      <c r="K33" s="78">
        <v>5.9999999999999995E-4</v>
      </c>
      <c r="L33" s="78">
        <v>1E-3</v>
      </c>
      <c r="M33" s="78">
        <v>0</v>
      </c>
    </row>
    <row r="34" spans="2:13">
      <c r="B34" s="79" t="s">
        <v>236</v>
      </c>
      <c r="C34" s="16"/>
      <c r="D34" s="16"/>
      <c r="E34" s="16"/>
      <c r="H34" s="81">
        <v>5322843.3</v>
      </c>
      <c r="J34" s="81">
        <v>24208.025171306166</v>
      </c>
      <c r="L34" s="80">
        <v>0.85009999999999997</v>
      </c>
      <c r="M34" s="80">
        <v>1.9800000000000002E-2</v>
      </c>
    </row>
    <row r="35" spans="2:13">
      <c r="B35" s="79" t="s">
        <v>367</v>
      </c>
      <c r="C35" s="16"/>
      <c r="D35" s="16"/>
      <c r="E35" s="16"/>
      <c r="H35" s="81">
        <v>0</v>
      </c>
      <c r="J35" s="81">
        <v>0</v>
      </c>
      <c r="L35" s="80">
        <v>0</v>
      </c>
      <c r="M35" s="80">
        <v>0</v>
      </c>
    </row>
    <row r="36" spans="2:13">
      <c r="B36" t="s">
        <v>214</v>
      </c>
      <c r="C36" t="s">
        <v>214</v>
      </c>
      <c r="D36" s="16"/>
      <c r="E36" s="16"/>
      <c r="F36" t="s">
        <v>214</v>
      </c>
      <c r="G36" t="s">
        <v>214</v>
      </c>
      <c r="H36" s="77">
        <v>0</v>
      </c>
      <c r="I36" s="77">
        <v>0</v>
      </c>
      <c r="J36" s="77">
        <v>0</v>
      </c>
      <c r="K36" s="78">
        <v>0</v>
      </c>
      <c r="L36" s="78">
        <v>0</v>
      </c>
      <c r="M36" s="78">
        <v>0</v>
      </c>
    </row>
    <row r="37" spans="2:13">
      <c r="B37" s="79" t="s">
        <v>368</v>
      </c>
      <c r="C37" s="16"/>
      <c r="D37" s="16"/>
      <c r="E37" s="16"/>
      <c r="H37" s="81">
        <v>5322843.3</v>
      </c>
      <c r="J37" s="81">
        <v>24208.025171306166</v>
      </c>
      <c r="L37" s="80">
        <v>0.85009999999999997</v>
      </c>
      <c r="M37" s="80">
        <v>1.9800000000000002E-2</v>
      </c>
    </row>
    <row r="38" spans="2:13">
      <c r="B38" t="s">
        <v>2430</v>
      </c>
      <c r="C38" t="s">
        <v>2431</v>
      </c>
      <c r="D38" t="s">
        <v>123</v>
      </c>
      <c r="E38" t="s">
        <v>1263</v>
      </c>
      <c r="F38" t="s">
        <v>1151</v>
      </c>
      <c r="G38" t="s">
        <v>106</v>
      </c>
      <c r="H38" s="77">
        <v>89071.02</v>
      </c>
      <c r="I38" s="77">
        <v>94.250100000000089</v>
      </c>
      <c r="J38" s="77">
        <v>301.04299815977799</v>
      </c>
      <c r="K38" s="78">
        <v>1E-4</v>
      </c>
      <c r="L38" s="78">
        <v>1.06E-2</v>
      </c>
      <c r="M38" s="78">
        <v>2.0000000000000001E-4</v>
      </c>
    </row>
    <row r="39" spans="2:13">
      <c r="B39" t="s">
        <v>2432</v>
      </c>
      <c r="C39" t="s">
        <v>2433</v>
      </c>
      <c r="D39" t="s">
        <v>123</v>
      </c>
      <c r="E39" t="s">
        <v>2434</v>
      </c>
      <c r="F39" t="s">
        <v>1307</v>
      </c>
      <c r="G39" t="s">
        <v>106</v>
      </c>
      <c r="H39" s="77">
        <v>349309.08</v>
      </c>
      <c r="I39" s="77">
        <v>218.58119999999963</v>
      </c>
      <c r="J39" s="77">
        <v>2737.9969878798302</v>
      </c>
      <c r="K39" s="78">
        <v>6.9999999999999999E-4</v>
      </c>
      <c r="L39" s="78">
        <v>9.6100000000000005E-2</v>
      </c>
      <c r="M39" s="78">
        <v>2.2000000000000001E-3</v>
      </c>
    </row>
    <row r="40" spans="2:13">
      <c r="B40" t="s">
        <v>2435</v>
      </c>
      <c r="C40" t="s">
        <v>2436</v>
      </c>
      <c r="D40" t="s">
        <v>123</v>
      </c>
      <c r="E40" t="s">
        <v>2437</v>
      </c>
      <c r="F40" t="s">
        <v>1307</v>
      </c>
      <c r="G40" t="s">
        <v>106</v>
      </c>
      <c r="H40" s="77">
        <v>245051.86</v>
      </c>
      <c r="I40" s="77">
        <v>114.91609999999959</v>
      </c>
      <c r="J40" s="77">
        <v>1009.8320891952</v>
      </c>
      <c r="K40" s="78">
        <v>1.8E-3</v>
      </c>
      <c r="L40" s="78">
        <v>3.5499999999999997E-2</v>
      </c>
      <c r="M40" s="78">
        <v>8.0000000000000004E-4</v>
      </c>
    </row>
    <row r="41" spans="2:13">
      <c r="B41" t="s">
        <v>2438</v>
      </c>
      <c r="C41" t="s">
        <v>2439</v>
      </c>
      <c r="D41" t="s">
        <v>123</v>
      </c>
      <c r="E41" t="s">
        <v>2440</v>
      </c>
      <c r="F41" t="s">
        <v>1307</v>
      </c>
      <c r="G41" t="s">
        <v>106</v>
      </c>
      <c r="H41" s="77">
        <v>581410.85</v>
      </c>
      <c r="I41" s="77">
        <v>142.95779999999991</v>
      </c>
      <c r="J41" s="77">
        <v>2980.58336619498</v>
      </c>
      <c r="K41" s="78">
        <v>5.9999999999999995E-4</v>
      </c>
      <c r="L41" s="78">
        <v>0.1047</v>
      </c>
      <c r="M41" s="78">
        <v>2.3999999999999998E-3</v>
      </c>
    </row>
    <row r="42" spans="2:13">
      <c r="B42" t="s">
        <v>2441</v>
      </c>
      <c r="C42" t="s">
        <v>2442</v>
      </c>
      <c r="D42" t="s">
        <v>123</v>
      </c>
      <c r="E42" t="s">
        <v>2443</v>
      </c>
      <c r="F42" t="s">
        <v>1307</v>
      </c>
      <c r="G42" t="s">
        <v>106</v>
      </c>
      <c r="H42" s="77">
        <v>4353.41</v>
      </c>
      <c r="I42" s="77">
        <v>3362.7688000000007</v>
      </c>
      <c r="J42" s="77">
        <v>524.97287599286301</v>
      </c>
      <c r="K42" s="78">
        <v>1E-4</v>
      </c>
      <c r="L42" s="78">
        <v>1.84E-2</v>
      </c>
      <c r="M42" s="78">
        <v>4.0000000000000002E-4</v>
      </c>
    </row>
    <row r="43" spans="2:13">
      <c r="B43" t="s">
        <v>2444</v>
      </c>
      <c r="C43" t="s">
        <v>2445</v>
      </c>
      <c r="D43" t="s">
        <v>123</v>
      </c>
      <c r="E43" t="s">
        <v>2446</v>
      </c>
      <c r="F43" t="s">
        <v>1142</v>
      </c>
      <c r="G43" t="s">
        <v>106</v>
      </c>
      <c r="H43" s="77">
        <v>2782.52</v>
      </c>
      <c r="I43" s="77">
        <v>2377.2423999999974</v>
      </c>
      <c r="J43" s="77">
        <v>237.204021389329</v>
      </c>
      <c r="K43" s="78">
        <v>0</v>
      </c>
      <c r="L43" s="78">
        <v>8.3000000000000001E-3</v>
      </c>
      <c r="M43" s="78">
        <v>2.0000000000000001E-4</v>
      </c>
    </row>
    <row r="44" spans="2:13">
      <c r="B44" t="s">
        <v>2447</v>
      </c>
      <c r="C44" t="s">
        <v>2448</v>
      </c>
      <c r="D44" t="s">
        <v>123</v>
      </c>
      <c r="E44" t="s">
        <v>2446</v>
      </c>
      <c r="F44" t="s">
        <v>1142</v>
      </c>
      <c r="G44" t="s">
        <v>106</v>
      </c>
      <c r="H44" s="77">
        <v>3334.55</v>
      </c>
      <c r="I44" s="77">
        <v>2467.1546999999991</v>
      </c>
      <c r="J44" s="77">
        <v>295.014866277176</v>
      </c>
      <c r="K44" s="78">
        <v>0</v>
      </c>
      <c r="L44" s="78">
        <v>1.04E-2</v>
      </c>
      <c r="M44" s="78">
        <v>2.0000000000000001E-4</v>
      </c>
    </row>
    <row r="45" spans="2:13">
      <c r="B45" t="s">
        <v>2449</v>
      </c>
      <c r="C45" t="s">
        <v>2450</v>
      </c>
      <c r="D45" t="s">
        <v>123</v>
      </c>
      <c r="E45" t="s">
        <v>2451</v>
      </c>
      <c r="F45" t="s">
        <v>1155</v>
      </c>
      <c r="G45" t="s">
        <v>110</v>
      </c>
      <c r="H45" s="77">
        <v>52042.54</v>
      </c>
      <c r="I45" s="77">
        <v>97.475800000000106</v>
      </c>
      <c r="J45" s="77">
        <v>197.64987084836801</v>
      </c>
      <c r="K45" s="78">
        <v>2E-3</v>
      </c>
      <c r="L45" s="78">
        <v>6.8999999999999999E-3</v>
      </c>
      <c r="M45" s="78">
        <v>2.0000000000000001E-4</v>
      </c>
    </row>
    <row r="46" spans="2:13">
      <c r="B46" t="s">
        <v>2452</v>
      </c>
      <c r="C46" t="s">
        <v>2453</v>
      </c>
      <c r="D46" t="s">
        <v>123</v>
      </c>
      <c r="E46" t="s">
        <v>2454</v>
      </c>
      <c r="F46" t="s">
        <v>1168</v>
      </c>
      <c r="G46" t="s">
        <v>106</v>
      </c>
      <c r="H46" s="77">
        <v>1926374.2</v>
      </c>
      <c r="I46" s="77">
        <v>1E-4</v>
      </c>
      <c r="J46" s="77">
        <v>6.9079778812000002E-3</v>
      </c>
      <c r="K46" s="78">
        <v>4.0000000000000002E-4</v>
      </c>
      <c r="L46" s="78">
        <v>0</v>
      </c>
      <c r="M46" s="78">
        <v>0</v>
      </c>
    </row>
    <row r="47" spans="2:13">
      <c r="B47" t="s">
        <v>2455</v>
      </c>
      <c r="C47" t="s">
        <v>2456</v>
      </c>
      <c r="D47" t="s">
        <v>123</v>
      </c>
      <c r="E47" t="s">
        <v>2457</v>
      </c>
      <c r="F47" t="s">
        <v>1168</v>
      </c>
      <c r="G47" t="s">
        <v>110</v>
      </c>
      <c r="H47" s="77">
        <v>44264.07</v>
      </c>
      <c r="I47" s="77">
        <v>117.18200000000007</v>
      </c>
      <c r="J47" s="77">
        <v>202.094033593332</v>
      </c>
      <c r="K47" s="78">
        <v>4.0000000000000002E-4</v>
      </c>
      <c r="L47" s="78">
        <v>7.1000000000000004E-3</v>
      </c>
      <c r="M47" s="78">
        <v>2.0000000000000001E-4</v>
      </c>
    </row>
    <row r="48" spans="2:13">
      <c r="B48" t="s">
        <v>2458</v>
      </c>
      <c r="C48" t="s">
        <v>2459</v>
      </c>
      <c r="D48" t="s">
        <v>123</v>
      </c>
      <c r="E48" t="s">
        <v>2460</v>
      </c>
      <c r="F48" t="s">
        <v>1168</v>
      </c>
      <c r="G48" t="s">
        <v>110</v>
      </c>
      <c r="H48" s="77">
        <v>72594</v>
      </c>
      <c r="I48" s="77">
        <v>100</v>
      </c>
      <c r="J48" s="77">
        <v>282.84074279999999</v>
      </c>
      <c r="K48" s="78">
        <v>1E-3</v>
      </c>
      <c r="L48" s="78">
        <v>9.9000000000000008E-3</v>
      </c>
      <c r="M48" s="78">
        <v>2.0000000000000001E-4</v>
      </c>
    </row>
    <row r="49" spans="2:13">
      <c r="B49" t="s">
        <v>2461</v>
      </c>
      <c r="C49" t="s">
        <v>2462</v>
      </c>
      <c r="D49" t="s">
        <v>123</v>
      </c>
      <c r="E49" t="s">
        <v>2463</v>
      </c>
      <c r="F49" t="s">
        <v>1168</v>
      </c>
      <c r="G49" t="s">
        <v>106</v>
      </c>
      <c r="H49" s="77">
        <v>416.63</v>
      </c>
      <c r="I49" s="77">
        <v>14777.71770000001</v>
      </c>
      <c r="J49" s="77">
        <v>220.784301239087</v>
      </c>
      <c r="K49" s="78">
        <v>1E-4</v>
      </c>
      <c r="L49" s="78">
        <v>7.7999999999999996E-3</v>
      </c>
      <c r="M49" s="78">
        <v>2.0000000000000001E-4</v>
      </c>
    </row>
    <row r="50" spans="2:13">
      <c r="B50" t="s">
        <v>2464</v>
      </c>
      <c r="C50" t="s">
        <v>2465</v>
      </c>
      <c r="D50" t="s">
        <v>123</v>
      </c>
      <c r="E50" t="s">
        <v>2466</v>
      </c>
      <c r="F50" t="s">
        <v>1168</v>
      </c>
      <c r="G50" t="s">
        <v>106</v>
      </c>
      <c r="H50" s="77">
        <v>5465.43</v>
      </c>
      <c r="I50" s="77">
        <v>7958.1319999999878</v>
      </c>
      <c r="J50" s="77">
        <v>1559.71683569061</v>
      </c>
      <c r="K50" s="78">
        <v>1.5E-3</v>
      </c>
      <c r="L50" s="78">
        <v>5.4800000000000001E-2</v>
      </c>
      <c r="M50" s="78">
        <v>1.2999999999999999E-3</v>
      </c>
    </row>
    <row r="51" spans="2:13">
      <c r="B51" t="s">
        <v>2467</v>
      </c>
      <c r="C51" t="s">
        <v>2468</v>
      </c>
      <c r="D51" t="s">
        <v>123</v>
      </c>
      <c r="E51" t="s">
        <v>2437</v>
      </c>
      <c r="F51" t="s">
        <v>1168</v>
      </c>
      <c r="G51" t="s">
        <v>106</v>
      </c>
      <c r="H51" s="77">
        <v>20240.060000000001</v>
      </c>
      <c r="I51" s="77">
        <v>100</v>
      </c>
      <c r="J51" s="77">
        <v>72.580855159999999</v>
      </c>
      <c r="K51" s="78">
        <v>1E-3</v>
      </c>
      <c r="L51" s="78">
        <v>2.5000000000000001E-3</v>
      </c>
      <c r="M51" s="78">
        <v>1E-4</v>
      </c>
    </row>
    <row r="52" spans="2:13">
      <c r="B52" t="s">
        <v>2469</v>
      </c>
      <c r="C52" t="s">
        <v>2470</v>
      </c>
      <c r="D52" t="s">
        <v>123</v>
      </c>
      <c r="E52" t="s">
        <v>2471</v>
      </c>
      <c r="F52" t="s">
        <v>1168</v>
      </c>
      <c r="G52" t="s">
        <v>106</v>
      </c>
      <c r="H52" s="77">
        <v>4170.1099999999997</v>
      </c>
      <c r="I52" s="77">
        <v>12526.340899999972</v>
      </c>
      <c r="J52" s="77">
        <v>1873.1908294948901</v>
      </c>
      <c r="K52" s="78">
        <v>2.5000000000000001E-3</v>
      </c>
      <c r="L52" s="78">
        <v>6.5799999999999997E-2</v>
      </c>
      <c r="M52" s="78">
        <v>1.5E-3</v>
      </c>
    </row>
    <row r="53" spans="2:13">
      <c r="B53" t="s">
        <v>2472</v>
      </c>
      <c r="C53" t="s">
        <v>2473</v>
      </c>
      <c r="D53" t="s">
        <v>123</v>
      </c>
      <c r="E53" t="s">
        <v>2474</v>
      </c>
      <c r="F53" t="s">
        <v>1168</v>
      </c>
      <c r="G53" t="s">
        <v>106</v>
      </c>
      <c r="H53" s="77">
        <v>1239.77</v>
      </c>
      <c r="I53" s="77">
        <v>12995.51480000001</v>
      </c>
      <c r="J53" s="77">
        <v>577.75657489575303</v>
      </c>
      <c r="K53" s="78">
        <v>1.5E-3</v>
      </c>
      <c r="L53" s="78">
        <v>2.0299999999999999E-2</v>
      </c>
      <c r="M53" s="78">
        <v>5.0000000000000001E-4</v>
      </c>
    </row>
    <row r="54" spans="2:13">
      <c r="B54" t="s">
        <v>2475</v>
      </c>
      <c r="C54" t="s">
        <v>2476</v>
      </c>
      <c r="D54" t="s">
        <v>123</v>
      </c>
      <c r="E54" t="s">
        <v>2477</v>
      </c>
      <c r="F54" t="s">
        <v>1168</v>
      </c>
      <c r="G54" t="s">
        <v>110</v>
      </c>
      <c r="H54" s="77">
        <v>192524.95</v>
      </c>
      <c r="I54" s="77">
        <v>118.33109999999999</v>
      </c>
      <c r="J54" s="77">
        <v>887.62017114063894</v>
      </c>
      <c r="K54" s="78">
        <v>3.3999999999999998E-3</v>
      </c>
      <c r="L54" s="78">
        <v>3.1199999999999999E-2</v>
      </c>
      <c r="M54" s="78">
        <v>6.9999999999999999E-4</v>
      </c>
    </row>
    <row r="55" spans="2:13">
      <c r="B55" t="s">
        <v>2478</v>
      </c>
      <c r="C55" t="s">
        <v>2479</v>
      </c>
      <c r="D55" t="s">
        <v>123</v>
      </c>
      <c r="E55" t="s">
        <v>2480</v>
      </c>
      <c r="F55" t="s">
        <v>1168</v>
      </c>
      <c r="G55" t="s">
        <v>106</v>
      </c>
      <c r="H55" s="77">
        <v>4064.03</v>
      </c>
      <c r="I55" s="77">
        <v>11369.545600000003</v>
      </c>
      <c r="J55" s="77">
        <v>1656.95341415498</v>
      </c>
      <c r="K55" s="78">
        <v>2.8E-3</v>
      </c>
      <c r="L55" s="78">
        <v>5.8200000000000002E-2</v>
      </c>
      <c r="M55" s="78">
        <v>1.4E-3</v>
      </c>
    </row>
    <row r="56" spans="2:13">
      <c r="B56" t="s">
        <v>2481</v>
      </c>
      <c r="C56" t="s">
        <v>2482</v>
      </c>
      <c r="D56" t="s">
        <v>123</v>
      </c>
      <c r="E56" t="s">
        <v>2483</v>
      </c>
      <c r="F56" t="s">
        <v>1168</v>
      </c>
      <c r="G56" t="s">
        <v>113</v>
      </c>
      <c r="H56" s="77">
        <v>2756.14</v>
      </c>
      <c r="I56" s="77">
        <v>9236.6560999999929</v>
      </c>
      <c r="J56" s="77">
        <v>1126.80063265596</v>
      </c>
      <c r="K56" s="78">
        <v>4.1000000000000003E-3</v>
      </c>
      <c r="L56" s="78">
        <v>3.9600000000000003E-2</v>
      </c>
      <c r="M56" s="78">
        <v>8.9999999999999998E-4</v>
      </c>
    </row>
    <row r="57" spans="2:13">
      <c r="B57" t="s">
        <v>2484</v>
      </c>
      <c r="C57" t="s">
        <v>2485</v>
      </c>
      <c r="D57" t="s">
        <v>123</v>
      </c>
      <c r="E57" t="s">
        <v>2486</v>
      </c>
      <c r="F57" t="s">
        <v>1168</v>
      </c>
      <c r="G57" t="s">
        <v>106</v>
      </c>
      <c r="H57" s="77">
        <v>218456.65</v>
      </c>
      <c r="I57" s="77">
        <v>134.52089999999973</v>
      </c>
      <c r="J57" s="77">
        <v>1053.8172881598</v>
      </c>
      <c r="K57" s="78">
        <v>2.5999999999999999E-3</v>
      </c>
      <c r="L57" s="78">
        <v>3.6999999999999998E-2</v>
      </c>
      <c r="M57" s="78">
        <v>8.9999999999999998E-4</v>
      </c>
    </row>
    <row r="58" spans="2:13">
      <c r="B58" t="s">
        <v>2487</v>
      </c>
      <c r="C58" t="s">
        <v>2488</v>
      </c>
      <c r="D58" t="s">
        <v>123</v>
      </c>
      <c r="E58" t="s">
        <v>2489</v>
      </c>
      <c r="F58" t="s">
        <v>1168</v>
      </c>
      <c r="G58" t="s">
        <v>106</v>
      </c>
      <c r="H58" s="77">
        <v>240805.79</v>
      </c>
      <c r="I58" s="77">
        <v>111.6399</v>
      </c>
      <c r="J58" s="77">
        <v>964.04354053665304</v>
      </c>
      <c r="K58" s="78">
        <v>2.3999999999999998E-3</v>
      </c>
      <c r="L58" s="78">
        <v>3.39E-2</v>
      </c>
      <c r="M58" s="78">
        <v>8.0000000000000004E-4</v>
      </c>
    </row>
    <row r="59" spans="2:13">
      <c r="B59" t="s">
        <v>2490</v>
      </c>
      <c r="C59" t="s">
        <v>2491</v>
      </c>
      <c r="D59" t="s">
        <v>123</v>
      </c>
      <c r="E59" t="s">
        <v>2492</v>
      </c>
      <c r="F59" t="s">
        <v>1168</v>
      </c>
      <c r="G59" t="s">
        <v>106</v>
      </c>
      <c r="H59" s="77">
        <v>28566.62</v>
      </c>
      <c r="I59" s="77">
        <v>1E-4</v>
      </c>
      <c r="J59" s="77">
        <v>1.0243989932000001E-4</v>
      </c>
      <c r="K59" s="78">
        <v>2.0000000000000001E-4</v>
      </c>
      <c r="L59" s="78">
        <v>0</v>
      </c>
      <c r="M59" s="78">
        <v>0</v>
      </c>
    </row>
    <row r="60" spans="2:13">
      <c r="B60" t="s">
        <v>2493</v>
      </c>
      <c r="C60" t="s">
        <v>2494</v>
      </c>
      <c r="D60" t="s">
        <v>123</v>
      </c>
      <c r="E60" t="s">
        <v>2495</v>
      </c>
      <c r="F60" t="s">
        <v>1168</v>
      </c>
      <c r="G60" t="s">
        <v>106</v>
      </c>
      <c r="H60" s="77">
        <v>494597.69</v>
      </c>
      <c r="I60" s="77">
        <v>90.118700000000246</v>
      </c>
      <c r="J60" s="77">
        <v>1598.3698803305001</v>
      </c>
      <c r="K60" s="78">
        <v>1.6999999999999999E-3</v>
      </c>
      <c r="L60" s="78">
        <v>5.6099999999999997E-2</v>
      </c>
      <c r="M60" s="78">
        <v>1.2999999999999999E-3</v>
      </c>
    </row>
    <row r="61" spans="2:13">
      <c r="B61" t="s">
        <v>2496</v>
      </c>
      <c r="C61" t="s">
        <v>2497</v>
      </c>
      <c r="D61" t="s">
        <v>123</v>
      </c>
      <c r="E61" t="s">
        <v>2495</v>
      </c>
      <c r="F61" t="s">
        <v>1168</v>
      </c>
      <c r="G61" t="s">
        <v>106</v>
      </c>
      <c r="H61" s="77">
        <v>310483.24</v>
      </c>
      <c r="I61" s="77">
        <v>149.8292999999999</v>
      </c>
      <c r="J61" s="77">
        <v>1668.1887862820199</v>
      </c>
      <c r="K61" s="78">
        <v>1.5E-3</v>
      </c>
      <c r="L61" s="78">
        <v>5.8599999999999999E-2</v>
      </c>
      <c r="M61" s="78">
        <v>1.4E-3</v>
      </c>
    </row>
    <row r="62" spans="2:13">
      <c r="B62" t="s">
        <v>2498</v>
      </c>
      <c r="C62" t="s">
        <v>2499</v>
      </c>
      <c r="D62" t="s">
        <v>123</v>
      </c>
      <c r="E62" t="s">
        <v>2500</v>
      </c>
      <c r="F62" t="s">
        <v>1254</v>
      </c>
      <c r="G62" t="s">
        <v>106</v>
      </c>
      <c r="H62" s="77">
        <v>10987.4</v>
      </c>
      <c r="I62" s="77">
        <v>704.57379999999944</v>
      </c>
      <c r="J62" s="77">
        <v>277.60782934050297</v>
      </c>
      <c r="K62" s="78">
        <v>1E-4</v>
      </c>
      <c r="L62" s="78">
        <v>9.7000000000000003E-3</v>
      </c>
      <c r="M62" s="78">
        <v>2.0000000000000001E-4</v>
      </c>
    </row>
    <row r="63" spans="2:13">
      <c r="B63" t="s">
        <v>2501</v>
      </c>
      <c r="C63" t="s">
        <v>2502</v>
      </c>
      <c r="D63" t="s">
        <v>123</v>
      </c>
      <c r="E63" t="s">
        <v>2460</v>
      </c>
      <c r="F63" t="s">
        <v>422</v>
      </c>
      <c r="G63" t="s">
        <v>110</v>
      </c>
      <c r="H63" s="77">
        <v>163646.65</v>
      </c>
      <c r="I63" s="77">
        <v>100</v>
      </c>
      <c r="J63" s="77">
        <v>637.60007772999995</v>
      </c>
      <c r="K63" s="78">
        <v>2.3999999999999998E-3</v>
      </c>
      <c r="L63" s="78">
        <v>2.24E-2</v>
      </c>
      <c r="M63" s="78">
        <v>5.0000000000000001E-4</v>
      </c>
    </row>
    <row r="64" spans="2:13">
      <c r="B64" t="s">
        <v>2503</v>
      </c>
      <c r="C64" t="s">
        <v>2504</v>
      </c>
      <c r="D64" t="s">
        <v>123</v>
      </c>
      <c r="E64" t="s">
        <v>2460</v>
      </c>
      <c r="F64" t="s">
        <v>422</v>
      </c>
      <c r="G64" t="s">
        <v>110</v>
      </c>
      <c r="H64" s="77">
        <v>66210.149999999994</v>
      </c>
      <c r="I64" s="77">
        <v>100</v>
      </c>
      <c r="J64" s="77">
        <v>257.96798643</v>
      </c>
      <c r="K64" s="78">
        <v>2.3999999999999998E-3</v>
      </c>
      <c r="L64" s="78">
        <v>9.1000000000000004E-3</v>
      </c>
      <c r="M64" s="78">
        <v>2.0000000000000001E-4</v>
      </c>
    </row>
    <row r="65" spans="2:13">
      <c r="B65" t="s">
        <v>2505</v>
      </c>
      <c r="C65" t="s">
        <v>2506</v>
      </c>
      <c r="D65" t="s">
        <v>123</v>
      </c>
      <c r="E65" t="s">
        <v>2460</v>
      </c>
      <c r="F65" t="s">
        <v>422</v>
      </c>
      <c r="G65" t="s">
        <v>110</v>
      </c>
      <c r="H65" s="77">
        <v>20145.75</v>
      </c>
      <c r="I65" s="77">
        <v>100</v>
      </c>
      <c r="J65" s="77">
        <v>78.491871149999994</v>
      </c>
      <c r="K65" s="78">
        <v>2.3999999999999998E-3</v>
      </c>
      <c r="L65" s="78">
        <v>2.8E-3</v>
      </c>
      <c r="M65" s="78">
        <v>1E-4</v>
      </c>
    </row>
    <row r="66" spans="2:13">
      <c r="B66" t="s">
        <v>2507</v>
      </c>
      <c r="C66" t="s">
        <v>2508</v>
      </c>
      <c r="D66" t="s">
        <v>123</v>
      </c>
      <c r="E66" t="s">
        <v>2509</v>
      </c>
      <c r="F66" t="s">
        <v>1633</v>
      </c>
      <c r="G66" t="s">
        <v>102</v>
      </c>
      <c r="H66" s="77">
        <v>166021</v>
      </c>
      <c r="I66" s="77">
        <v>380</v>
      </c>
      <c r="J66" s="77">
        <v>630.87980000000005</v>
      </c>
      <c r="K66" s="78">
        <v>2.9999999999999997E-4</v>
      </c>
      <c r="L66" s="78">
        <v>2.2200000000000001E-2</v>
      </c>
      <c r="M66" s="78">
        <v>5.0000000000000001E-4</v>
      </c>
    </row>
    <row r="67" spans="2:13">
      <c r="B67" t="s">
        <v>2510</v>
      </c>
      <c r="C67" t="s">
        <v>2511</v>
      </c>
      <c r="D67" t="s">
        <v>123</v>
      </c>
      <c r="E67" t="s">
        <v>2512</v>
      </c>
      <c r="F67" t="s">
        <v>129</v>
      </c>
      <c r="G67" t="s">
        <v>106</v>
      </c>
      <c r="H67" s="77">
        <v>1457.14</v>
      </c>
      <c r="I67" s="77">
        <v>5672.696400000008</v>
      </c>
      <c r="J67" s="77">
        <v>296.41563416613502</v>
      </c>
      <c r="K67" s="78">
        <v>1E-4</v>
      </c>
      <c r="L67" s="78">
        <v>1.04E-2</v>
      </c>
      <c r="M67" s="78">
        <v>2.0000000000000001E-4</v>
      </c>
    </row>
    <row r="68" spans="2:13">
      <c r="B68" t="s">
        <v>238</v>
      </c>
      <c r="C68" s="16"/>
      <c r="D68" s="16"/>
      <c r="E68" s="16"/>
    </row>
    <row r="69" spans="2:13">
      <c r="B69" t="s">
        <v>361</v>
      </c>
      <c r="C69" s="16"/>
      <c r="D69" s="16"/>
      <c r="E69" s="16"/>
    </row>
    <row r="70" spans="2:13">
      <c r="B70" t="s">
        <v>362</v>
      </c>
      <c r="C70" s="16"/>
      <c r="D70" s="16"/>
      <c r="E70" s="16"/>
    </row>
    <row r="71" spans="2:13">
      <c r="B71" t="s">
        <v>363</v>
      </c>
      <c r="C71" s="16"/>
      <c r="D71" s="16"/>
      <c r="E71" s="16"/>
    </row>
    <row r="72" spans="2:13">
      <c r="C72" s="16"/>
      <c r="D72" s="16"/>
      <c r="E72" s="16"/>
    </row>
    <row r="73" spans="2:13">
      <c r="C73" s="16"/>
      <c r="D73" s="16"/>
      <c r="E73" s="16"/>
    </row>
    <row r="74" spans="2:13">
      <c r="C74" s="16"/>
      <c r="D74" s="16"/>
      <c r="E74" s="16"/>
    </row>
    <row r="75" spans="2:13">
      <c r="C75" s="16"/>
      <c r="D75" s="16"/>
      <c r="E75" s="16"/>
    </row>
    <row r="76" spans="2:13">
      <c r="C76" s="16"/>
      <c r="D76" s="16"/>
      <c r="E76" s="16"/>
    </row>
    <row r="77" spans="2:13">
      <c r="C77" s="16"/>
      <c r="D77" s="16"/>
      <c r="E77" s="16"/>
    </row>
    <row r="78" spans="2:13">
      <c r="C78" s="16"/>
      <c r="D78" s="16"/>
      <c r="E78" s="16"/>
    </row>
    <row r="79" spans="2:13"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4163</v>
      </c>
    </row>
    <row r="3" spans="2:55" s="1" customFormat="1">
      <c r="B3" s="2" t="s">
        <v>2</v>
      </c>
      <c r="C3" s="26" t="s">
        <v>4164</v>
      </c>
    </row>
    <row r="4" spans="2:55" s="1" customFormat="1">
      <c r="B4" s="2" t="s">
        <v>3</v>
      </c>
      <c r="C4" s="83" t="s">
        <v>197</v>
      </c>
    </row>
    <row r="6" spans="2:5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55" ht="26.25" customHeight="1">
      <c r="B7" s="103" t="s">
        <v>139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48161331.453000002</v>
      </c>
      <c r="G11" s="7"/>
      <c r="H11" s="75">
        <v>149662.15037881376</v>
      </c>
      <c r="I11" s="7"/>
      <c r="J11" s="76">
        <v>1</v>
      </c>
      <c r="K11" s="76">
        <v>0.1226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8225523.4800000004</v>
      </c>
      <c r="H12" s="81">
        <v>11286.130133059427</v>
      </c>
      <c r="J12" s="80">
        <v>7.5399999999999995E-2</v>
      </c>
      <c r="K12" s="80">
        <v>9.1999999999999998E-3</v>
      </c>
    </row>
    <row r="13" spans="2:55">
      <c r="B13" s="79" t="s">
        <v>2513</v>
      </c>
      <c r="C13" s="16"/>
      <c r="F13" s="81">
        <v>370361.04</v>
      </c>
      <c r="H13" s="81">
        <v>1463.9279631585696</v>
      </c>
      <c r="J13" s="80">
        <v>9.7999999999999997E-3</v>
      </c>
      <c r="K13" s="80">
        <v>1.1999999999999999E-3</v>
      </c>
    </row>
    <row r="14" spans="2:55">
      <c r="B14" t="s">
        <v>2514</v>
      </c>
      <c r="C14" t="s">
        <v>2515</v>
      </c>
      <c r="D14" t="s">
        <v>106</v>
      </c>
      <c r="E14" t="s">
        <v>2516</v>
      </c>
      <c r="F14" s="77">
        <v>84761.56</v>
      </c>
      <c r="G14" s="77">
        <v>160.79310000000001</v>
      </c>
      <c r="H14" s="77">
        <v>488.73859339744303</v>
      </c>
      <c r="I14" s="78">
        <v>1.1000000000000001E-3</v>
      </c>
      <c r="J14" s="78">
        <v>3.3E-3</v>
      </c>
      <c r="K14" s="78">
        <v>4.0000000000000002E-4</v>
      </c>
    </row>
    <row r="15" spans="2:55">
      <c r="B15" t="s">
        <v>2517</v>
      </c>
      <c r="C15" t="s">
        <v>2518</v>
      </c>
      <c r="D15" t="s">
        <v>106</v>
      </c>
      <c r="E15" t="s">
        <v>2519</v>
      </c>
      <c r="F15" s="77">
        <v>19807.41</v>
      </c>
      <c r="G15" s="77">
        <v>183.49229999999966</v>
      </c>
      <c r="H15" s="77">
        <v>130.333428835436</v>
      </c>
      <c r="I15" s="78">
        <v>8.9999999999999998E-4</v>
      </c>
      <c r="J15" s="78">
        <v>8.9999999999999998E-4</v>
      </c>
      <c r="K15" s="78">
        <v>1E-4</v>
      </c>
    </row>
    <row r="16" spans="2:55">
      <c r="B16" t="s">
        <v>2520</v>
      </c>
      <c r="C16" t="s">
        <v>2521</v>
      </c>
      <c r="D16" t="s">
        <v>106</v>
      </c>
      <c r="E16" t="s">
        <v>571</v>
      </c>
      <c r="F16" s="77">
        <v>12948.05</v>
      </c>
      <c r="G16" s="77">
        <v>105.4036</v>
      </c>
      <c r="H16" s="77">
        <v>48.940691035662802</v>
      </c>
      <c r="I16" s="78">
        <v>1E-4</v>
      </c>
      <c r="J16" s="78">
        <v>2.9999999999999997E-4</v>
      </c>
      <c r="K16" s="78">
        <v>0</v>
      </c>
    </row>
    <row r="17" spans="2:11">
      <c r="B17" t="s">
        <v>2522</v>
      </c>
      <c r="C17" t="s">
        <v>2523</v>
      </c>
      <c r="D17" t="s">
        <v>106</v>
      </c>
      <c r="E17" t="s">
        <v>571</v>
      </c>
      <c r="F17" s="77">
        <v>9441.2900000000009</v>
      </c>
      <c r="G17" s="77">
        <v>59.898299999999942</v>
      </c>
      <c r="H17" s="77">
        <v>20.279447538138999</v>
      </c>
      <c r="I17" s="78">
        <v>1E-4</v>
      </c>
      <c r="J17" s="78">
        <v>1E-4</v>
      </c>
      <c r="K17" s="78">
        <v>0</v>
      </c>
    </row>
    <row r="18" spans="2:11">
      <c r="B18" t="s">
        <v>2524</v>
      </c>
      <c r="C18" t="s">
        <v>2525</v>
      </c>
      <c r="D18" t="s">
        <v>106</v>
      </c>
      <c r="E18" t="s">
        <v>571</v>
      </c>
      <c r="F18" s="77">
        <v>7948.38</v>
      </c>
      <c r="G18" s="77">
        <v>151.50800000000001</v>
      </c>
      <c r="H18" s="77">
        <v>43.184159611454398</v>
      </c>
      <c r="I18" s="78">
        <v>0</v>
      </c>
      <c r="J18" s="78">
        <v>2.9999999999999997E-4</v>
      </c>
      <c r="K18" s="78">
        <v>0</v>
      </c>
    </row>
    <row r="19" spans="2:11">
      <c r="B19" t="s">
        <v>2526</v>
      </c>
      <c r="C19" t="s">
        <v>2527</v>
      </c>
      <c r="D19" t="s">
        <v>106</v>
      </c>
      <c r="E19" t="s">
        <v>2528</v>
      </c>
      <c r="F19" s="77">
        <v>34443.81</v>
      </c>
      <c r="G19" s="77">
        <v>101.7368000000001</v>
      </c>
      <c r="H19" s="77">
        <v>125.66071991019901</v>
      </c>
      <c r="I19" s="78">
        <v>0</v>
      </c>
      <c r="J19" s="78">
        <v>8.0000000000000004E-4</v>
      </c>
      <c r="K19" s="78">
        <v>1E-4</v>
      </c>
    </row>
    <row r="20" spans="2:11">
      <c r="B20" t="s">
        <v>2529</v>
      </c>
      <c r="C20" t="s">
        <v>2530</v>
      </c>
      <c r="D20" t="s">
        <v>106</v>
      </c>
      <c r="E20" t="s">
        <v>2531</v>
      </c>
      <c r="F20" s="77">
        <v>144296.57</v>
      </c>
      <c r="G20" s="77">
        <v>71.479299999999952</v>
      </c>
      <c r="H20" s="77">
        <v>369.86785088179602</v>
      </c>
      <c r="I20" s="78">
        <v>2.3999999999999998E-3</v>
      </c>
      <c r="J20" s="78">
        <v>2.5000000000000001E-3</v>
      </c>
      <c r="K20" s="78">
        <v>2.9999999999999997E-4</v>
      </c>
    </row>
    <row r="21" spans="2:11">
      <c r="B21" t="s">
        <v>2532</v>
      </c>
      <c r="C21" t="s">
        <v>2533</v>
      </c>
      <c r="D21" t="s">
        <v>106</v>
      </c>
      <c r="E21" t="s">
        <v>2534</v>
      </c>
      <c r="F21" s="77">
        <v>19135.509999999998</v>
      </c>
      <c r="G21" s="77">
        <v>100.45509999999992</v>
      </c>
      <c r="H21" s="77">
        <v>68.932228201751798</v>
      </c>
      <c r="I21" s="78">
        <v>0</v>
      </c>
      <c r="J21" s="78">
        <v>5.0000000000000001E-4</v>
      </c>
      <c r="K21" s="78">
        <v>1E-4</v>
      </c>
    </row>
    <row r="22" spans="2:11">
      <c r="B22" t="s">
        <v>2535</v>
      </c>
      <c r="C22" t="s">
        <v>2536</v>
      </c>
      <c r="D22" t="s">
        <v>106</v>
      </c>
      <c r="E22" t="s">
        <v>2537</v>
      </c>
      <c r="F22" s="77">
        <v>14351.3</v>
      </c>
      <c r="G22" s="77">
        <v>102.2482</v>
      </c>
      <c r="H22" s="77">
        <v>52.620770092787602</v>
      </c>
      <c r="I22" s="78">
        <v>0</v>
      </c>
      <c r="J22" s="78">
        <v>4.0000000000000002E-4</v>
      </c>
      <c r="K22" s="78">
        <v>0</v>
      </c>
    </row>
    <row r="23" spans="2:11">
      <c r="B23" t="s">
        <v>2538</v>
      </c>
      <c r="C23" t="s">
        <v>2539</v>
      </c>
      <c r="D23" t="s">
        <v>106</v>
      </c>
      <c r="E23" t="s">
        <v>2540</v>
      </c>
      <c r="F23" s="77">
        <v>23227.16</v>
      </c>
      <c r="G23" s="77">
        <v>138.51179999999999</v>
      </c>
      <c r="H23" s="77">
        <v>115.37007365389999</v>
      </c>
      <c r="I23" s="78">
        <v>1E-4</v>
      </c>
      <c r="J23" s="78">
        <v>8.0000000000000004E-4</v>
      </c>
      <c r="K23" s="78">
        <v>1E-4</v>
      </c>
    </row>
    <row r="24" spans="2:11">
      <c r="B24" s="79" t="s">
        <v>2541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2542</v>
      </c>
      <c r="C26" s="16"/>
      <c r="F26" s="81">
        <v>2137102.2400000002</v>
      </c>
      <c r="H26" s="81">
        <v>1985.3048615865</v>
      </c>
      <c r="J26" s="80">
        <v>1.3299999999999999E-2</v>
      </c>
      <c r="K26" s="80">
        <v>1.6000000000000001E-3</v>
      </c>
    </row>
    <row r="27" spans="2:11">
      <c r="B27" t="s">
        <v>2543</v>
      </c>
      <c r="C27" t="s">
        <v>2544</v>
      </c>
      <c r="D27" t="s">
        <v>102</v>
      </c>
      <c r="E27" t="s">
        <v>2545</v>
      </c>
      <c r="F27" s="77">
        <v>1551992.89</v>
      </c>
      <c r="G27" s="77">
        <v>94.060878999999801</v>
      </c>
      <c r="H27" s="77">
        <v>1459.8181543515</v>
      </c>
      <c r="I27" s="78">
        <v>1E-3</v>
      </c>
      <c r="J27" s="78">
        <v>9.7999999999999997E-3</v>
      </c>
      <c r="K27" s="78">
        <v>1.1999999999999999E-3</v>
      </c>
    </row>
    <row r="28" spans="2:11">
      <c r="B28" t="s">
        <v>2546</v>
      </c>
      <c r="C28" t="s">
        <v>2547</v>
      </c>
      <c r="D28" t="s">
        <v>102</v>
      </c>
      <c r="E28" t="s">
        <v>2548</v>
      </c>
      <c r="F28" s="77">
        <v>585109.35</v>
      </c>
      <c r="G28" s="77">
        <v>89.81</v>
      </c>
      <c r="H28" s="77">
        <v>525.48670723500004</v>
      </c>
      <c r="I28" s="78">
        <v>0</v>
      </c>
      <c r="J28" s="78">
        <v>3.5000000000000001E-3</v>
      </c>
      <c r="K28" s="78">
        <v>4.0000000000000002E-4</v>
      </c>
    </row>
    <row r="29" spans="2:11">
      <c r="B29" s="79" t="s">
        <v>2549</v>
      </c>
      <c r="C29" s="16"/>
      <c r="F29" s="81">
        <v>5718060.2000000002</v>
      </c>
      <c r="H29" s="81">
        <v>7836.8973083143574</v>
      </c>
      <c r="J29" s="80">
        <v>5.2400000000000002E-2</v>
      </c>
      <c r="K29" s="80">
        <v>6.4000000000000003E-3</v>
      </c>
    </row>
    <row r="30" spans="2:11">
      <c r="B30" t="s">
        <v>2550</v>
      </c>
      <c r="C30" t="s">
        <v>2551</v>
      </c>
      <c r="D30" t="s">
        <v>110</v>
      </c>
      <c r="E30" t="s">
        <v>648</v>
      </c>
      <c r="F30" s="77">
        <v>24055.38</v>
      </c>
      <c r="G30" s="77">
        <v>91.522499999999994</v>
      </c>
      <c r="H30" s="77">
        <v>85.779071002340103</v>
      </c>
      <c r="I30" s="78">
        <v>1E-4</v>
      </c>
      <c r="J30" s="78">
        <v>5.9999999999999995E-4</v>
      </c>
      <c r="K30" s="78">
        <v>1E-4</v>
      </c>
    </row>
    <row r="31" spans="2:11">
      <c r="B31" t="s">
        <v>2552</v>
      </c>
      <c r="C31" t="s">
        <v>2553</v>
      </c>
      <c r="D31" t="s">
        <v>106</v>
      </c>
      <c r="E31" t="s">
        <v>2554</v>
      </c>
      <c r="F31" s="77">
        <v>15517.29</v>
      </c>
      <c r="G31" s="77">
        <v>124.15089999999999</v>
      </c>
      <c r="H31" s="77">
        <v>69.0837707135275</v>
      </c>
      <c r="I31" s="78">
        <v>1E-4</v>
      </c>
      <c r="J31" s="78">
        <v>5.0000000000000001E-4</v>
      </c>
      <c r="K31" s="78">
        <v>1E-4</v>
      </c>
    </row>
    <row r="32" spans="2:11">
      <c r="B32" t="s">
        <v>2555</v>
      </c>
      <c r="C32" t="s">
        <v>2556</v>
      </c>
      <c r="D32" t="s">
        <v>106</v>
      </c>
      <c r="E32" t="s">
        <v>2557</v>
      </c>
      <c r="F32" s="77">
        <v>250463.21</v>
      </c>
      <c r="G32" s="77">
        <v>117.84349999999988</v>
      </c>
      <c r="H32" s="77">
        <v>1058.4244417745899</v>
      </c>
      <c r="I32" s="78">
        <v>0</v>
      </c>
      <c r="J32" s="78">
        <v>7.1000000000000004E-3</v>
      </c>
      <c r="K32" s="78">
        <v>8.9999999999999998E-4</v>
      </c>
    </row>
    <row r="33" spans="2:11">
      <c r="B33" t="s">
        <v>2558</v>
      </c>
      <c r="C33" t="s">
        <v>2559</v>
      </c>
      <c r="D33" t="s">
        <v>102</v>
      </c>
      <c r="E33" t="s">
        <v>2560</v>
      </c>
      <c r="F33" s="77">
        <v>93420.33</v>
      </c>
      <c r="G33" s="77">
        <v>100.329408</v>
      </c>
      <c r="H33" s="77">
        <v>93.728064040646402</v>
      </c>
      <c r="I33" s="78">
        <v>4.4999999999999997E-3</v>
      </c>
      <c r="J33" s="78">
        <v>5.9999999999999995E-4</v>
      </c>
      <c r="K33" s="78">
        <v>1E-4</v>
      </c>
    </row>
    <row r="34" spans="2:11">
      <c r="B34" t="s">
        <v>2561</v>
      </c>
      <c r="C34" t="s">
        <v>2562</v>
      </c>
      <c r="D34" t="s">
        <v>102</v>
      </c>
      <c r="E34" t="s">
        <v>2560</v>
      </c>
      <c r="F34" s="77">
        <v>415201.46</v>
      </c>
      <c r="G34" s="77">
        <v>101.050855</v>
      </c>
      <c r="H34" s="77">
        <v>419.56462530248302</v>
      </c>
      <c r="I34" s="78">
        <v>4.4999999999999997E-3</v>
      </c>
      <c r="J34" s="78">
        <v>2.8E-3</v>
      </c>
      <c r="K34" s="78">
        <v>2.9999999999999997E-4</v>
      </c>
    </row>
    <row r="35" spans="2:11">
      <c r="B35" t="s">
        <v>2563</v>
      </c>
      <c r="C35" t="s">
        <v>2564</v>
      </c>
      <c r="D35" t="s">
        <v>106</v>
      </c>
      <c r="E35" t="s">
        <v>541</v>
      </c>
      <c r="F35" s="77">
        <v>106198</v>
      </c>
      <c r="G35" s="77">
        <v>111.49509999999999</v>
      </c>
      <c r="H35" s="77">
        <v>424.60236074462802</v>
      </c>
      <c r="I35" s="78">
        <v>0</v>
      </c>
      <c r="J35" s="78">
        <v>2.8E-3</v>
      </c>
      <c r="K35" s="78">
        <v>2.9999999999999997E-4</v>
      </c>
    </row>
    <row r="36" spans="2:11">
      <c r="B36" t="s">
        <v>2565</v>
      </c>
      <c r="C36" t="s">
        <v>2566</v>
      </c>
      <c r="D36" t="s">
        <v>106</v>
      </c>
      <c r="E36" t="s">
        <v>2567</v>
      </c>
      <c r="F36" s="77">
        <v>38647.86</v>
      </c>
      <c r="G36" s="77">
        <v>101.06510000000003</v>
      </c>
      <c r="H36" s="77">
        <v>140.06736110770001</v>
      </c>
      <c r="I36" s="78">
        <v>0</v>
      </c>
      <c r="J36" s="78">
        <v>8.9999999999999998E-4</v>
      </c>
      <c r="K36" s="78">
        <v>1E-4</v>
      </c>
    </row>
    <row r="37" spans="2:11">
      <c r="B37" t="s">
        <v>2568</v>
      </c>
      <c r="C37" t="s">
        <v>2569</v>
      </c>
      <c r="D37" t="s">
        <v>102</v>
      </c>
      <c r="E37" t="s">
        <v>2570</v>
      </c>
      <c r="F37" s="77">
        <v>729176.39</v>
      </c>
      <c r="G37" s="77">
        <v>56.79600699999996</v>
      </c>
      <c r="H37" s="77">
        <v>414.14307350674699</v>
      </c>
      <c r="I37" s="78">
        <v>1.9E-3</v>
      </c>
      <c r="J37" s="78">
        <v>2.8E-3</v>
      </c>
      <c r="K37" s="78">
        <v>2.9999999999999997E-4</v>
      </c>
    </row>
    <row r="38" spans="2:11">
      <c r="B38" t="s">
        <v>2571</v>
      </c>
      <c r="C38" t="s">
        <v>2572</v>
      </c>
      <c r="D38" t="s">
        <v>102</v>
      </c>
      <c r="E38" t="s">
        <v>2573</v>
      </c>
      <c r="F38" s="77">
        <v>1596239.7</v>
      </c>
      <c r="G38" s="77">
        <v>106.95726299999994</v>
      </c>
      <c r="H38" s="77">
        <v>1707.29429403941</v>
      </c>
      <c r="I38" s="78">
        <v>2.8E-3</v>
      </c>
      <c r="J38" s="78">
        <v>1.14E-2</v>
      </c>
      <c r="K38" s="78">
        <v>1.4E-3</v>
      </c>
    </row>
    <row r="39" spans="2:11">
      <c r="B39" t="s">
        <v>2574</v>
      </c>
      <c r="C39" t="s">
        <v>2575</v>
      </c>
      <c r="D39" t="s">
        <v>102</v>
      </c>
      <c r="E39" t="s">
        <v>2576</v>
      </c>
      <c r="F39" s="77">
        <v>1224442.69</v>
      </c>
      <c r="G39" s="77">
        <v>88.877776999999895</v>
      </c>
      <c r="H39" s="77">
        <v>1088.257443511</v>
      </c>
      <c r="I39" s="78">
        <v>1.1999999999999999E-3</v>
      </c>
      <c r="J39" s="78">
        <v>7.3000000000000001E-3</v>
      </c>
      <c r="K39" s="78">
        <v>8.9999999999999998E-4</v>
      </c>
    </row>
    <row r="40" spans="2:11">
      <c r="B40" t="s">
        <v>2577</v>
      </c>
      <c r="C40" t="s">
        <v>2578</v>
      </c>
      <c r="D40" t="s">
        <v>106</v>
      </c>
      <c r="E40" t="s">
        <v>2579</v>
      </c>
      <c r="F40" s="77">
        <v>58284.29</v>
      </c>
      <c r="G40" s="77">
        <v>116.11890000000017</v>
      </c>
      <c r="H40" s="77">
        <v>242.69716804502499</v>
      </c>
      <c r="I40" s="78">
        <v>0</v>
      </c>
      <c r="J40" s="78">
        <v>1.6000000000000001E-3</v>
      </c>
      <c r="K40" s="78">
        <v>2.0000000000000001E-4</v>
      </c>
    </row>
    <row r="41" spans="2:11">
      <c r="B41" t="s">
        <v>2580</v>
      </c>
      <c r="C41" t="s">
        <v>2581</v>
      </c>
      <c r="D41" t="s">
        <v>106</v>
      </c>
      <c r="E41" t="s">
        <v>2582</v>
      </c>
      <c r="F41" s="77">
        <v>120390.93</v>
      </c>
      <c r="G41" s="77">
        <v>141.57719999999986</v>
      </c>
      <c r="H41" s="77">
        <v>611.21974238418397</v>
      </c>
      <c r="I41" s="78">
        <v>2.0999999999999999E-3</v>
      </c>
      <c r="J41" s="78">
        <v>4.1000000000000003E-3</v>
      </c>
      <c r="K41" s="78">
        <v>5.0000000000000001E-4</v>
      </c>
    </row>
    <row r="42" spans="2:11">
      <c r="B42" t="s">
        <v>2583</v>
      </c>
      <c r="C42" t="s">
        <v>2584</v>
      </c>
      <c r="D42" t="s">
        <v>102</v>
      </c>
      <c r="E42" t="s">
        <v>2585</v>
      </c>
      <c r="F42" s="77">
        <v>595751.31999999995</v>
      </c>
      <c r="G42" s="77">
        <v>133.20028599999998</v>
      </c>
      <c r="H42" s="77">
        <v>793.54246208877498</v>
      </c>
      <c r="I42" s="78">
        <v>0</v>
      </c>
      <c r="J42" s="78">
        <v>5.3E-3</v>
      </c>
      <c r="K42" s="78">
        <v>5.9999999999999995E-4</v>
      </c>
    </row>
    <row r="43" spans="2:11">
      <c r="B43" t="s">
        <v>2586</v>
      </c>
      <c r="C43" t="s">
        <v>2587</v>
      </c>
      <c r="D43" t="s">
        <v>102</v>
      </c>
      <c r="E43" t="s">
        <v>2537</v>
      </c>
      <c r="F43" s="77">
        <v>425678</v>
      </c>
      <c r="G43" s="77">
        <v>108.047907</v>
      </c>
      <c r="H43" s="77">
        <v>459.93616955945998</v>
      </c>
      <c r="I43" s="78">
        <v>0</v>
      </c>
      <c r="J43" s="78">
        <v>3.0999999999999999E-3</v>
      </c>
      <c r="K43" s="78">
        <v>4.0000000000000002E-4</v>
      </c>
    </row>
    <row r="44" spans="2:11">
      <c r="B44" t="s">
        <v>2588</v>
      </c>
      <c r="C44" t="s">
        <v>2589</v>
      </c>
      <c r="D44" t="s">
        <v>110</v>
      </c>
      <c r="E44" t="s">
        <v>2590</v>
      </c>
      <c r="F44" s="77">
        <v>24593.35</v>
      </c>
      <c r="G44" s="77">
        <v>238.52620000000036</v>
      </c>
      <c r="H44" s="77">
        <v>228.557260493841</v>
      </c>
      <c r="I44" s="78">
        <v>2.0000000000000001E-4</v>
      </c>
      <c r="J44" s="78">
        <v>1.5E-3</v>
      </c>
      <c r="K44" s="78">
        <v>2.0000000000000001E-4</v>
      </c>
    </row>
    <row r="45" spans="2:11">
      <c r="B45" s="79" t="s">
        <v>236</v>
      </c>
      <c r="C45" s="16"/>
      <c r="F45" s="81">
        <v>39935807.972999997</v>
      </c>
      <c r="H45" s="81">
        <v>138376.02024575433</v>
      </c>
      <c r="J45" s="80">
        <v>0.92459999999999998</v>
      </c>
      <c r="K45" s="80">
        <v>0.1133</v>
      </c>
    </row>
    <row r="46" spans="2:11">
      <c r="B46" s="79" t="s">
        <v>2591</v>
      </c>
      <c r="C46" s="16"/>
      <c r="F46" s="81">
        <v>1492489.21</v>
      </c>
      <c r="H46" s="81">
        <v>7850.4660071519502</v>
      </c>
      <c r="J46" s="80">
        <v>5.2499999999999998E-2</v>
      </c>
      <c r="K46" s="80">
        <v>6.4000000000000003E-3</v>
      </c>
    </row>
    <row r="47" spans="2:11">
      <c r="B47" t="s">
        <v>2592</v>
      </c>
      <c r="C47" t="s">
        <v>2593</v>
      </c>
      <c r="D47" t="s">
        <v>106</v>
      </c>
      <c r="E47" t="s">
        <v>2594</v>
      </c>
      <c r="F47" s="77">
        <v>31356</v>
      </c>
      <c r="G47" s="77">
        <v>100</v>
      </c>
      <c r="H47" s="77">
        <v>112.442616</v>
      </c>
      <c r="I47" s="78">
        <v>1E-4</v>
      </c>
      <c r="J47" s="78">
        <v>8.0000000000000004E-4</v>
      </c>
      <c r="K47" s="78">
        <v>1E-4</v>
      </c>
    </row>
    <row r="48" spans="2:11">
      <c r="B48" t="s">
        <v>2595</v>
      </c>
      <c r="C48" t="s">
        <v>2596</v>
      </c>
      <c r="D48" t="s">
        <v>106</v>
      </c>
      <c r="E48" t="s">
        <v>2597</v>
      </c>
      <c r="F48" s="77">
        <v>207100.47</v>
      </c>
      <c r="G48" s="77">
        <v>111.69920000000005</v>
      </c>
      <c r="H48" s="77">
        <v>829.54783151585696</v>
      </c>
      <c r="I48" s="78">
        <v>2.0000000000000001E-4</v>
      </c>
      <c r="J48" s="78">
        <v>5.4999999999999997E-3</v>
      </c>
      <c r="K48" s="78">
        <v>6.9999999999999999E-4</v>
      </c>
    </row>
    <row r="49" spans="2:11">
      <c r="B49" t="s">
        <v>2598</v>
      </c>
      <c r="C49" t="s">
        <v>2599</v>
      </c>
      <c r="D49" t="s">
        <v>106</v>
      </c>
      <c r="E49" t="s">
        <v>2600</v>
      </c>
      <c r="F49" s="77">
        <v>71193.850000000006</v>
      </c>
      <c r="G49" s="77">
        <v>95.542000000000002</v>
      </c>
      <c r="H49" s="77">
        <v>243.91982100686201</v>
      </c>
      <c r="I49" s="78">
        <v>0</v>
      </c>
      <c r="J49" s="78">
        <v>1.6000000000000001E-3</v>
      </c>
      <c r="K49" s="78">
        <v>2.0000000000000001E-4</v>
      </c>
    </row>
    <row r="50" spans="2:11">
      <c r="B50" t="s">
        <v>2601</v>
      </c>
      <c r="C50" t="s">
        <v>2602</v>
      </c>
      <c r="D50" t="s">
        <v>106</v>
      </c>
      <c r="E50" t="s">
        <v>2603</v>
      </c>
      <c r="F50" s="77">
        <v>82758.69</v>
      </c>
      <c r="G50" s="77">
        <v>211.86580000000009</v>
      </c>
      <c r="H50" s="77">
        <v>628.75977524793996</v>
      </c>
      <c r="I50" s="78">
        <v>0</v>
      </c>
      <c r="J50" s="78">
        <v>4.1999999999999997E-3</v>
      </c>
      <c r="K50" s="78">
        <v>5.0000000000000001E-4</v>
      </c>
    </row>
    <row r="51" spans="2:11">
      <c r="B51" t="s">
        <v>2604</v>
      </c>
      <c r="C51" t="s">
        <v>2605</v>
      </c>
      <c r="D51" t="s">
        <v>106</v>
      </c>
      <c r="E51" t="s">
        <v>2606</v>
      </c>
      <c r="F51" s="77">
        <v>122820.7</v>
      </c>
      <c r="G51" s="77">
        <v>122.61450000000001</v>
      </c>
      <c r="H51" s="77">
        <v>540.037210104579</v>
      </c>
      <c r="I51" s="78">
        <v>0</v>
      </c>
      <c r="J51" s="78">
        <v>3.5999999999999999E-3</v>
      </c>
      <c r="K51" s="78">
        <v>4.0000000000000002E-4</v>
      </c>
    </row>
    <row r="52" spans="2:11">
      <c r="B52" t="s">
        <v>2607</v>
      </c>
      <c r="C52" t="s">
        <v>2608</v>
      </c>
      <c r="D52" t="s">
        <v>106</v>
      </c>
      <c r="E52" t="s">
        <v>2609</v>
      </c>
      <c r="F52" s="77">
        <v>35549.56</v>
      </c>
      <c r="G52" s="77">
        <v>224.05819999999991</v>
      </c>
      <c r="H52" s="77">
        <v>285.63101141869703</v>
      </c>
      <c r="I52" s="78">
        <v>1E-4</v>
      </c>
      <c r="J52" s="78">
        <v>1.9E-3</v>
      </c>
      <c r="K52" s="78">
        <v>2.0000000000000001E-4</v>
      </c>
    </row>
    <row r="53" spans="2:11">
      <c r="B53" t="s">
        <v>2610</v>
      </c>
      <c r="C53" t="s">
        <v>2611</v>
      </c>
      <c r="D53" t="s">
        <v>106</v>
      </c>
      <c r="E53" t="s">
        <v>2612</v>
      </c>
      <c r="F53" s="77">
        <v>136708.45000000001</v>
      </c>
      <c r="G53" s="77">
        <v>184.02500000000001</v>
      </c>
      <c r="H53" s="77">
        <v>902.15772225342505</v>
      </c>
      <c r="I53" s="78">
        <v>2.8E-3</v>
      </c>
      <c r="J53" s="78">
        <v>6.0000000000000001E-3</v>
      </c>
      <c r="K53" s="78">
        <v>6.9999999999999999E-4</v>
      </c>
    </row>
    <row r="54" spans="2:11">
      <c r="B54" t="s">
        <v>2613</v>
      </c>
      <c r="C54" t="s">
        <v>2614</v>
      </c>
      <c r="D54" t="s">
        <v>106</v>
      </c>
      <c r="E54" t="s">
        <v>2615</v>
      </c>
      <c r="F54" s="77">
        <v>32533.25</v>
      </c>
      <c r="G54" s="77">
        <v>293.72649999999959</v>
      </c>
      <c r="H54" s="77">
        <v>342.67377274864202</v>
      </c>
      <c r="I54" s="78">
        <v>6.9999999999999999E-4</v>
      </c>
      <c r="J54" s="78">
        <v>2.3E-3</v>
      </c>
      <c r="K54" s="78">
        <v>2.9999999999999997E-4</v>
      </c>
    </row>
    <row r="55" spans="2:11">
      <c r="B55" t="s">
        <v>2616</v>
      </c>
      <c r="C55" t="s">
        <v>2617</v>
      </c>
      <c r="D55" t="s">
        <v>106</v>
      </c>
      <c r="E55" t="s">
        <v>2618</v>
      </c>
      <c r="F55" s="77">
        <v>234799</v>
      </c>
      <c r="G55" s="77">
        <v>107.24590000000001</v>
      </c>
      <c r="H55" s="77">
        <v>902.99891045722597</v>
      </c>
      <c r="I55" s="78">
        <v>0</v>
      </c>
      <c r="J55" s="78">
        <v>6.0000000000000001E-3</v>
      </c>
      <c r="K55" s="78">
        <v>6.9999999999999999E-4</v>
      </c>
    </row>
    <row r="56" spans="2:11">
      <c r="B56" t="s">
        <v>2619</v>
      </c>
      <c r="C56" t="s">
        <v>2620</v>
      </c>
      <c r="D56" t="s">
        <v>106</v>
      </c>
      <c r="E56" t="s">
        <v>2621</v>
      </c>
      <c r="F56" s="77">
        <v>70727.98</v>
      </c>
      <c r="G56" s="77">
        <v>136.8950999999999</v>
      </c>
      <c r="H56" s="77">
        <v>347.20777627104201</v>
      </c>
      <c r="I56" s="78">
        <v>0</v>
      </c>
      <c r="J56" s="78">
        <v>2.3E-3</v>
      </c>
      <c r="K56" s="78">
        <v>2.9999999999999997E-4</v>
      </c>
    </row>
    <row r="57" spans="2:11">
      <c r="B57" t="s">
        <v>2622</v>
      </c>
      <c r="C57" t="s">
        <v>2623</v>
      </c>
      <c r="D57" t="s">
        <v>106</v>
      </c>
      <c r="E57" t="s">
        <v>2624</v>
      </c>
      <c r="F57" s="77">
        <v>73670.039999999994</v>
      </c>
      <c r="G57" s="77">
        <v>222.7364</v>
      </c>
      <c r="H57" s="77">
        <v>588.42672197877198</v>
      </c>
      <c r="I57" s="78">
        <v>0</v>
      </c>
      <c r="J57" s="78">
        <v>3.8999999999999998E-3</v>
      </c>
      <c r="K57" s="78">
        <v>5.0000000000000001E-4</v>
      </c>
    </row>
    <row r="58" spans="2:11">
      <c r="B58" t="s">
        <v>2625</v>
      </c>
      <c r="C58" t="s">
        <v>2626</v>
      </c>
      <c r="D58" t="s">
        <v>106</v>
      </c>
      <c r="E58" t="s">
        <v>2627</v>
      </c>
      <c r="F58" s="77">
        <v>186036.6</v>
      </c>
      <c r="G58" s="77">
        <v>190.13420000000008</v>
      </c>
      <c r="H58" s="77">
        <v>1268.4370552062801</v>
      </c>
      <c r="I58" s="78">
        <v>8.9999999999999998E-4</v>
      </c>
      <c r="J58" s="78">
        <v>8.5000000000000006E-3</v>
      </c>
      <c r="K58" s="78">
        <v>1E-3</v>
      </c>
    </row>
    <row r="59" spans="2:11">
      <c r="B59" t="s">
        <v>2628</v>
      </c>
      <c r="C59" t="s">
        <v>2629</v>
      </c>
      <c r="D59" t="s">
        <v>106</v>
      </c>
      <c r="E59" t="s">
        <v>2630</v>
      </c>
      <c r="F59" s="77">
        <v>207234.62</v>
      </c>
      <c r="G59" s="77">
        <v>115.48590000000002</v>
      </c>
      <c r="H59" s="77">
        <v>858.22578294262803</v>
      </c>
      <c r="I59" s="78">
        <v>0</v>
      </c>
      <c r="J59" s="78">
        <v>5.7000000000000002E-3</v>
      </c>
      <c r="K59" s="78">
        <v>6.9999999999999999E-4</v>
      </c>
    </row>
    <row r="60" spans="2:11">
      <c r="B60" s="79" t="s">
        <v>2631</v>
      </c>
      <c r="C60" s="16"/>
      <c r="F60" s="81">
        <v>69.209999999999994</v>
      </c>
      <c r="H60" s="81">
        <v>246.80490626285999</v>
      </c>
      <c r="J60" s="80">
        <v>1.6000000000000001E-3</v>
      </c>
      <c r="K60" s="80">
        <v>2.0000000000000001E-4</v>
      </c>
    </row>
    <row r="61" spans="2:11">
      <c r="B61" t="s">
        <v>2632</v>
      </c>
      <c r="C61" t="s">
        <v>2633</v>
      </c>
      <c r="D61" t="s">
        <v>106</v>
      </c>
      <c r="E61" t="s">
        <v>571</v>
      </c>
      <c r="F61" s="77">
        <v>69.209999999999994</v>
      </c>
      <c r="G61" s="77">
        <v>99443.1</v>
      </c>
      <c r="H61" s="77">
        <v>246.80490626285999</v>
      </c>
      <c r="I61" s="78">
        <v>0</v>
      </c>
      <c r="J61" s="78">
        <v>1.6000000000000001E-3</v>
      </c>
      <c r="K61" s="78">
        <v>2.0000000000000001E-4</v>
      </c>
    </row>
    <row r="62" spans="2:11">
      <c r="B62" s="79" t="s">
        <v>2634</v>
      </c>
      <c r="C62" s="16"/>
      <c r="F62" s="81">
        <v>1407759.91</v>
      </c>
      <c r="H62" s="81">
        <v>6073.1348652023653</v>
      </c>
      <c r="J62" s="80">
        <v>4.0599999999999997E-2</v>
      </c>
      <c r="K62" s="80">
        <v>5.0000000000000001E-3</v>
      </c>
    </row>
    <row r="63" spans="2:11">
      <c r="B63" t="s">
        <v>2635</v>
      </c>
      <c r="C63" t="s">
        <v>2636</v>
      </c>
      <c r="D63" t="s">
        <v>106</v>
      </c>
      <c r="E63" t="s">
        <v>2637</v>
      </c>
      <c r="F63" s="77">
        <v>294739</v>
      </c>
      <c r="G63" s="77">
        <v>108.50749999999999</v>
      </c>
      <c r="H63" s="77">
        <v>1146.8527186440499</v>
      </c>
      <c r="I63" s="78">
        <v>0</v>
      </c>
      <c r="J63" s="78">
        <v>7.7000000000000002E-3</v>
      </c>
      <c r="K63" s="78">
        <v>8.9999999999999998E-4</v>
      </c>
    </row>
    <row r="64" spans="2:11">
      <c r="B64" t="s">
        <v>2638</v>
      </c>
      <c r="C64" t="s">
        <v>2639</v>
      </c>
      <c r="D64" t="s">
        <v>106</v>
      </c>
      <c r="E64" t="s">
        <v>2640</v>
      </c>
      <c r="F64" s="77">
        <v>244364.9</v>
      </c>
      <c r="G64" s="77">
        <v>92.537899999999937</v>
      </c>
      <c r="H64" s="77">
        <v>810.90270641439997</v>
      </c>
      <c r="I64" s="78">
        <v>1E-4</v>
      </c>
      <c r="J64" s="78">
        <v>5.4000000000000003E-3</v>
      </c>
      <c r="K64" s="78">
        <v>6.9999999999999999E-4</v>
      </c>
    </row>
    <row r="65" spans="2:11">
      <c r="B65" t="s">
        <v>2641</v>
      </c>
      <c r="C65" t="s">
        <v>2642</v>
      </c>
      <c r="D65" t="s">
        <v>106</v>
      </c>
      <c r="E65" t="s">
        <v>2643</v>
      </c>
      <c r="F65" s="77">
        <v>299114.45</v>
      </c>
      <c r="G65" s="77">
        <v>118.37240000000001</v>
      </c>
      <c r="H65" s="77">
        <v>1269.69126621752</v>
      </c>
      <c r="I65" s="78">
        <v>4.0000000000000002E-4</v>
      </c>
      <c r="J65" s="78">
        <v>8.5000000000000006E-3</v>
      </c>
      <c r="K65" s="78">
        <v>1E-3</v>
      </c>
    </row>
    <row r="66" spans="2:11">
      <c r="B66" t="s">
        <v>2644</v>
      </c>
      <c r="C66" t="s">
        <v>2645</v>
      </c>
      <c r="D66" t="s">
        <v>106</v>
      </c>
      <c r="E66" t="s">
        <v>2646</v>
      </c>
      <c r="F66" s="77">
        <v>14766.08</v>
      </c>
      <c r="G66" s="77">
        <v>840.26719999999932</v>
      </c>
      <c r="H66" s="77">
        <v>444.93125369921501</v>
      </c>
      <c r="I66" s="78">
        <v>0</v>
      </c>
      <c r="J66" s="78">
        <v>3.0000000000000001E-3</v>
      </c>
      <c r="K66" s="78">
        <v>4.0000000000000002E-4</v>
      </c>
    </row>
    <row r="67" spans="2:11">
      <c r="B67" t="s">
        <v>2647</v>
      </c>
      <c r="C67" t="s">
        <v>2648</v>
      </c>
      <c r="D67" t="s">
        <v>106</v>
      </c>
      <c r="E67" t="s">
        <v>2649</v>
      </c>
      <c r="F67" s="77">
        <v>287290.28999999998</v>
      </c>
      <c r="G67" s="77">
        <v>108.19860000000003</v>
      </c>
      <c r="H67" s="77">
        <v>1114.6868411733601</v>
      </c>
      <c r="I67" s="78">
        <v>1E-4</v>
      </c>
      <c r="J67" s="78">
        <v>7.4000000000000003E-3</v>
      </c>
      <c r="K67" s="78">
        <v>8.9999999999999998E-4</v>
      </c>
    </row>
    <row r="68" spans="2:11">
      <c r="B68" t="s">
        <v>2650</v>
      </c>
      <c r="C68" t="s">
        <v>2651</v>
      </c>
      <c r="D68" t="s">
        <v>106</v>
      </c>
      <c r="E68" t="s">
        <v>2652</v>
      </c>
      <c r="F68" s="77">
        <v>267485.19</v>
      </c>
      <c r="G68" s="77">
        <v>134.07709999999966</v>
      </c>
      <c r="H68" s="77">
        <v>1286.0700790538201</v>
      </c>
      <c r="I68" s="78">
        <v>0</v>
      </c>
      <c r="J68" s="78">
        <v>8.6E-3</v>
      </c>
      <c r="K68" s="78">
        <v>1.1000000000000001E-3</v>
      </c>
    </row>
    <row r="69" spans="2:11">
      <c r="B69" s="79" t="s">
        <v>2653</v>
      </c>
      <c r="C69" s="16"/>
      <c r="F69" s="81">
        <v>37035489.642999999</v>
      </c>
      <c r="H69" s="81">
        <v>124205.61446713716</v>
      </c>
      <c r="J69" s="80">
        <v>0.82989999999999997</v>
      </c>
      <c r="K69" s="80">
        <v>0.1017</v>
      </c>
    </row>
    <row r="70" spans="2:11">
      <c r="B70" t="s">
        <v>2654</v>
      </c>
      <c r="C70" t="s">
        <v>2655</v>
      </c>
      <c r="D70" t="s">
        <v>106</v>
      </c>
      <c r="E70" t="s">
        <v>2656</v>
      </c>
      <c r="F70" s="77">
        <v>35825.699999999997</v>
      </c>
      <c r="G70" s="77">
        <v>99.990199999999689</v>
      </c>
      <c r="H70" s="77">
        <v>128.45837004590001</v>
      </c>
      <c r="I70" s="78">
        <v>3.5000000000000001E-3</v>
      </c>
      <c r="J70" s="78">
        <v>8.9999999999999998E-4</v>
      </c>
      <c r="K70" s="78">
        <v>1E-4</v>
      </c>
    </row>
    <row r="71" spans="2:11">
      <c r="B71" t="s">
        <v>2657</v>
      </c>
      <c r="C71" t="s">
        <v>2658</v>
      </c>
      <c r="D71" t="s">
        <v>106</v>
      </c>
      <c r="E71" t="s">
        <v>2659</v>
      </c>
      <c r="F71" s="77">
        <v>35802.04</v>
      </c>
      <c r="G71" s="77">
        <v>0.81669999999999998</v>
      </c>
      <c r="H71" s="77">
        <v>1.0485294047984799</v>
      </c>
      <c r="I71" s="78">
        <v>0</v>
      </c>
      <c r="J71" s="78">
        <v>0</v>
      </c>
      <c r="K71" s="78">
        <v>0</v>
      </c>
    </row>
    <row r="72" spans="2:11">
      <c r="B72" t="s">
        <v>2660</v>
      </c>
      <c r="C72" t="s">
        <v>2661</v>
      </c>
      <c r="D72" t="s">
        <v>106</v>
      </c>
      <c r="E72" t="s">
        <v>2662</v>
      </c>
      <c r="F72" s="77">
        <v>211247.31</v>
      </c>
      <c r="G72" s="77">
        <v>104.70650000000001</v>
      </c>
      <c r="H72" s="77">
        <v>793.18613741750801</v>
      </c>
      <c r="I72" s="78">
        <v>6.9999999999999999E-4</v>
      </c>
      <c r="J72" s="78">
        <v>5.3E-3</v>
      </c>
      <c r="K72" s="78">
        <v>5.9999999999999995E-4</v>
      </c>
    </row>
    <row r="73" spans="2:11">
      <c r="B73" t="s">
        <v>2663</v>
      </c>
      <c r="C73" t="s">
        <v>2664</v>
      </c>
      <c r="D73" t="s">
        <v>106</v>
      </c>
      <c r="E73" t="s">
        <v>2665</v>
      </c>
      <c r="F73" s="77">
        <v>104884.02</v>
      </c>
      <c r="G73" s="77">
        <v>85.177600000000069</v>
      </c>
      <c r="H73" s="77">
        <v>320.36495999599902</v>
      </c>
      <c r="I73" s="78">
        <v>1.5E-3</v>
      </c>
      <c r="J73" s="78">
        <v>2.0999999999999999E-3</v>
      </c>
      <c r="K73" s="78">
        <v>2.9999999999999997E-4</v>
      </c>
    </row>
    <row r="74" spans="2:11">
      <c r="B74" t="s">
        <v>2666</v>
      </c>
      <c r="C74" t="s">
        <v>2667</v>
      </c>
      <c r="D74" t="s">
        <v>106</v>
      </c>
      <c r="E74" t="s">
        <v>2668</v>
      </c>
      <c r="F74" s="77">
        <v>112180.59</v>
      </c>
      <c r="G74" s="77">
        <v>77.922299999999993</v>
      </c>
      <c r="H74" s="77">
        <v>313.46551343131</v>
      </c>
      <c r="I74" s="78">
        <v>2.9999999999999997E-4</v>
      </c>
      <c r="J74" s="78">
        <v>2.0999999999999999E-3</v>
      </c>
      <c r="K74" s="78">
        <v>2.9999999999999997E-4</v>
      </c>
    </row>
    <row r="75" spans="2:11">
      <c r="B75" t="s">
        <v>2669</v>
      </c>
      <c r="C75" t="s">
        <v>2670</v>
      </c>
      <c r="D75" t="s">
        <v>106</v>
      </c>
      <c r="E75" t="s">
        <v>2671</v>
      </c>
      <c r="F75" s="77">
        <v>30629.54</v>
      </c>
      <c r="G75" s="77">
        <v>64.926199999999994</v>
      </c>
      <c r="H75" s="77">
        <v>71.313334688535306</v>
      </c>
      <c r="I75" s="78">
        <v>2.9999999999999997E-4</v>
      </c>
      <c r="J75" s="78">
        <v>5.0000000000000001E-4</v>
      </c>
      <c r="K75" s="78">
        <v>1E-4</v>
      </c>
    </row>
    <row r="76" spans="2:11">
      <c r="B76" t="s">
        <v>2672</v>
      </c>
      <c r="C76" t="s">
        <v>2673</v>
      </c>
      <c r="D76" t="s">
        <v>106</v>
      </c>
      <c r="E76" t="s">
        <v>2674</v>
      </c>
      <c r="F76" s="77">
        <v>430991.21</v>
      </c>
      <c r="G76" s="77">
        <v>73.665400000000304</v>
      </c>
      <c r="H76" s="77">
        <v>1138.5241561374701</v>
      </c>
      <c r="I76" s="78">
        <v>3.3999999999999998E-3</v>
      </c>
      <c r="J76" s="78">
        <v>7.6E-3</v>
      </c>
      <c r="K76" s="78">
        <v>8.9999999999999998E-4</v>
      </c>
    </row>
    <row r="77" spans="2:11">
      <c r="B77" t="s">
        <v>2675</v>
      </c>
      <c r="C77" t="s">
        <v>2676</v>
      </c>
      <c r="D77" t="s">
        <v>106</v>
      </c>
      <c r="E77" t="s">
        <v>385</v>
      </c>
      <c r="F77" s="77">
        <v>116220.82</v>
      </c>
      <c r="G77" s="77">
        <v>136.13349999999994</v>
      </c>
      <c r="H77" s="77">
        <v>567.36067540099396</v>
      </c>
      <c r="I77" s="78">
        <v>2.0000000000000001E-4</v>
      </c>
      <c r="J77" s="78">
        <v>3.8E-3</v>
      </c>
      <c r="K77" s="78">
        <v>5.0000000000000001E-4</v>
      </c>
    </row>
    <row r="78" spans="2:11">
      <c r="B78" t="s">
        <v>2677</v>
      </c>
      <c r="C78" t="s">
        <v>2678</v>
      </c>
      <c r="D78" t="s">
        <v>106</v>
      </c>
      <c r="E78" t="s">
        <v>2516</v>
      </c>
      <c r="F78" s="77">
        <v>74888.98</v>
      </c>
      <c r="G78" s="77">
        <v>203.9133999999998</v>
      </c>
      <c r="H78" s="77">
        <v>547.61327392114504</v>
      </c>
      <c r="I78" s="78">
        <v>3.0000000000000001E-3</v>
      </c>
      <c r="J78" s="78">
        <v>3.7000000000000002E-3</v>
      </c>
      <c r="K78" s="78">
        <v>4.0000000000000002E-4</v>
      </c>
    </row>
    <row r="79" spans="2:11">
      <c r="B79" t="s">
        <v>2679</v>
      </c>
      <c r="C79" t="s">
        <v>2680</v>
      </c>
      <c r="D79" t="s">
        <v>113</v>
      </c>
      <c r="E79" t="s">
        <v>2681</v>
      </c>
      <c r="F79" s="77">
        <v>31568.63</v>
      </c>
      <c r="G79" s="77">
        <v>47.416999999999987</v>
      </c>
      <c r="H79" s="77">
        <v>66.255333172161997</v>
      </c>
      <c r="I79" s="78">
        <v>1E-4</v>
      </c>
      <c r="J79" s="78">
        <v>4.0000000000000002E-4</v>
      </c>
      <c r="K79" s="78">
        <v>1E-4</v>
      </c>
    </row>
    <row r="80" spans="2:11">
      <c r="B80" t="s">
        <v>2682</v>
      </c>
      <c r="C80" t="s">
        <v>2683</v>
      </c>
      <c r="D80" t="s">
        <v>106</v>
      </c>
      <c r="E80" t="s">
        <v>2684</v>
      </c>
      <c r="F80" s="77">
        <v>44279.040000000001</v>
      </c>
      <c r="G80" s="77">
        <v>1E-4</v>
      </c>
      <c r="H80" s="77">
        <v>1.5878463744000001E-4</v>
      </c>
      <c r="I80" s="78">
        <v>0</v>
      </c>
      <c r="J80" s="78">
        <v>0</v>
      </c>
      <c r="K80" s="78">
        <v>0</v>
      </c>
    </row>
    <row r="81" spans="2:11">
      <c r="B81" t="s">
        <v>2685</v>
      </c>
      <c r="C81" t="s">
        <v>2686</v>
      </c>
      <c r="D81" t="s">
        <v>106</v>
      </c>
      <c r="E81" t="s">
        <v>2687</v>
      </c>
      <c r="F81" s="77">
        <v>30583.82</v>
      </c>
      <c r="G81" s="77">
        <v>98.380700000000004</v>
      </c>
      <c r="H81" s="77">
        <v>107.89763426302601</v>
      </c>
      <c r="I81" s="78">
        <v>1.9E-3</v>
      </c>
      <c r="J81" s="78">
        <v>6.9999999999999999E-4</v>
      </c>
      <c r="K81" s="78">
        <v>1E-4</v>
      </c>
    </row>
    <row r="82" spans="2:11">
      <c r="B82" t="s">
        <v>2688</v>
      </c>
      <c r="C82" t="s">
        <v>2689</v>
      </c>
      <c r="D82" t="s">
        <v>106</v>
      </c>
      <c r="E82" t="s">
        <v>2690</v>
      </c>
      <c r="F82" s="77">
        <v>679558.52</v>
      </c>
      <c r="G82" s="77">
        <v>109.30629999999995</v>
      </c>
      <c r="H82" s="77">
        <v>2663.6817845246801</v>
      </c>
      <c r="I82" s="78">
        <v>3.8E-3</v>
      </c>
      <c r="J82" s="78">
        <v>1.78E-2</v>
      </c>
      <c r="K82" s="78">
        <v>2.2000000000000001E-3</v>
      </c>
    </row>
    <row r="83" spans="2:11">
      <c r="B83" t="s">
        <v>2691</v>
      </c>
      <c r="C83" t="s">
        <v>2692</v>
      </c>
      <c r="D83" t="s">
        <v>106</v>
      </c>
      <c r="E83" t="s">
        <v>2693</v>
      </c>
      <c r="F83" s="77">
        <v>92973.48</v>
      </c>
      <c r="G83" s="77">
        <v>137.27100000000007</v>
      </c>
      <c r="H83" s="77">
        <v>457.66549387064902</v>
      </c>
      <c r="I83" s="78">
        <v>5.9999999999999995E-4</v>
      </c>
      <c r="J83" s="78">
        <v>3.0999999999999999E-3</v>
      </c>
      <c r="K83" s="78">
        <v>4.0000000000000002E-4</v>
      </c>
    </row>
    <row r="84" spans="2:11">
      <c r="B84" t="s">
        <v>2694</v>
      </c>
      <c r="C84" t="s">
        <v>2695</v>
      </c>
      <c r="D84" t="s">
        <v>106</v>
      </c>
      <c r="E84" t="s">
        <v>2690</v>
      </c>
      <c r="F84" s="77">
        <v>1772832</v>
      </c>
      <c r="G84" s="77">
        <v>126.28049999999995</v>
      </c>
      <c r="H84" s="77">
        <v>8028.1256339433603</v>
      </c>
      <c r="I84" s="78">
        <v>1.4E-3</v>
      </c>
      <c r="J84" s="78">
        <v>5.3600000000000002E-2</v>
      </c>
      <c r="K84" s="78">
        <v>6.6E-3</v>
      </c>
    </row>
    <row r="85" spans="2:11">
      <c r="B85" t="s">
        <v>2696</v>
      </c>
      <c r="C85" t="s">
        <v>2697</v>
      </c>
      <c r="D85" t="s">
        <v>110</v>
      </c>
      <c r="E85" t="s">
        <v>2698</v>
      </c>
      <c r="F85" s="77">
        <v>493278.91</v>
      </c>
      <c r="G85" s="77">
        <v>98.656799999999762</v>
      </c>
      <c r="H85" s="77">
        <v>1896.09814984224</v>
      </c>
      <c r="I85" s="78">
        <v>4.8999999999999998E-3</v>
      </c>
      <c r="J85" s="78">
        <v>1.2699999999999999E-2</v>
      </c>
      <c r="K85" s="78">
        <v>1.6000000000000001E-3</v>
      </c>
    </row>
    <row r="86" spans="2:11">
      <c r="B86" t="s">
        <v>2699</v>
      </c>
      <c r="C86" t="s">
        <v>2700</v>
      </c>
      <c r="D86" t="s">
        <v>110</v>
      </c>
      <c r="E86" t="s">
        <v>2701</v>
      </c>
      <c r="F86" s="77">
        <v>165628.9</v>
      </c>
      <c r="G86" s="77">
        <v>66.530099999999976</v>
      </c>
      <c r="H86" s="77">
        <v>429.33425023907398</v>
      </c>
      <c r="I86" s="78">
        <v>2.9999999999999997E-4</v>
      </c>
      <c r="J86" s="78">
        <v>2.8999999999999998E-3</v>
      </c>
      <c r="K86" s="78">
        <v>4.0000000000000002E-4</v>
      </c>
    </row>
    <row r="87" spans="2:11">
      <c r="B87" t="s">
        <v>2702</v>
      </c>
      <c r="C87" t="s">
        <v>2703</v>
      </c>
      <c r="D87" t="s">
        <v>110</v>
      </c>
      <c r="E87" t="s">
        <v>2704</v>
      </c>
      <c r="F87" s="77">
        <v>205168.55</v>
      </c>
      <c r="G87" s="77">
        <v>92.123699999999843</v>
      </c>
      <c r="H87" s="77">
        <v>736.41631836967804</v>
      </c>
      <c r="I87" s="78">
        <v>2.7000000000000001E-3</v>
      </c>
      <c r="J87" s="78">
        <v>4.8999999999999998E-3</v>
      </c>
      <c r="K87" s="78">
        <v>5.9999999999999995E-4</v>
      </c>
    </row>
    <row r="88" spans="2:11">
      <c r="B88" t="s">
        <v>2705</v>
      </c>
      <c r="C88" t="s">
        <v>2706</v>
      </c>
      <c r="D88" t="s">
        <v>110</v>
      </c>
      <c r="E88" t="s">
        <v>822</v>
      </c>
      <c r="F88" s="77">
        <v>91160.75</v>
      </c>
      <c r="G88" s="77">
        <v>112.15469999999999</v>
      </c>
      <c r="H88" s="77">
        <v>398.35164010339003</v>
      </c>
      <c r="I88" s="78">
        <v>1E-4</v>
      </c>
      <c r="J88" s="78">
        <v>2.7000000000000001E-3</v>
      </c>
      <c r="K88" s="78">
        <v>2.9999999999999997E-4</v>
      </c>
    </row>
    <row r="89" spans="2:11">
      <c r="B89" t="s">
        <v>2707</v>
      </c>
      <c r="C89" t="s">
        <v>2708</v>
      </c>
      <c r="D89" t="s">
        <v>110</v>
      </c>
      <c r="E89" t="s">
        <v>2709</v>
      </c>
      <c r="F89" s="77">
        <v>391264.1</v>
      </c>
      <c r="G89" s="77">
        <v>96.519500000000065</v>
      </c>
      <c r="H89" s="77">
        <v>1471.3849413166499</v>
      </c>
      <c r="I89" s="78">
        <v>2.0000000000000001E-4</v>
      </c>
      <c r="J89" s="78">
        <v>9.7999999999999997E-3</v>
      </c>
      <c r="K89" s="78">
        <v>1.1999999999999999E-3</v>
      </c>
    </row>
    <row r="90" spans="2:11">
      <c r="B90" t="s">
        <v>2710</v>
      </c>
      <c r="C90" t="s">
        <v>2711</v>
      </c>
      <c r="D90" t="s">
        <v>106</v>
      </c>
      <c r="E90" t="s">
        <v>2567</v>
      </c>
      <c r="F90" s="77">
        <v>57501.15</v>
      </c>
      <c r="G90" s="77">
        <v>123.4515999999998</v>
      </c>
      <c r="H90" s="77">
        <v>254.55611764053199</v>
      </c>
      <c r="I90" s="78">
        <v>0</v>
      </c>
      <c r="J90" s="78">
        <v>1.6999999999999999E-3</v>
      </c>
      <c r="K90" s="78">
        <v>2.0000000000000001E-4</v>
      </c>
    </row>
    <row r="91" spans="2:11">
      <c r="B91" t="s">
        <v>2712</v>
      </c>
      <c r="C91" t="s">
        <v>2713</v>
      </c>
      <c r="D91" t="s">
        <v>106</v>
      </c>
      <c r="E91" t="s">
        <v>2714</v>
      </c>
      <c r="F91" s="77">
        <v>244563</v>
      </c>
      <c r="G91" s="77">
        <v>98.612099999999998</v>
      </c>
      <c r="H91" s="77">
        <v>864.83099450107795</v>
      </c>
      <c r="I91" s="78">
        <v>0</v>
      </c>
      <c r="J91" s="78">
        <v>5.7999999999999996E-3</v>
      </c>
      <c r="K91" s="78">
        <v>6.9999999999999999E-4</v>
      </c>
    </row>
    <row r="92" spans="2:11">
      <c r="B92" t="s">
        <v>2715</v>
      </c>
      <c r="C92" t="s">
        <v>2716</v>
      </c>
      <c r="D92" t="s">
        <v>110</v>
      </c>
      <c r="E92" t="s">
        <v>2717</v>
      </c>
      <c r="F92" s="77">
        <v>330496.21999999997</v>
      </c>
      <c r="G92" s="77">
        <v>118.42890000000006</v>
      </c>
      <c r="H92" s="77">
        <v>1524.98451621759</v>
      </c>
      <c r="I92" s="78">
        <v>5.9999999999999995E-4</v>
      </c>
      <c r="J92" s="78">
        <v>1.0200000000000001E-2</v>
      </c>
      <c r="K92" s="78">
        <v>1.1999999999999999E-3</v>
      </c>
    </row>
    <row r="93" spans="2:11">
      <c r="B93" t="s">
        <v>2718</v>
      </c>
      <c r="C93" t="s">
        <v>2719</v>
      </c>
      <c r="D93" t="s">
        <v>106</v>
      </c>
      <c r="E93" t="s">
        <v>2720</v>
      </c>
      <c r="F93" s="77">
        <v>342185.21</v>
      </c>
      <c r="G93" s="77">
        <v>126.92900000000033</v>
      </c>
      <c r="H93" s="77">
        <v>1557.5155030104299</v>
      </c>
      <c r="I93" s="78">
        <v>3.3999999999999998E-3</v>
      </c>
      <c r="J93" s="78">
        <v>1.04E-2</v>
      </c>
      <c r="K93" s="78">
        <v>1.2999999999999999E-3</v>
      </c>
    </row>
    <row r="94" spans="2:11">
      <c r="B94" t="s">
        <v>2721</v>
      </c>
      <c r="C94" t="s">
        <v>2722</v>
      </c>
      <c r="D94" t="s">
        <v>106</v>
      </c>
      <c r="E94" t="s">
        <v>293</v>
      </c>
      <c r="F94" s="77">
        <v>10321.333000000001</v>
      </c>
      <c r="G94" s="77">
        <v>132.78270000000001</v>
      </c>
      <c r="H94" s="77">
        <v>49.145931455339998</v>
      </c>
      <c r="I94" s="78">
        <v>1E-4</v>
      </c>
      <c r="J94" s="78">
        <v>2.9999999999999997E-4</v>
      </c>
      <c r="K94" s="78">
        <v>0</v>
      </c>
    </row>
    <row r="95" spans="2:11">
      <c r="B95" t="s">
        <v>2723</v>
      </c>
      <c r="C95" t="s">
        <v>2724</v>
      </c>
      <c r="D95" t="s">
        <v>106</v>
      </c>
      <c r="E95" t="s">
        <v>2725</v>
      </c>
      <c r="F95" s="77">
        <v>301877</v>
      </c>
      <c r="G95" s="77">
        <v>100</v>
      </c>
      <c r="H95" s="77">
        <v>1082.5309219999999</v>
      </c>
      <c r="I95" s="78">
        <v>0</v>
      </c>
      <c r="J95" s="78">
        <v>7.1999999999999998E-3</v>
      </c>
      <c r="K95" s="78">
        <v>8.9999999999999998E-4</v>
      </c>
    </row>
    <row r="96" spans="2:11">
      <c r="B96" t="s">
        <v>2726</v>
      </c>
      <c r="C96" t="s">
        <v>2727</v>
      </c>
      <c r="D96" t="s">
        <v>106</v>
      </c>
      <c r="E96" t="s">
        <v>822</v>
      </c>
      <c r="F96" s="77">
        <v>463642.07</v>
      </c>
      <c r="G96" s="77">
        <v>101.21450000000013</v>
      </c>
      <c r="H96" s="77">
        <v>1682.81298854338</v>
      </c>
      <c r="I96" s="78">
        <v>4.0000000000000002E-4</v>
      </c>
      <c r="J96" s="78">
        <v>1.12E-2</v>
      </c>
      <c r="K96" s="78">
        <v>1.4E-3</v>
      </c>
    </row>
    <row r="97" spans="2:11">
      <c r="B97" t="s">
        <v>2728</v>
      </c>
      <c r="C97" t="s">
        <v>2729</v>
      </c>
      <c r="D97" t="s">
        <v>106</v>
      </c>
      <c r="E97" t="s">
        <v>385</v>
      </c>
      <c r="F97" s="77">
        <v>51205.440000000002</v>
      </c>
      <c r="G97" s="77">
        <v>100.09789999999981</v>
      </c>
      <c r="H97" s="77">
        <v>183.802474470975</v>
      </c>
      <c r="I97" s="78">
        <v>0</v>
      </c>
      <c r="J97" s="78">
        <v>1.1999999999999999E-3</v>
      </c>
      <c r="K97" s="78">
        <v>2.0000000000000001E-4</v>
      </c>
    </row>
    <row r="98" spans="2:11">
      <c r="B98" t="s">
        <v>2730</v>
      </c>
      <c r="C98" t="s">
        <v>2731</v>
      </c>
      <c r="D98" t="s">
        <v>110</v>
      </c>
      <c r="E98" t="s">
        <v>2732</v>
      </c>
      <c r="F98" s="77">
        <v>613638.52</v>
      </c>
      <c r="G98" s="77">
        <v>97.561099999999911</v>
      </c>
      <c r="H98" s="77">
        <v>2332.54775606679</v>
      </c>
      <c r="I98" s="78">
        <v>2.0000000000000001E-4</v>
      </c>
      <c r="J98" s="78">
        <v>1.5599999999999999E-2</v>
      </c>
      <c r="K98" s="78">
        <v>1.9E-3</v>
      </c>
    </row>
    <row r="99" spans="2:11">
      <c r="B99" t="s">
        <v>2733</v>
      </c>
      <c r="C99" t="s">
        <v>2734</v>
      </c>
      <c r="D99" t="s">
        <v>110</v>
      </c>
      <c r="E99" t="s">
        <v>293</v>
      </c>
      <c r="F99" s="77">
        <v>28308.44</v>
      </c>
      <c r="G99" s="77">
        <v>100</v>
      </c>
      <c r="H99" s="77">
        <v>110.29534392799999</v>
      </c>
      <c r="I99" s="78">
        <v>0</v>
      </c>
      <c r="J99" s="78">
        <v>6.9999999999999999E-4</v>
      </c>
      <c r="K99" s="78">
        <v>1E-4</v>
      </c>
    </row>
    <row r="100" spans="2:11">
      <c r="B100" t="s">
        <v>2735</v>
      </c>
      <c r="C100" t="s">
        <v>2736</v>
      </c>
      <c r="D100" t="s">
        <v>110</v>
      </c>
      <c r="E100" t="s">
        <v>2737</v>
      </c>
      <c r="F100" s="77">
        <v>109959.93</v>
      </c>
      <c r="G100" s="77">
        <v>102.91579999999999</v>
      </c>
      <c r="H100" s="77">
        <v>440.917921053638</v>
      </c>
      <c r="I100" s="78">
        <v>1E-4</v>
      </c>
      <c r="J100" s="78">
        <v>2.8999999999999998E-3</v>
      </c>
      <c r="K100" s="78">
        <v>4.0000000000000002E-4</v>
      </c>
    </row>
    <row r="101" spans="2:11">
      <c r="B101" t="s">
        <v>2738</v>
      </c>
      <c r="C101" t="s">
        <v>2739</v>
      </c>
      <c r="D101" t="s">
        <v>113</v>
      </c>
      <c r="E101" t="s">
        <v>467</v>
      </c>
      <c r="F101" s="77">
        <v>369093.01</v>
      </c>
      <c r="G101" s="77">
        <v>102.1690000000002</v>
      </c>
      <c r="H101" s="77">
        <v>1669.1139888018999</v>
      </c>
      <c r="I101" s="78">
        <v>4.0000000000000002E-4</v>
      </c>
      <c r="J101" s="78">
        <v>1.12E-2</v>
      </c>
      <c r="K101" s="78">
        <v>1.4E-3</v>
      </c>
    </row>
    <row r="102" spans="2:11">
      <c r="B102" t="s">
        <v>2740</v>
      </c>
      <c r="C102" t="s">
        <v>2741</v>
      </c>
      <c r="D102" t="s">
        <v>106</v>
      </c>
      <c r="E102" t="s">
        <v>2742</v>
      </c>
      <c r="F102" s="77">
        <v>164680</v>
      </c>
      <c r="G102" s="77">
        <v>87.2577</v>
      </c>
      <c r="H102" s="77">
        <v>515.29378557096004</v>
      </c>
      <c r="I102" s="78">
        <v>2.5000000000000001E-3</v>
      </c>
      <c r="J102" s="78">
        <v>3.3999999999999998E-3</v>
      </c>
      <c r="K102" s="78">
        <v>4.0000000000000002E-4</v>
      </c>
    </row>
    <row r="103" spans="2:11">
      <c r="B103" t="s">
        <v>2743</v>
      </c>
      <c r="C103" t="s">
        <v>2744</v>
      </c>
      <c r="D103" t="s">
        <v>106</v>
      </c>
      <c r="E103" t="s">
        <v>2745</v>
      </c>
      <c r="F103" s="77">
        <v>43355.35</v>
      </c>
      <c r="G103" s="77">
        <v>102.13639999999974</v>
      </c>
      <c r="H103" s="77">
        <v>158.793794998876</v>
      </c>
      <c r="I103" s="78">
        <v>4.0000000000000002E-4</v>
      </c>
      <c r="J103" s="78">
        <v>1.1000000000000001E-3</v>
      </c>
      <c r="K103" s="78">
        <v>1E-4</v>
      </c>
    </row>
    <row r="104" spans="2:11">
      <c r="B104" t="s">
        <v>2746</v>
      </c>
      <c r="C104" t="s">
        <v>2747</v>
      </c>
      <c r="D104" t="s">
        <v>106</v>
      </c>
      <c r="E104" t="s">
        <v>2748</v>
      </c>
      <c r="F104" s="77">
        <v>26568.89</v>
      </c>
      <c r="G104" s="77">
        <v>102.22859999999996</v>
      </c>
      <c r="H104" s="77">
        <v>97.399361357188397</v>
      </c>
      <c r="I104" s="78">
        <v>3.5000000000000001E-3</v>
      </c>
      <c r="J104" s="78">
        <v>6.9999999999999999E-4</v>
      </c>
      <c r="K104" s="78">
        <v>1E-4</v>
      </c>
    </row>
    <row r="105" spans="2:11">
      <c r="B105" t="s">
        <v>2749</v>
      </c>
      <c r="C105" t="s">
        <v>2750</v>
      </c>
      <c r="D105" t="s">
        <v>110</v>
      </c>
      <c r="E105" t="s">
        <v>2751</v>
      </c>
      <c r="F105" s="77">
        <v>751666.27</v>
      </c>
      <c r="G105" s="77">
        <v>101.39819999999996</v>
      </c>
      <c r="H105" s="77">
        <v>2969.5903953122502</v>
      </c>
      <c r="I105" s="78">
        <v>1E-4</v>
      </c>
      <c r="J105" s="78">
        <v>1.9800000000000002E-2</v>
      </c>
      <c r="K105" s="78">
        <v>2.3999999999999998E-3</v>
      </c>
    </row>
    <row r="106" spans="2:11">
      <c r="B106" t="s">
        <v>2752</v>
      </c>
      <c r="C106" t="s">
        <v>2753</v>
      </c>
      <c r="D106" t="s">
        <v>110</v>
      </c>
      <c r="E106" t="s">
        <v>2754</v>
      </c>
      <c r="F106" s="77">
        <v>212285.04</v>
      </c>
      <c r="G106" s="77">
        <v>103.12330000000006</v>
      </c>
      <c r="H106" s="77">
        <v>852.93794246496202</v>
      </c>
      <c r="I106" s="78">
        <v>1.6999999999999999E-3</v>
      </c>
      <c r="J106" s="78">
        <v>5.7000000000000002E-3</v>
      </c>
      <c r="K106" s="78">
        <v>6.9999999999999999E-4</v>
      </c>
    </row>
    <row r="107" spans="2:11">
      <c r="B107" t="s">
        <v>2755</v>
      </c>
      <c r="C107" t="s">
        <v>2756</v>
      </c>
      <c r="D107" t="s">
        <v>110</v>
      </c>
      <c r="E107" t="s">
        <v>2757</v>
      </c>
      <c r="F107" s="77">
        <v>323866.71000000002</v>
      </c>
      <c r="G107" s="77">
        <v>110.43290000000015</v>
      </c>
      <c r="H107" s="77">
        <v>1393.4969694316501</v>
      </c>
      <c r="I107" s="78">
        <v>0</v>
      </c>
      <c r="J107" s="78">
        <v>9.2999999999999992E-3</v>
      </c>
      <c r="K107" s="78">
        <v>1.1000000000000001E-3</v>
      </c>
    </row>
    <row r="108" spans="2:11">
      <c r="B108" t="s">
        <v>2758</v>
      </c>
      <c r="C108" t="s">
        <v>2759</v>
      </c>
      <c r="D108" t="s">
        <v>110</v>
      </c>
      <c r="E108" t="s">
        <v>2760</v>
      </c>
      <c r="F108" s="77">
        <v>686833.93</v>
      </c>
      <c r="G108" s="77">
        <v>93.817200000000142</v>
      </c>
      <c r="H108" s="77">
        <v>2510.5880111514998</v>
      </c>
      <c r="I108" s="78">
        <v>2.0000000000000001E-4</v>
      </c>
      <c r="J108" s="78">
        <v>1.6799999999999999E-2</v>
      </c>
      <c r="K108" s="78">
        <v>2.0999999999999999E-3</v>
      </c>
    </row>
    <row r="109" spans="2:11">
      <c r="B109" t="s">
        <v>2761</v>
      </c>
      <c r="C109" t="s">
        <v>2762</v>
      </c>
      <c r="D109" t="s">
        <v>110</v>
      </c>
      <c r="E109" t="s">
        <v>467</v>
      </c>
      <c r="F109" s="77">
        <v>133550.49</v>
      </c>
      <c r="G109" s="77">
        <v>101.33620000000001</v>
      </c>
      <c r="H109" s="77">
        <v>527.292194456522</v>
      </c>
      <c r="I109" s="78">
        <v>2.9999999999999997E-4</v>
      </c>
      <c r="J109" s="78">
        <v>3.5000000000000001E-3</v>
      </c>
      <c r="K109" s="78">
        <v>4.0000000000000002E-4</v>
      </c>
    </row>
    <row r="110" spans="2:11">
      <c r="B110" t="s">
        <v>2763</v>
      </c>
      <c r="C110" t="s">
        <v>2764</v>
      </c>
      <c r="D110" t="s">
        <v>106</v>
      </c>
      <c r="E110" t="s">
        <v>2662</v>
      </c>
      <c r="F110" s="77">
        <v>124430.42</v>
      </c>
      <c r="G110" s="77">
        <v>105.39</v>
      </c>
      <c r="H110" s="77">
        <v>470.258069621868</v>
      </c>
      <c r="I110" s="78">
        <v>3.8E-3</v>
      </c>
      <c r="J110" s="78">
        <v>3.0999999999999999E-3</v>
      </c>
      <c r="K110" s="78">
        <v>4.0000000000000002E-4</v>
      </c>
    </row>
    <row r="111" spans="2:11">
      <c r="B111" t="s">
        <v>2765</v>
      </c>
      <c r="C111" t="s">
        <v>2766</v>
      </c>
      <c r="D111" t="s">
        <v>106</v>
      </c>
      <c r="E111" t="s">
        <v>2767</v>
      </c>
      <c r="F111" s="77">
        <v>166314.60999999999</v>
      </c>
      <c r="G111" s="77">
        <v>1E-4</v>
      </c>
      <c r="H111" s="77">
        <v>5.9640419146000001E-4</v>
      </c>
      <c r="I111" s="78">
        <v>0</v>
      </c>
      <c r="J111" s="78">
        <v>0</v>
      </c>
      <c r="K111" s="78">
        <v>0</v>
      </c>
    </row>
    <row r="112" spans="2:11">
      <c r="B112" t="s">
        <v>2768</v>
      </c>
      <c r="C112" t="s">
        <v>2769</v>
      </c>
      <c r="D112" t="s">
        <v>106</v>
      </c>
      <c r="E112" t="s">
        <v>2770</v>
      </c>
      <c r="F112" s="77">
        <v>343341.91</v>
      </c>
      <c r="G112" s="77">
        <v>81.263800000000174</v>
      </c>
      <c r="H112" s="77">
        <v>1000.53948144807</v>
      </c>
      <c r="I112" s="78">
        <v>1E-4</v>
      </c>
      <c r="J112" s="78">
        <v>6.7000000000000002E-3</v>
      </c>
      <c r="K112" s="78">
        <v>8.0000000000000004E-4</v>
      </c>
    </row>
    <row r="113" spans="2:11">
      <c r="B113" t="s">
        <v>2771</v>
      </c>
      <c r="C113" t="s">
        <v>2772</v>
      </c>
      <c r="D113" t="s">
        <v>106</v>
      </c>
      <c r="E113" t="s">
        <v>2773</v>
      </c>
      <c r="F113" s="77">
        <v>588402.02</v>
      </c>
      <c r="G113" s="77">
        <v>70.557599999999837</v>
      </c>
      <c r="H113" s="77">
        <v>1488.77216437738</v>
      </c>
      <c r="I113" s="78">
        <v>1E-4</v>
      </c>
      <c r="J113" s="78">
        <v>9.9000000000000008E-3</v>
      </c>
      <c r="K113" s="78">
        <v>1.1999999999999999E-3</v>
      </c>
    </row>
    <row r="114" spans="2:11">
      <c r="B114" t="s">
        <v>2774</v>
      </c>
      <c r="C114" t="s">
        <v>2775</v>
      </c>
      <c r="D114" t="s">
        <v>110</v>
      </c>
      <c r="E114" t="s">
        <v>2776</v>
      </c>
      <c r="F114" s="77">
        <v>17541</v>
      </c>
      <c r="G114" s="77">
        <v>122.83320000000001</v>
      </c>
      <c r="H114" s="77">
        <v>83.948193834674399</v>
      </c>
      <c r="I114" s="78">
        <v>0</v>
      </c>
      <c r="J114" s="78">
        <v>5.9999999999999995E-4</v>
      </c>
      <c r="K114" s="78">
        <v>1E-4</v>
      </c>
    </row>
    <row r="115" spans="2:11">
      <c r="B115" t="s">
        <v>2777</v>
      </c>
      <c r="C115" t="s">
        <v>2778</v>
      </c>
      <c r="D115" t="s">
        <v>106</v>
      </c>
      <c r="E115" t="s">
        <v>2779</v>
      </c>
      <c r="F115" s="77">
        <v>67058.8</v>
      </c>
      <c r="G115" s="77">
        <v>102.10960000000009</v>
      </c>
      <c r="H115" s="77">
        <v>245.54587218705299</v>
      </c>
      <c r="I115" s="78">
        <v>0</v>
      </c>
      <c r="J115" s="78">
        <v>1.6000000000000001E-3</v>
      </c>
      <c r="K115" s="78">
        <v>2.0000000000000001E-4</v>
      </c>
    </row>
    <row r="116" spans="2:11">
      <c r="B116" t="s">
        <v>2780</v>
      </c>
      <c r="C116" t="s">
        <v>2781</v>
      </c>
      <c r="D116" t="s">
        <v>106</v>
      </c>
      <c r="E116" t="s">
        <v>571</v>
      </c>
      <c r="F116" s="77">
        <v>92246.11</v>
      </c>
      <c r="G116" s="77">
        <v>109.32470000000012</v>
      </c>
      <c r="H116" s="77">
        <v>361.640149906744</v>
      </c>
      <c r="I116" s="78">
        <v>2.0000000000000001E-4</v>
      </c>
      <c r="J116" s="78">
        <v>2.3999999999999998E-3</v>
      </c>
      <c r="K116" s="78">
        <v>2.9999999999999997E-4</v>
      </c>
    </row>
    <row r="117" spans="2:11">
      <c r="B117" t="s">
        <v>2782</v>
      </c>
      <c r="C117" t="s">
        <v>2783</v>
      </c>
      <c r="D117" t="s">
        <v>110</v>
      </c>
      <c r="E117" t="s">
        <v>648</v>
      </c>
      <c r="F117" s="77">
        <v>21747.02</v>
      </c>
      <c r="G117" s="77">
        <v>101.27200000000002</v>
      </c>
      <c r="H117" s="77">
        <v>85.808514328201298</v>
      </c>
      <c r="I117" s="78">
        <v>0</v>
      </c>
      <c r="J117" s="78">
        <v>5.9999999999999995E-4</v>
      </c>
      <c r="K117" s="78">
        <v>1E-4</v>
      </c>
    </row>
    <row r="118" spans="2:11">
      <c r="B118" t="s">
        <v>2784</v>
      </c>
      <c r="C118" t="s">
        <v>2785</v>
      </c>
      <c r="D118" t="s">
        <v>106</v>
      </c>
      <c r="E118" t="s">
        <v>467</v>
      </c>
      <c r="F118" s="77">
        <v>7553.04</v>
      </c>
      <c r="G118" s="77">
        <v>314.83000120000025</v>
      </c>
      <c r="H118" s="77">
        <v>23.779235922636499</v>
      </c>
      <c r="I118" s="78">
        <v>1E-4</v>
      </c>
      <c r="J118" s="78">
        <v>2.0000000000000001E-4</v>
      </c>
      <c r="K118" s="78">
        <v>0</v>
      </c>
    </row>
    <row r="119" spans="2:11">
      <c r="B119" t="s">
        <v>2786</v>
      </c>
      <c r="C119" t="s">
        <v>2787</v>
      </c>
      <c r="D119" t="s">
        <v>110</v>
      </c>
      <c r="E119" t="s">
        <v>2788</v>
      </c>
      <c r="F119" s="77">
        <v>199129.2</v>
      </c>
      <c r="G119" s="77">
        <v>100</v>
      </c>
      <c r="H119" s="77">
        <v>775.84718903999999</v>
      </c>
      <c r="I119" s="78">
        <v>4.0000000000000002E-4</v>
      </c>
      <c r="J119" s="78">
        <v>5.1999999999999998E-3</v>
      </c>
      <c r="K119" s="78">
        <v>5.9999999999999995E-4</v>
      </c>
    </row>
    <row r="120" spans="2:11">
      <c r="B120" t="s">
        <v>2789</v>
      </c>
      <c r="C120" t="s">
        <v>2790</v>
      </c>
      <c r="D120" t="s">
        <v>110</v>
      </c>
      <c r="E120" t="s">
        <v>2791</v>
      </c>
      <c r="F120" s="77">
        <v>436744</v>
      </c>
      <c r="G120" s="77">
        <v>86.131400000000042</v>
      </c>
      <c r="H120" s="77">
        <v>1465.64805416026</v>
      </c>
      <c r="I120" s="78">
        <v>2.0000000000000001E-4</v>
      </c>
      <c r="J120" s="78">
        <v>9.7999999999999997E-3</v>
      </c>
      <c r="K120" s="78">
        <v>1.1999999999999999E-3</v>
      </c>
    </row>
    <row r="121" spans="2:11">
      <c r="B121" t="s">
        <v>2792</v>
      </c>
      <c r="C121" t="s">
        <v>2793</v>
      </c>
      <c r="D121" t="s">
        <v>106</v>
      </c>
      <c r="E121" t="s">
        <v>2791</v>
      </c>
      <c r="F121" s="77">
        <v>40742</v>
      </c>
      <c r="G121" s="77">
        <v>100.9092</v>
      </c>
      <c r="H121" s="77">
        <v>147.42916058270399</v>
      </c>
      <c r="I121" s="78">
        <v>2.0000000000000001E-4</v>
      </c>
      <c r="J121" s="78">
        <v>1E-3</v>
      </c>
      <c r="K121" s="78">
        <v>1E-4</v>
      </c>
    </row>
    <row r="122" spans="2:11">
      <c r="B122" t="s">
        <v>2794</v>
      </c>
      <c r="C122" t="s">
        <v>2795</v>
      </c>
      <c r="D122" t="s">
        <v>106</v>
      </c>
      <c r="E122" t="s">
        <v>2796</v>
      </c>
      <c r="F122" s="77">
        <v>419999.94</v>
      </c>
      <c r="G122" s="77">
        <v>100.60909999999997</v>
      </c>
      <c r="H122" s="77">
        <v>1515.2935604494601</v>
      </c>
      <c r="I122" s="78">
        <v>5.9999999999999995E-4</v>
      </c>
      <c r="J122" s="78">
        <v>1.01E-2</v>
      </c>
      <c r="K122" s="78">
        <v>1.1999999999999999E-3</v>
      </c>
    </row>
    <row r="123" spans="2:11">
      <c r="B123" t="s">
        <v>2797</v>
      </c>
      <c r="C123" t="s">
        <v>2798</v>
      </c>
      <c r="D123" t="s">
        <v>106</v>
      </c>
      <c r="E123" t="s">
        <v>287</v>
      </c>
      <c r="F123" s="77">
        <v>4934.5</v>
      </c>
      <c r="G123" s="77">
        <v>100</v>
      </c>
      <c r="H123" s="77">
        <v>17.695117</v>
      </c>
      <c r="I123" s="78">
        <v>0</v>
      </c>
      <c r="J123" s="78">
        <v>1E-4</v>
      </c>
      <c r="K123" s="78">
        <v>0</v>
      </c>
    </row>
    <row r="124" spans="2:11">
      <c r="B124" t="s">
        <v>2799</v>
      </c>
      <c r="C124" t="s">
        <v>2800</v>
      </c>
      <c r="D124" t="s">
        <v>110</v>
      </c>
      <c r="E124" t="s">
        <v>707</v>
      </c>
      <c r="F124" s="77">
        <v>704862</v>
      </c>
      <c r="G124" s="77">
        <v>113.59740000000016</v>
      </c>
      <c r="H124" s="77">
        <v>3119.70645315197</v>
      </c>
      <c r="I124" s="78">
        <v>0</v>
      </c>
      <c r="J124" s="78">
        <v>2.0799999999999999E-2</v>
      </c>
      <c r="K124" s="78">
        <v>2.5999999999999999E-3</v>
      </c>
    </row>
    <row r="125" spans="2:11">
      <c r="B125" t="s">
        <v>2801</v>
      </c>
      <c r="C125" t="s">
        <v>2802</v>
      </c>
      <c r="D125" t="s">
        <v>106</v>
      </c>
      <c r="E125" t="s">
        <v>2803</v>
      </c>
      <c r="F125" s="77">
        <v>48047.76</v>
      </c>
      <c r="G125" s="77">
        <v>103.96210000000026</v>
      </c>
      <c r="H125" s="77">
        <v>179.12593663207099</v>
      </c>
      <c r="I125" s="78">
        <v>0</v>
      </c>
      <c r="J125" s="78">
        <v>1.1999999999999999E-3</v>
      </c>
      <c r="K125" s="78">
        <v>1E-4</v>
      </c>
    </row>
    <row r="126" spans="2:11">
      <c r="B126" t="s">
        <v>2804</v>
      </c>
      <c r="C126" t="s">
        <v>2805</v>
      </c>
      <c r="D126" t="s">
        <v>110</v>
      </c>
      <c r="E126" t="s">
        <v>2806</v>
      </c>
      <c r="F126" s="77">
        <v>217304.21</v>
      </c>
      <c r="G126" s="77">
        <v>145.35929999999993</v>
      </c>
      <c r="H126" s="77">
        <v>1230.7000131150701</v>
      </c>
      <c r="I126" s="78">
        <v>0</v>
      </c>
      <c r="J126" s="78">
        <v>8.2000000000000007E-3</v>
      </c>
      <c r="K126" s="78">
        <v>1E-3</v>
      </c>
    </row>
    <row r="127" spans="2:11">
      <c r="B127" t="s">
        <v>2807</v>
      </c>
      <c r="C127" t="s">
        <v>2808</v>
      </c>
      <c r="D127" t="s">
        <v>106</v>
      </c>
      <c r="E127" t="s">
        <v>2809</v>
      </c>
      <c r="F127" s="77">
        <v>351761.32</v>
      </c>
      <c r="G127" s="77">
        <v>94.392200000000358</v>
      </c>
      <c r="H127" s="77">
        <v>1190.6784018275901</v>
      </c>
      <c r="I127" s="78">
        <v>1E-4</v>
      </c>
      <c r="J127" s="78">
        <v>8.0000000000000002E-3</v>
      </c>
      <c r="K127" s="78">
        <v>1E-3</v>
      </c>
    </row>
    <row r="128" spans="2:11">
      <c r="B128" t="s">
        <v>2810</v>
      </c>
      <c r="C128" t="s">
        <v>2811</v>
      </c>
      <c r="D128" t="s">
        <v>106</v>
      </c>
      <c r="E128" t="s">
        <v>2812</v>
      </c>
      <c r="F128" s="77">
        <v>79564.509999999995</v>
      </c>
      <c r="G128" s="77">
        <v>31.037800000000001</v>
      </c>
      <c r="H128" s="77">
        <v>88.556533516421098</v>
      </c>
      <c r="I128" s="78">
        <v>0</v>
      </c>
      <c r="J128" s="78">
        <v>5.9999999999999995E-4</v>
      </c>
      <c r="K128" s="78">
        <v>1E-4</v>
      </c>
    </row>
    <row r="129" spans="2:11">
      <c r="B129" t="s">
        <v>2813</v>
      </c>
      <c r="C129" t="s">
        <v>2814</v>
      </c>
      <c r="D129" t="s">
        <v>106</v>
      </c>
      <c r="E129" t="s">
        <v>2815</v>
      </c>
      <c r="F129" s="77">
        <v>30724.47</v>
      </c>
      <c r="G129" s="77">
        <v>107.3685</v>
      </c>
      <c r="H129" s="77">
        <v>118.296411623013</v>
      </c>
      <c r="I129" s="78">
        <v>0</v>
      </c>
      <c r="J129" s="78">
        <v>8.0000000000000004E-4</v>
      </c>
      <c r="K129" s="78">
        <v>1E-4</v>
      </c>
    </row>
    <row r="130" spans="2:11">
      <c r="B130" t="s">
        <v>2816</v>
      </c>
      <c r="C130" t="s">
        <v>2817</v>
      </c>
      <c r="D130" t="s">
        <v>106</v>
      </c>
      <c r="E130" t="s">
        <v>555</v>
      </c>
      <c r="F130" s="77">
        <v>77925.119999999995</v>
      </c>
      <c r="G130" s="77">
        <v>79.153199999999913</v>
      </c>
      <c r="H130" s="77">
        <v>221.18529073664999</v>
      </c>
      <c r="I130" s="78">
        <v>2.0999999999999999E-3</v>
      </c>
      <c r="J130" s="78">
        <v>1.5E-3</v>
      </c>
      <c r="K130" s="78">
        <v>2.0000000000000001E-4</v>
      </c>
    </row>
    <row r="131" spans="2:11">
      <c r="B131" t="s">
        <v>2818</v>
      </c>
      <c r="C131" t="s">
        <v>2819</v>
      </c>
      <c r="D131" t="s">
        <v>106</v>
      </c>
      <c r="E131" t="s">
        <v>2820</v>
      </c>
      <c r="F131" s="77">
        <v>531323.03</v>
      </c>
      <c r="G131" s="77">
        <v>122.74180000000051</v>
      </c>
      <c r="H131" s="77">
        <v>2338.6294466998402</v>
      </c>
      <c r="I131" s="78">
        <v>1E-4</v>
      </c>
      <c r="J131" s="78">
        <v>1.5599999999999999E-2</v>
      </c>
      <c r="K131" s="78">
        <v>1.9E-3</v>
      </c>
    </row>
    <row r="132" spans="2:11">
      <c r="B132" t="s">
        <v>2821</v>
      </c>
      <c r="C132" t="s">
        <v>2822</v>
      </c>
      <c r="D132" t="s">
        <v>106</v>
      </c>
      <c r="E132" t="s">
        <v>2823</v>
      </c>
      <c r="F132" s="77">
        <v>71443.710000000006</v>
      </c>
      <c r="G132" s="77">
        <v>77.467899999999815</v>
      </c>
      <c r="H132" s="77">
        <v>198.470547363256</v>
      </c>
      <c r="I132" s="78">
        <v>3.5999999999999999E-3</v>
      </c>
      <c r="J132" s="78">
        <v>1.2999999999999999E-3</v>
      </c>
      <c r="K132" s="78">
        <v>2.0000000000000001E-4</v>
      </c>
    </row>
    <row r="133" spans="2:11">
      <c r="B133" t="s">
        <v>2824</v>
      </c>
      <c r="C133" t="s">
        <v>2825</v>
      </c>
      <c r="D133" t="s">
        <v>110</v>
      </c>
      <c r="E133" t="s">
        <v>2826</v>
      </c>
      <c r="F133" s="77">
        <v>70822.399999999994</v>
      </c>
      <c r="G133" s="77">
        <v>43.691699999999919</v>
      </c>
      <c r="H133" s="77">
        <v>120.562105769065</v>
      </c>
      <c r="I133" s="78">
        <v>8.0000000000000004E-4</v>
      </c>
      <c r="J133" s="78">
        <v>8.0000000000000004E-4</v>
      </c>
      <c r="K133" s="78">
        <v>1E-4</v>
      </c>
    </row>
    <row r="134" spans="2:11">
      <c r="B134" t="s">
        <v>2827</v>
      </c>
      <c r="C134" t="s">
        <v>2828</v>
      </c>
      <c r="D134" t="s">
        <v>106</v>
      </c>
      <c r="E134" t="s">
        <v>2829</v>
      </c>
      <c r="F134" s="77">
        <v>102098.36</v>
      </c>
      <c r="G134" s="77">
        <v>111.63570000000007</v>
      </c>
      <c r="H134" s="77">
        <v>408.72589288402901</v>
      </c>
      <c r="I134" s="78">
        <v>0</v>
      </c>
      <c r="J134" s="78">
        <v>2.7000000000000001E-3</v>
      </c>
      <c r="K134" s="78">
        <v>2.9999999999999997E-4</v>
      </c>
    </row>
    <row r="135" spans="2:11">
      <c r="B135" t="s">
        <v>2830</v>
      </c>
      <c r="C135" t="s">
        <v>2831</v>
      </c>
      <c r="D135" t="s">
        <v>110</v>
      </c>
      <c r="E135" t="s">
        <v>2737</v>
      </c>
      <c r="F135" s="77">
        <v>71029.7</v>
      </c>
      <c r="G135" s="77">
        <v>104.28719999999997</v>
      </c>
      <c r="H135" s="77">
        <v>288.61056809962599</v>
      </c>
      <c r="I135" s="78">
        <v>0</v>
      </c>
      <c r="J135" s="78">
        <v>1.9E-3</v>
      </c>
      <c r="K135" s="78">
        <v>2.0000000000000001E-4</v>
      </c>
    </row>
    <row r="136" spans="2:11">
      <c r="B136" t="s">
        <v>2832</v>
      </c>
      <c r="C136" t="s">
        <v>2833</v>
      </c>
      <c r="D136" t="s">
        <v>110</v>
      </c>
      <c r="E136" t="s">
        <v>2834</v>
      </c>
      <c r="F136" s="77">
        <v>268541.71000000002</v>
      </c>
      <c r="G136" s="77">
        <v>56.31550000000005</v>
      </c>
      <c r="H136" s="77">
        <v>589.224689805254</v>
      </c>
      <c r="I136" s="78">
        <v>3.0000000000000001E-3</v>
      </c>
      <c r="J136" s="78">
        <v>3.8999999999999998E-3</v>
      </c>
      <c r="K136" s="78">
        <v>5.0000000000000001E-4</v>
      </c>
    </row>
    <row r="137" spans="2:11">
      <c r="B137" t="s">
        <v>2835</v>
      </c>
      <c r="C137" t="s">
        <v>2836</v>
      </c>
      <c r="D137" t="s">
        <v>106</v>
      </c>
      <c r="E137" t="s">
        <v>2837</v>
      </c>
      <c r="F137" s="77">
        <v>52788.05</v>
      </c>
      <c r="G137" s="77">
        <v>117.87979999999979</v>
      </c>
      <c r="H137" s="77">
        <v>223.14404168134499</v>
      </c>
      <c r="I137" s="78">
        <v>0</v>
      </c>
      <c r="J137" s="78">
        <v>1.5E-3</v>
      </c>
      <c r="K137" s="78">
        <v>2.0000000000000001E-4</v>
      </c>
    </row>
    <row r="138" spans="2:11">
      <c r="B138" t="s">
        <v>2838</v>
      </c>
      <c r="C138" t="s">
        <v>2839</v>
      </c>
      <c r="D138" t="s">
        <v>110</v>
      </c>
      <c r="E138" t="s">
        <v>2840</v>
      </c>
      <c r="F138" s="77">
        <v>299361.64</v>
      </c>
      <c r="G138" s="77">
        <v>140.86159999999973</v>
      </c>
      <c r="H138" s="77">
        <v>1642.9714187075499</v>
      </c>
      <c r="I138" s="78">
        <v>0</v>
      </c>
      <c r="J138" s="78">
        <v>1.0999999999999999E-2</v>
      </c>
      <c r="K138" s="78">
        <v>1.2999999999999999E-3</v>
      </c>
    </row>
    <row r="139" spans="2:11">
      <c r="B139" t="s">
        <v>2841</v>
      </c>
      <c r="C139" t="s">
        <v>2842</v>
      </c>
      <c r="D139" t="s">
        <v>106</v>
      </c>
      <c r="E139" t="s">
        <v>2843</v>
      </c>
      <c r="F139" s="77">
        <v>350873.02</v>
      </c>
      <c r="G139" s="77">
        <v>96.047300000000192</v>
      </c>
      <c r="H139" s="77">
        <v>1208.4965668285199</v>
      </c>
      <c r="I139" s="78">
        <v>0</v>
      </c>
      <c r="J139" s="78">
        <v>8.0999999999999996E-3</v>
      </c>
      <c r="K139" s="78">
        <v>1E-3</v>
      </c>
    </row>
    <row r="140" spans="2:11">
      <c r="B140" t="s">
        <v>2844</v>
      </c>
      <c r="C140" t="s">
        <v>2845</v>
      </c>
      <c r="D140" t="s">
        <v>106</v>
      </c>
      <c r="E140" t="s">
        <v>2846</v>
      </c>
      <c r="F140" s="77">
        <v>301945.38</v>
      </c>
      <c r="G140" s="77">
        <v>110.77820000000023</v>
      </c>
      <c r="H140" s="77">
        <v>1199.47990981252</v>
      </c>
      <c r="I140" s="78">
        <v>0</v>
      </c>
      <c r="J140" s="78">
        <v>8.0000000000000002E-3</v>
      </c>
      <c r="K140" s="78">
        <v>1E-3</v>
      </c>
    </row>
    <row r="141" spans="2:11">
      <c r="B141" t="s">
        <v>2847</v>
      </c>
      <c r="C141" t="s">
        <v>2848</v>
      </c>
      <c r="D141" t="s">
        <v>106</v>
      </c>
      <c r="E141" t="s">
        <v>2594</v>
      </c>
      <c r="F141" s="77">
        <v>146550.85</v>
      </c>
      <c r="G141" s="77">
        <v>100.60539999999992</v>
      </c>
      <c r="H141" s="77">
        <v>528.71291488139696</v>
      </c>
      <c r="I141" s="78">
        <v>0</v>
      </c>
      <c r="J141" s="78">
        <v>3.5000000000000001E-3</v>
      </c>
      <c r="K141" s="78">
        <v>4.0000000000000002E-4</v>
      </c>
    </row>
    <row r="142" spans="2:11">
      <c r="B142" t="s">
        <v>2849</v>
      </c>
      <c r="C142" t="s">
        <v>2850</v>
      </c>
      <c r="D142" t="s">
        <v>106</v>
      </c>
      <c r="E142" t="s">
        <v>2851</v>
      </c>
      <c r="F142" s="77">
        <v>212089.63</v>
      </c>
      <c r="G142" s="77">
        <v>178.00780000000003</v>
      </c>
      <c r="H142" s="77">
        <v>1353.84439862663</v>
      </c>
      <c r="I142" s="78">
        <v>2.0999999999999999E-3</v>
      </c>
      <c r="J142" s="78">
        <v>8.9999999999999993E-3</v>
      </c>
      <c r="K142" s="78">
        <v>1.1000000000000001E-3</v>
      </c>
    </row>
    <row r="143" spans="2:11">
      <c r="B143" t="s">
        <v>2852</v>
      </c>
      <c r="C143" t="s">
        <v>2853</v>
      </c>
      <c r="D143" t="s">
        <v>106</v>
      </c>
      <c r="E143" t="s">
        <v>2854</v>
      </c>
      <c r="F143" s="77">
        <v>58803.69</v>
      </c>
      <c r="G143" s="77">
        <v>102.06350000000005</v>
      </c>
      <c r="H143" s="77">
        <v>215.22133545733601</v>
      </c>
      <c r="I143" s="78">
        <v>2.0000000000000001E-4</v>
      </c>
      <c r="J143" s="78">
        <v>1.4E-3</v>
      </c>
      <c r="K143" s="78">
        <v>2.0000000000000001E-4</v>
      </c>
    </row>
    <row r="144" spans="2:11">
      <c r="B144" t="s">
        <v>2855</v>
      </c>
      <c r="C144" t="s">
        <v>2856</v>
      </c>
      <c r="D144" t="s">
        <v>113</v>
      </c>
      <c r="E144" t="s">
        <v>2806</v>
      </c>
      <c r="F144" s="77">
        <v>426523.56</v>
      </c>
      <c r="G144" s="77">
        <v>108.46040000000019</v>
      </c>
      <c r="H144" s="77">
        <v>2047.6006607619399</v>
      </c>
      <c r="I144" s="78">
        <v>2.0000000000000001E-4</v>
      </c>
      <c r="J144" s="78">
        <v>1.37E-2</v>
      </c>
      <c r="K144" s="78">
        <v>1.6999999999999999E-3</v>
      </c>
    </row>
    <row r="145" spans="2:11">
      <c r="B145" t="s">
        <v>2857</v>
      </c>
      <c r="C145" t="s">
        <v>2858</v>
      </c>
      <c r="D145" t="s">
        <v>106</v>
      </c>
      <c r="E145" t="s">
        <v>2859</v>
      </c>
      <c r="F145" s="77">
        <v>17338.349999999999</v>
      </c>
      <c r="G145" s="77">
        <v>117.5414</v>
      </c>
      <c r="H145" s="77">
        <v>73.081745226263394</v>
      </c>
      <c r="I145" s="78">
        <v>1E-4</v>
      </c>
      <c r="J145" s="78">
        <v>5.0000000000000001E-4</v>
      </c>
      <c r="K145" s="78">
        <v>1E-4</v>
      </c>
    </row>
    <row r="146" spans="2:11">
      <c r="B146" t="s">
        <v>2860</v>
      </c>
      <c r="C146" t="s">
        <v>2861</v>
      </c>
      <c r="D146" t="s">
        <v>106</v>
      </c>
      <c r="E146" t="s">
        <v>2862</v>
      </c>
      <c r="F146" s="77">
        <v>158088.57999999999</v>
      </c>
      <c r="G146" s="77">
        <v>101.94530000000006</v>
      </c>
      <c r="H146" s="77">
        <v>577.93366344821004</v>
      </c>
      <c r="I146" s="78">
        <v>1.6000000000000001E-3</v>
      </c>
      <c r="J146" s="78">
        <v>3.8999999999999998E-3</v>
      </c>
      <c r="K146" s="78">
        <v>5.0000000000000001E-4</v>
      </c>
    </row>
    <row r="147" spans="2:11">
      <c r="B147" t="s">
        <v>2863</v>
      </c>
      <c r="C147" t="s">
        <v>2864</v>
      </c>
      <c r="D147" t="s">
        <v>106</v>
      </c>
      <c r="E147" t="s">
        <v>2865</v>
      </c>
      <c r="F147" s="77">
        <v>286173</v>
      </c>
      <c r="G147" s="77">
        <v>107.44889999999999</v>
      </c>
      <c r="H147" s="77">
        <v>1102.65820978084</v>
      </c>
      <c r="I147" s="78">
        <v>0</v>
      </c>
      <c r="J147" s="78">
        <v>7.4000000000000003E-3</v>
      </c>
      <c r="K147" s="78">
        <v>8.9999999999999998E-4</v>
      </c>
    </row>
    <row r="148" spans="2:11">
      <c r="B148" t="s">
        <v>2866</v>
      </c>
      <c r="C148" t="s">
        <v>2867</v>
      </c>
      <c r="D148" t="s">
        <v>106</v>
      </c>
      <c r="E148" t="s">
        <v>2868</v>
      </c>
      <c r="F148" s="77">
        <v>113337.46</v>
      </c>
      <c r="G148" s="77">
        <v>83.055300000000074</v>
      </c>
      <c r="H148" s="77">
        <v>337.560103951553</v>
      </c>
      <c r="I148" s="78">
        <v>2.9999999999999997E-4</v>
      </c>
      <c r="J148" s="78">
        <v>2.3E-3</v>
      </c>
      <c r="K148" s="78">
        <v>2.9999999999999997E-4</v>
      </c>
    </row>
    <row r="149" spans="2:11">
      <c r="B149" t="s">
        <v>2869</v>
      </c>
      <c r="C149" t="s">
        <v>2870</v>
      </c>
      <c r="D149" t="s">
        <v>113</v>
      </c>
      <c r="E149" t="s">
        <v>2871</v>
      </c>
      <c r="F149" s="77">
        <v>352521.15</v>
      </c>
      <c r="G149" s="77">
        <v>92.827000000000311</v>
      </c>
      <c r="H149" s="77">
        <v>1448.40670677346</v>
      </c>
      <c r="I149" s="78">
        <v>3.5000000000000001E-3</v>
      </c>
      <c r="J149" s="78">
        <v>9.7000000000000003E-3</v>
      </c>
      <c r="K149" s="78">
        <v>1.1999999999999999E-3</v>
      </c>
    </row>
    <row r="150" spans="2:11">
      <c r="B150" t="s">
        <v>2872</v>
      </c>
      <c r="C150" t="s">
        <v>2873</v>
      </c>
      <c r="D150" t="s">
        <v>106</v>
      </c>
      <c r="E150" t="s">
        <v>2874</v>
      </c>
      <c r="F150" s="77">
        <v>201733.33</v>
      </c>
      <c r="G150" s="77">
        <v>123.22639999999987</v>
      </c>
      <c r="H150" s="77">
        <v>891.43915049060399</v>
      </c>
      <c r="I150" s="78">
        <v>2E-3</v>
      </c>
      <c r="J150" s="78">
        <v>6.0000000000000001E-3</v>
      </c>
      <c r="K150" s="78">
        <v>6.9999999999999999E-4</v>
      </c>
    </row>
    <row r="151" spans="2:11">
      <c r="B151" t="s">
        <v>2875</v>
      </c>
      <c r="C151" t="s">
        <v>2876</v>
      </c>
      <c r="D151" t="s">
        <v>106</v>
      </c>
      <c r="E151" t="s">
        <v>359</v>
      </c>
      <c r="F151" s="77">
        <v>360454.12</v>
      </c>
      <c r="G151" s="77">
        <v>146.42519999999948</v>
      </c>
      <c r="H151" s="77">
        <v>1892.6752587000001</v>
      </c>
      <c r="I151" s="78">
        <v>4.7999999999999996E-3</v>
      </c>
      <c r="J151" s="78">
        <v>1.26E-2</v>
      </c>
      <c r="K151" s="78">
        <v>1.6000000000000001E-3</v>
      </c>
    </row>
    <row r="152" spans="2:11">
      <c r="B152" t="s">
        <v>2877</v>
      </c>
      <c r="C152" t="s">
        <v>2878</v>
      </c>
      <c r="D152" t="s">
        <v>106</v>
      </c>
      <c r="E152" t="s">
        <v>2879</v>
      </c>
      <c r="F152" s="77">
        <v>384893.52</v>
      </c>
      <c r="G152" s="77">
        <v>86.324900000000198</v>
      </c>
      <c r="H152" s="77">
        <v>1191.4805812398799</v>
      </c>
      <c r="I152" s="78">
        <v>1E-4</v>
      </c>
      <c r="J152" s="78">
        <v>8.0000000000000002E-3</v>
      </c>
      <c r="K152" s="78">
        <v>1E-3</v>
      </c>
    </row>
    <row r="153" spans="2:11">
      <c r="B153" t="s">
        <v>2880</v>
      </c>
      <c r="C153" t="s">
        <v>2881</v>
      </c>
      <c r="D153" t="s">
        <v>110</v>
      </c>
      <c r="E153" t="s">
        <v>287</v>
      </c>
      <c r="F153" s="77">
        <v>511982.84</v>
      </c>
      <c r="G153" s="77">
        <v>100.1292999999999</v>
      </c>
      <c r="H153" s="77">
        <v>1997.36680149878</v>
      </c>
      <c r="I153" s="78">
        <v>1E-4</v>
      </c>
      <c r="J153" s="78">
        <v>1.3299999999999999E-2</v>
      </c>
      <c r="K153" s="78">
        <v>1.6000000000000001E-3</v>
      </c>
    </row>
    <row r="154" spans="2:11">
      <c r="B154" t="s">
        <v>2882</v>
      </c>
      <c r="C154" t="s">
        <v>2883</v>
      </c>
      <c r="D154" t="s">
        <v>110</v>
      </c>
      <c r="E154" t="s">
        <v>2884</v>
      </c>
      <c r="F154" s="77">
        <v>228950.02</v>
      </c>
      <c r="G154" s="77">
        <v>76.059799999999981</v>
      </c>
      <c r="H154" s="77">
        <v>678.48008859285801</v>
      </c>
      <c r="I154" s="78">
        <v>2.5000000000000001E-3</v>
      </c>
      <c r="J154" s="78">
        <v>4.4999999999999997E-3</v>
      </c>
      <c r="K154" s="78">
        <v>5.9999999999999995E-4</v>
      </c>
    </row>
    <row r="155" spans="2:11">
      <c r="B155" t="s">
        <v>2885</v>
      </c>
      <c r="C155" t="s">
        <v>2886</v>
      </c>
      <c r="D155" t="s">
        <v>110</v>
      </c>
      <c r="E155" t="s">
        <v>2887</v>
      </c>
      <c r="F155" s="77">
        <v>87585.15</v>
      </c>
      <c r="G155" s="77">
        <v>103.15149999999987</v>
      </c>
      <c r="H155" s="77">
        <v>352.00373190396601</v>
      </c>
      <c r="I155" s="78">
        <v>1.8E-3</v>
      </c>
      <c r="J155" s="78">
        <v>2.3999999999999998E-3</v>
      </c>
      <c r="K155" s="78">
        <v>2.9999999999999997E-4</v>
      </c>
    </row>
    <row r="156" spans="2:11">
      <c r="B156" t="s">
        <v>2888</v>
      </c>
      <c r="C156" t="s">
        <v>2889</v>
      </c>
      <c r="D156" t="s">
        <v>106</v>
      </c>
      <c r="E156" t="s">
        <v>2890</v>
      </c>
      <c r="F156" s="77">
        <v>38880</v>
      </c>
      <c r="G156" s="77">
        <v>122.30200000000001</v>
      </c>
      <c r="H156" s="77">
        <v>170.5179491136</v>
      </c>
      <c r="I156" s="78">
        <v>1E-4</v>
      </c>
      <c r="J156" s="78">
        <v>1.1000000000000001E-3</v>
      </c>
      <c r="K156" s="78">
        <v>1E-4</v>
      </c>
    </row>
    <row r="157" spans="2:11">
      <c r="B157" t="s">
        <v>2891</v>
      </c>
      <c r="C157" t="s">
        <v>2892</v>
      </c>
      <c r="D157" t="s">
        <v>102</v>
      </c>
      <c r="E157" t="s">
        <v>2893</v>
      </c>
      <c r="F157" s="77">
        <v>955414</v>
      </c>
      <c r="G157" s="77">
        <v>100.218141</v>
      </c>
      <c r="H157" s="77">
        <v>957.49814965374003</v>
      </c>
      <c r="I157" s="78">
        <v>0</v>
      </c>
      <c r="J157" s="78">
        <v>6.4000000000000003E-3</v>
      </c>
      <c r="K157" s="78">
        <v>8.0000000000000004E-4</v>
      </c>
    </row>
    <row r="158" spans="2:11">
      <c r="B158" t="s">
        <v>2894</v>
      </c>
      <c r="C158" t="s">
        <v>2895</v>
      </c>
      <c r="D158" t="s">
        <v>110</v>
      </c>
      <c r="E158" t="s">
        <v>2896</v>
      </c>
      <c r="F158" s="77">
        <v>561782.17000000004</v>
      </c>
      <c r="G158" s="77">
        <v>89.034100000000137</v>
      </c>
      <c r="H158" s="77">
        <v>1948.79235092161</v>
      </c>
      <c r="I158" s="78">
        <v>0</v>
      </c>
      <c r="J158" s="78">
        <v>1.2999999999999999E-2</v>
      </c>
      <c r="K158" s="78">
        <v>1.6000000000000001E-3</v>
      </c>
    </row>
    <row r="159" spans="2:11">
      <c r="B159" t="s">
        <v>2897</v>
      </c>
      <c r="C159" t="s">
        <v>2898</v>
      </c>
      <c r="D159" t="s">
        <v>110</v>
      </c>
      <c r="E159" t="s">
        <v>2899</v>
      </c>
      <c r="F159" s="77">
        <v>321750</v>
      </c>
      <c r="G159" s="77">
        <v>103.6968</v>
      </c>
      <c r="H159" s="77">
        <v>1299.9455216747999</v>
      </c>
      <c r="I159" s="78">
        <v>3.2000000000000002E-3</v>
      </c>
      <c r="J159" s="78">
        <v>8.6999999999999994E-3</v>
      </c>
      <c r="K159" s="78">
        <v>1.1000000000000001E-3</v>
      </c>
    </row>
    <row r="160" spans="2:11">
      <c r="B160" t="s">
        <v>2900</v>
      </c>
      <c r="C160" t="s">
        <v>2901</v>
      </c>
      <c r="D160" t="s">
        <v>106</v>
      </c>
      <c r="E160" t="s">
        <v>2902</v>
      </c>
      <c r="F160" s="77">
        <v>503655.03</v>
      </c>
      <c r="G160" s="77">
        <v>118.6538000000001</v>
      </c>
      <c r="H160" s="77">
        <v>2143.0145135022999</v>
      </c>
      <c r="I160" s="78">
        <v>0</v>
      </c>
      <c r="J160" s="78">
        <v>1.43E-2</v>
      </c>
      <c r="K160" s="78">
        <v>1.8E-3</v>
      </c>
    </row>
    <row r="161" spans="2:11">
      <c r="B161" t="s">
        <v>2903</v>
      </c>
      <c r="C161" t="s">
        <v>2904</v>
      </c>
      <c r="D161" t="s">
        <v>106</v>
      </c>
      <c r="E161" t="s">
        <v>2905</v>
      </c>
      <c r="F161" s="77">
        <v>995386.58</v>
      </c>
      <c r="G161" s="77">
        <v>69.082499999999968</v>
      </c>
      <c r="H161" s="77">
        <v>2465.8696317847998</v>
      </c>
      <c r="I161" s="78">
        <v>0</v>
      </c>
      <c r="J161" s="78">
        <v>1.6500000000000001E-2</v>
      </c>
      <c r="K161" s="78">
        <v>2E-3</v>
      </c>
    </row>
    <row r="162" spans="2:11">
      <c r="B162" t="s">
        <v>2906</v>
      </c>
      <c r="C162" t="s">
        <v>2907</v>
      </c>
      <c r="D162" t="s">
        <v>106</v>
      </c>
      <c r="E162" t="s">
        <v>2606</v>
      </c>
      <c r="F162" s="77">
        <v>37323.57</v>
      </c>
      <c r="G162" s="77">
        <v>108.51009999999998</v>
      </c>
      <c r="H162" s="77">
        <v>145.23243746622401</v>
      </c>
      <c r="I162" s="78">
        <v>0</v>
      </c>
      <c r="J162" s="78">
        <v>1E-3</v>
      </c>
      <c r="K162" s="78">
        <v>1E-4</v>
      </c>
    </row>
    <row r="163" spans="2:11">
      <c r="B163" t="s">
        <v>2908</v>
      </c>
      <c r="C163" t="s">
        <v>2909</v>
      </c>
      <c r="D163" t="s">
        <v>106</v>
      </c>
      <c r="E163" t="s">
        <v>2910</v>
      </c>
      <c r="F163" s="77">
        <v>3887279.12</v>
      </c>
      <c r="G163" s="77">
        <v>89.065099999999774</v>
      </c>
      <c r="H163" s="77">
        <v>12415.4816013285</v>
      </c>
      <c r="I163" s="78">
        <v>5.0000000000000001E-4</v>
      </c>
      <c r="J163" s="78">
        <v>8.3000000000000004E-2</v>
      </c>
      <c r="K163" s="78">
        <v>1.0200000000000001E-2</v>
      </c>
    </row>
    <row r="164" spans="2:11">
      <c r="B164" t="s">
        <v>2911</v>
      </c>
      <c r="C164" t="s">
        <v>2912</v>
      </c>
      <c r="D164" t="s">
        <v>106</v>
      </c>
      <c r="E164" t="s">
        <v>2913</v>
      </c>
      <c r="F164" s="77">
        <v>262304.06</v>
      </c>
      <c r="G164" s="77">
        <v>96.398499999999942</v>
      </c>
      <c r="H164" s="77">
        <v>906.74584489485198</v>
      </c>
      <c r="I164" s="78">
        <v>0</v>
      </c>
      <c r="J164" s="78">
        <v>6.1000000000000004E-3</v>
      </c>
      <c r="K164" s="78">
        <v>6.9999999999999999E-4</v>
      </c>
    </row>
    <row r="165" spans="2:11">
      <c r="B165" t="s">
        <v>2914</v>
      </c>
      <c r="C165" t="s">
        <v>2915</v>
      </c>
      <c r="D165" t="s">
        <v>106</v>
      </c>
      <c r="E165" t="s">
        <v>1174</v>
      </c>
      <c r="F165" s="77">
        <v>64707</v>
      </c>
      <c r="G165" s="77">
        <v>100.378</v>
      </c>
      <c r="H165" s="77">
        <v>232.91641056156001</v>
      </c>
      <c r="I165" s="78">
        <v>0</v>
      </c>
      <c r="J165" s="78">
        <v>1.6000000000000001E-3</v>
      </c>
      <c r="K165" s="78">
        <v>2.0000000000000001E-4</v>
      </c>
    </row>
    <row r="166" spans="2:11">
      <c r="B166" t="s">
        <v>2916</v>
      </c>
      <c r="C166" t="s">
        <v>2917</v>
      </c>
      <c r="D166" t="s">
        <v>106</v>
      </c>
      <c r="E166" t="s">
        <v>2879</v>
      </c>
      <c r="F166" s="77">
        <v>111216.83</v>
      </c>
      <c r="G166" s="77">
        <v>36.096399999999917</v>
      </c>
      <c r="H166" s="77">
        <v>143.960944761294</v>
      </c>
      <c r="I166" s="78">
        <v>2.2000000000000001E-3</v>
      </c>
      <c r="J166" s="78">
        <v>1E-3</v>
      </c>
      <c r="K166" s="78">
        <v>1E-4</v>
      </c>
    </row>
    <row r="167" spans="2:11">
      <c r="B167" t="s">
        <v>2918</v>
      </c>
      <c r="C167" t="s">
        <v>2919</v>
      </c>
      <c r="D167" t="s">
        <v>106</v>
      </c>
      <c r="E167" t="s">
        <v>2920</v>
      </c>
      <c r="F167" s="77">
        <v>668713</v>
      </c>
      <c r="G167" s="77">
        <v>97.32779999999984</v>
      </c>
      <c r="H167" s="77">
        <v>2333.9253332533999</v>
      </c>
      <c r="I167" s="78">
        <v>0</v>
      </c>
      <c r="J167" s="78">
        <v>1.5599999999999999E-2</v>
      </c>
      <c r="K167" s="78">
        <v>1.9E-3</v>
      </c>
    </row>
    <row r="168" spans="2:11">
      <c r="B168" t="s">
        <v>2921</v>
      </c>
      <c r="C168" t="s">
        <v>2922</v>
      </c>
      <c r="D168" t="s">
        <v>106</v>
      </c>
      <c r="E168" t="s">
        <v>2923</v>
      </c>
      <c r="F168" s="77">
        <v>27581.24</v>
      </c>
      <c r="G168" s="77">
        <v>145.81529999999989</v>
      </c>
      <c r="H168" s="77">
        <v>144.22055690909599</v>
      </c>
      <c r="I168" s="78">
        <v>2.9999999999999997E-4</v>
      </c>
      <c r="J168" s="78">
        <v>1E-3</v>
      </c>
      <c r="K168" s="78">
        <v>1E-4</v>
      </c>
    </row>
    <row r="169" spans="2:11">
      <c r="B169" t="s">
        <v>2924</v>
      </c>
      <c r="C169" t="s">
        <v>2925</v>
      </c>
      <c r="D169" t="s">
        <v>106</v>
      </c>
      <c r="E169" t="s">
        <v>2926</v>
      </c>
      <c r="F169" s="77">
        <v>150493.44</v>
      </c>
      <c r="G169" s="77">
        <v>128.45710000000005</v>
      </c>
      <c r="H169" s="77">
        <v>693.24375824926506</v>
      </c>
      <c r="I169" s="78">
        <v>1E-4</v>
      </c>
      <c r="J169" s="78">
        <v>4.5999999999999999E-3</v>
      </c>
      <c r="K169" s="78">
        <v>5.9999999999999995E-4</v>
      </c>
    </row>
    <row r="170" spans="2:11">
      <c r="B170" t="s">
        <v>2927</v>
      </c>
      <c r="C170" t="s">
        <v>2928</v>
      </c>
      <c r="D170" t="s">
        <v>110</v>
      </c>
      <c r="E170" t="s">
        <v>2929</v>
      </c>
      <c r="F170" s="77">
        <v>54377.39</v>
      </c>
      <c r="G170" s="77">
        <v>38.488600000000027</v>
      </c>
      <c r="H170" s="77">
        <v>81.543944332121399</v>
      </c>
      <c r="I170" s="78">
        <v>6.9999999999999999E-4</v>
      </c>
      <c r="J170" s="78">
        <v>5.0000000000000001E-4</v>
      </c>
      <c r="K170" s="78">
        <v>1E-4</v>
      </c>
    </row>
    <row r="171" spans="2:11">
      <c r="B171" t="s">
        <v>2930</v>
      </c>
      <c r="C171" t="s">
        <v>2931</v>
      </c>
      <c r="D171" t="s">
        <v>110</v>
      </c>
      <c r="E171" t="s">
        <v>2932</v>
      </c>
      <c r="F171" s="77">
        <v>551019.87</v>
      </c>
      <c r="G171" s="77">
        <v>104.396</v>
      </c>
      <c r="H171" s="77">
        <v>2241.2606213190402</v>
      </c>
      <c r="I171" s="78">
        <v>4.5999999999999999E-3</v>
      </c>
      <c r="J171" s="78">
        <v>1.4999999999999999E-2</v>
      </c>
      <c r="K171" s="78">
        <v>1.8E-3</v>
      </c>
    </row>
    <row r="172" spans="2:11">
      <c r="B172" t="s">
        <v>2933</v>
      </c>
      <c r="C172" t="s">
        <v>2934</v>
      </c>
      <c r="D172" t="s">
        <v>110</v>
      </c>
      <c r="E172" t="s">
        <v>2935</v>
      </c>
      <c r="F172" s="77">
        <v>88827.9</v>
      </c>
      <c r="G172" s="77">
        <v>103.69289999999988</v>
      </c>
      <c r="H172" s="77">
        <v>358.87206826751702</v>
      </c>
      <c r="I172" s="78">
        <v>0</v>
      </c>
      <c r="J172" s="78">
        <v>2.3999999999999998E-3</v>
      </c>
      <c r="K172" s="78">
        <v>2.9999999999999997E-4</v>
      </c>
    </row>
    <row r="173" spans="2:11">
      <c r="B173" t="s">
        <v>2936</v>
      </c>
      <c r="C173" t="s">
        <v>2937</v>
      </c>
      <c r="D173" t="s">
        <v>106</v>
      </c>
      <c r="E173" t="s">
        <v>2938</v>
      </c>
      <c r="F173" s="77">
        <v>24266.57</v>
      </c>
      <c r="G173" s="77">
        <v>135.316</v>
      </c>
      <c r="H173" s="77">
        <v>117.751874974263</v>
      </c>
      <c r="I173" s="78">
        <v>4.0000000000000002E-4</v>
      </c>
      <c r="J173" s="78">
        <v>8.0000000000000004E-4</v>
      </c>
      <c r="K173" s="78">
        <v>1E-4</v>
      </c>
    </row>
    <row r="174" spans="2:11">
      <c r="B174" t="s">
        <v>2939</v>
      </c>
      <c r="C174" t="s">
        <v>2940</v>
      </c>
      <c r="D174" t="s">
        <v>106</v>
      </c>
      <c r="E174" t="s">
        <v>385</v>
      </c>
      <c r="F174" s="77">
        <v>77707.03</v>
      </c>
      <c r="G174" s="77">
        <v>99.008600000000044</v>
      </c>
      <c r="H174" s="77">
        <v>275.89480002142398</v>
      </c>
      <c r="I174" s="78">
        <v>1E-4</v>
      </c>
      <c r="J174" s="78">
        <v>1.8E-3</v>
      </c>
      <c r="K174" s="78">
        <v>2.0000000000000001E-4</v>
      </c>
    </row>
    <row r="175" spans="2:11">
      <c r="B175" t="s">
        <v>2941</v>
      </c>
      <c r="C175" t="s">
        <v>2942</v>
      </c>
      <c r="D175" t="s">
        <v>106</v>
      </c>
      <c r="E175" t="s">
        <v>2943</v>
      </c>
      <c r="F175" s="77">
        <v>49960.25</v>
      </c>
      <c r="G175" s="77">
        <v>73.055600000000027</v>
      </c>
      <c r="H175" s="77">
        <v>130.88455479081401</v>
      </c>
      <c r="I175" s="78">
        <v>0</v>
      </c>
      <c r="J175" s="78">
        <v>8.9999999999999998E-4</v>
      </c>
      <c r="K175" s="78">
        <v>1E-4</v>
      </c>
    </row>
    <row r="176" spans="2:11">
      <c r="B176" t="s">
        <v>2944</v>
      </c>
      <c r="C176" t="s">
        <v>2945</v>
      </c>
      <c r="D176" t="s">
        <v>113</v>
      </c>
      <c r="E176" t="s">
        <v>2946</v>
      </c>
      <c r="F176" s="77">
        <v>276301.12</v>
      </c>
      <c r="G176" s="77">
        <v>99.282500000000255</v>
      </c>
      <c r="H176" s="77">
        <v>1214.1892505195599</v>
      </c>
      <c r="I176" s="78">
        <v>2.0999999999999999E-3</v>
      </c>
      <c r="J176" s="78">
        <v>8.0999999999999996E-3</v>
      </c>
      <c r="K176" s="78">
        <v>1E-3</v>
      </c>
    </row>
    <row r="177" spans="2:11">
      <c r="B177" t="s">
        <v>2947</v>
      </c>
      <c r="C177" t="s">
        <v>2948</v>
      </c>
      <c r="D177" t="s">
        <v>110</v>
      </c>
      <c r="E177" t="s">
        <v>2949</v>
      </c>
      <c r="F177" s="77">
        <v>379518.19</v>
      </c>
      <c r="G177" s="77">
        <v>86.511500000000268</v>
      </c>
      <c r="H177" s="77">
        <v>1279.22718573324</v>
      </c>
      <c r="I177" s="78">
        <v>2.9999999999999997E-4</v>
      </c>
      <c r="J177" s="78">
        <v>8.5000000000000006E-3</v>
      </c>
      <c r="K177" s="78">
        <v>1E-3</v>
      </c>
    </row>
    <row r="178" spans="2:11">
      <c r="B178" t="s">
        <v>2950</v>
      </c>
      <c r="C178" t="s">
        <v>2951</v>
      </c>
      <c r="D178" t="s">
        <v>106</v>
      </c>
      <c r="E178" t="s">
        <v>2952</v>
      </c>
      <c r="F178" s="77">
        <v>275880</v>
      </c>
      <c r="G178" s="77">
        <v>96.393000000000001</v>
      </c>
      <c r="H178" s="77">
        <v>953.62142412239996</v>
      </c>
      <c r="I178" s="78">
        <v>0</v>
      </c>
      <c r="J178" s="78">
        <v>6.4000000000000003E-3</v>
      </c>
      <c r="K178" s="78">
        <v>8.0000000000000004E-4</v>
      </c>
    </row>
    <row r="179" spans="2:11">
      <c r="B179" t="s">
        <v>2953</v>
      </c>
      <c r="C179" t="s">
        <v>2954</v>
      </c>
      <c r="D179" t="s">
        <v>106</v>
      </c>
      <c r="E179" t="s">
        <v>2955</v>
      </c>
      <c r="F179" s="77">
        <v>544479.64</v>
      </c>
      <c r="G179" s="77">
        <v>122.6986999999997</v>
      </c>
      <c r="H179" s="77">
        <v>2395.6970120002202</v>
      </c>
      <c r="I179" s="78">
        <v>1E-4</v>
      </c>
      <c r="J179" s="78">
        <v>1.6E-2</v>
      </c>
      <c r="K179" s="78">
        <v>2E-3</v>
      </c>
    </row>
    <row r="180" spans="2:11">
      <c r="B180" t="s">
        <v>2956</v>
      </c>
      <c r="C180" t="s">
        <v>2957</v>
      </c>
      <c r="D180" t="s">
        <v>106</v>
      </c>
      <c r="E180" t="s">
        <v>2958</v>
      </c>
      <c r="F180" s="77">
        <v>62967.96</v>
      </c>
      <c r="G180" s="77">
        <v>97.907300000000049</v>
      </c>
      <c r="H180" s="77">
        <v>221.07772299087301</v>
      </c>
      <c r="I180" s="78">
        <v>0</v>
      </c>
      <c r="J180" s="78">
        <v>1.5E-3</v>
      </c>
      <c r="K180" s="78">
        <v>2.0000000000000001E-4</v>
      </c>
    </row>
    <row r="181" spans="2:11">
      <c r="B181" t="s">
        <v>2959</v>
      </c>
      <c r="C181" t="s">
        <v>2960</v>
      </c>
      <c r="D181" t="s">
        <v>106</v>
      </c>
      <c r="E181" t="s">
        <v>343</v>
      </c>
      <c r="F181" s="77">
        <v>266411.08</v>
      </c>
      <c r="G181" s="77">
        <v>105.8724</v>
      </c>
      <c r="H181" s="77">
        <v>1011.45211408325</v>
      </c>
      <c r="I181" s="78">
        <v>2.0000000000000001E-4</v>
      </c>
      <c r="J181" s="78">
        <v>6.7999999999999996E-3</v>
      </c>
      <c r="K181" s="78">
        <v>8.0000000000000004E-4</v>
      </c>
    </row>
    <row r="182" spans="2:11">
      <c r="B182" t="s">
        <v>2961</v>
      </c>
      <c r="C182" t="s">
        <v>2962</v>
      </c>
      <c r="D182" t="s">
        <v>106</v>
      </c>
      <c r="E182" t="s">
        <v>2963</v>
      </c>
      <c r="F182" s="77">
        <v>39999.5</v>
      </c>
      <c r="G182" s="77">
        <v>107.5104</v>
      </c>
      <c r="H182" s="77">
        <v>154.21099009852799</v>
      </c>
      <c r="I182" s="78">
        <v>0</v>
      </c>
      <c r="J182" s="78">
        <v>1E-3</v>
      </c>
      <c r="K182" s="78">
        <v>1E-4</v>
      </c>
    </row>
    <row r="183" spans="2:11">
      <c r="B183" t="s">
        <v>2964</v>
      </c>
      <c r="C183" t="s">
        <v>2965</v>
      </c>
      <c r="D183" t="s">
        <v>106</v>
      </c>
      <c r="E183" t="s">
        <v>2966</v>
      </c>
      <c r="F183" s="77">
        <v>296704.98</v>
      </c>
      <c r="G183" s="77">
        <v>91.584899999999962</v>
      </c>
      <c r="H183" s="77">
        <v>974.44873579167904</v>
      </c>
      <c r="I183" s="78">
        <v>5.9999999999999995E-4</v>
      </c>
      <c r="J183" s="78">
        <v>6.4999999999999997E-3</v>
      </c>
      <c r="K183" s="78">
        <v>8.0000000000000004E-4</v>
      </c>
    </row>
    <row r="184" spans="2:11">
      <c r="B184" t="s">
        <v>2967</v>
      </c>
      <c r="C184" t="s">
        <v>2968</v>
      </c>
      <c r="D184" t="s">
        <v>106</v>
      </c>
      <c r="E184" t="s">
        <v>2969</v>
      </c>
      <c r="F184" s="77">
        <v>497180.08</v>
      </c>
      <c r="G184" s="77">
        <v>74.951899999999966</v>
      </c>
      <c r="H184" s="77">
        <v>1336.3082561441299</v>
      </c>
      <c r="I184" s="78">
        <v>1E-4</v>
      </c>
      <c r="J184" s="78">
        <v>8.8999999999999999E-3</v>
      </c>
      <c r="K184" s="78">
        <v>1.1000000000000001E-3</v>
      </c>
    </row>
    <row r="185" spans="2:11">
      <c r="B185" t="s">
        <v>2970</v>
      </c>
      <c r="C185" t="s">
        <v>2971</v>
      </c>
      <c r="D185" t="s">
        <v>106</v>
      </c>
      <c r="E185" t="s">
        <v>391</v>
      </c>
      <c r="F185" s="77">
        <v>362418.64</v>
      </c>
      <c r="G185" s="77">
        <v>54.564499999999882</v>
      </c>
      <c r="H185" s="77">
        <v>709.13838089855994</v>
      </c>
      <c r="I185" s="78">
        <v>2.3999999999999998E-3</v>
      </c>
      <c r="J185" s="78">
        <v>4.7000000000000002E-3</v>
      </c>
      <c r="K185" s="78">
        <v>5.9999999999999995E-4</v>
      </c>
    </row>
    <row r="186" spans="2:11">
      <c r="B186" t="s">
        <v>2972</v>
      </c>
      <c r="C186" t="s">
        <v>2973</v>
      </c>
      <c r="D186" t="s">
        <v>106</v>
      </c>
      <c r="E186" t="s">
        <v>318</v>
      </c>
      <c r="F186" s="77">
        <v>24376.69</v>
      </c>
      <c r="G186" s="77">
        <v>77.295500000000004</v>
      </c>
      <c r="H186" s="77">
        <v>67.567714726354694</v>
      </c>
      <c r="I186" s="78">
        <v>1E-4</v>
      </c>
      <c r="J186" s="78">
        <v>5.0000000000000001E-4</v>
      </c>
      <c r="K186" s="78">
        <v>1E-4</v>
      </c>
    </row>
    <row r="187" spans="2:11">
      <c r="B187" t="s">
        <v>2974</v>
      </c>
      <c r="C187" t="s">
        <v>2975</v>
      </c>
      <c r="D187" t="s">
        <v>110</v>
      </c>
      <c r="E187" t="s">
        <v>2976</v>
      </c>
      <c r="F187" s="77">
        <v>44619</v>
      </c>
      <c r="G187" s="77">
        <v>93.769100000000108</v>
      </c>
      <c r="H187" s="77">
        <v>163.01246787113001</v>
      </c>
      <c r="I187" s="78">
        <v>0</v>
      </c>
      <c r="J187" s="78">
        <v>1.1000000000000001E-3</v>
      </c>
      <c r="K187" s="78">
        <v>1E-4</v>
      </c>
    </row>
    <row r="188" spans="2:11">
      <c r="B188" t="s">
        <v>2977</v>
      </c>
      <c r="C188" t="s">
        <v>2978</v>
      </c>
      <c r="D188" t="s">
        <v>106</v>
      </c>
      <c r="E188" t="s">
        <v>2979</v>
      </c>
      <c r="F188" s="77">
        <v>231310</v>
      </c>
      <c r="G188" s="77">
        <v>105.7367</v>
      </c>
      <c r="H188" s="77">
        <v>877.06230492121995</v>
      </c>
      <c r="I188" s="78">
        <v>4.0000000000000002E-4</v>
      </c>
      <c r="J188" s="78">
        <v>5.8999999999999999E-3</v>
      </c>
      <c r="K188" s="78">
        <v>6.9999999999999999E-4</v>
      </c>
    </row>
    <row r="189" spans="2:11">
      <c r="B189" t="s">
        <v>2980</v>
      </c>
      <c r="C189" t="s">
        <v>2981</v>
      </c>
      <c r="D189" t="s">
        <v>106</v>
      </c>
      <c r="E189" t="s">
        <v>2982</v>
      </c>
      <c r="F189" s="77">
        <v>22017.24</v>
      </c>
      <c r="G189" s="77">
        <v>108.15229999999997</v>
      </c>
      <c r="H189" s="77">
        <v>85.390375123080702</v>
      </c>
      <c r="I189" s="78">
        <v>1.5E-3</v>
      </c>
      <c r="J189" s="78">
        <v>5.9999999999999995E-4</v>
      </c>
      <c r="K189" s="78">
        <v>1E-4</v>
      </c>
    </row>
    <row r="190" spans="2:11">
      <c r="B190" t="s">
        <v>2983</v>
      </c>
      <c r="C190" t="s">
        <v>2984</v>
      </c>
      <c r="D190" t="s">
        <v>106</v>
      </c>
      <c r="E190" t="s">
        <v>2985</v>
      </c>
      <c r="F190" s="77">
        <v>128803</v>
      </c>
      <c r="G190" s="77">
        <v>117.959</v>
      </c>
      <c r="H190" s="77">
        <v>544.83794454122005</v>
      </c>
      <c r="I190" s="78">
        <v>0</v>
      </c>
      <c r="J190" s="78">
        <v>3.5999999999999999E-3</v>
      </c>
      <c r="K190" s="78">
        <v>4.0000000000000002E-4</v>
      </c>
    </row>
    <row r="191" spans="2:11">
      <c r="B191" t="s">
        <v>2986</v>
      </c>
      <c r="C191" t="s">
        <v>2987</v>
      </c>
      <c r="D191" t="s">
        <v>110</v>
      </c>
      <c r="E191" t="s">
        <v>2988</v>
      </c>
      <c r="F191" s="77">
        <v>101336.35</v>
      </c>
      <c r="G191" s="77">
        <v>139.12549999999993</v>
      </c>
      <c r="H191" s="77">
        <v>549.30460224132196</v>
      </c>
      <c r="I191" s="78">
        <v>2.9999999999999997E-4</v>
      </c>
      <c r="J191" s="78">
        <v>3.7000000000000002E-3</v>
      </c>
      <c r="K191" s="78">
        <v>4.0000000000000002E-4</v>
      </c>
    </row>
    <row r="192" spans="2:11">
      <c r="B192" t="s">
        <v>2989</v>
      </c>
      <c r="C192" t="s">
        <v>2990</v>
      </c>
      <c r="D192" t="s">
        <v>110</v>
      </c>
      <c r="E192" t="s">
        <v>337</v>
      </c>
      <c r="F192" s="77">
        <v>30873.38</v>
      </c>
      <c r="G192" s="77">
        <v>139.18880000000038</v>
      </c>
      <c r="H192" s="77">
        <v>167.42862516047899</v>
      </c>
      <c r="I192" s="78">
        <v>1.2999999999999999E-3</v>
      </c>
      <c r="J192" s="78">
        <v>1.1000000000000001E-3</v>
      </c>
      <c r="K192" s="78">
        <v>1E-4</v>
      </c>
    </row>
    <row r="193" spans="2:11">
      <c r="B193" t="s">
        <v>2991</v>
      </c>
      <c r="C193" t="s">
        <v>2992</v>
      </c>
      <c r="D193" t="s">
        <v>110</v>
      </c>
      <c r="E193" t="s">
        <v>2742</v>
      </c>
      <c r="F193" s="77">
        <v>356591.54</v>
      </c>
      <c r="G193" s="77">
        <v>138.08830000000026</v>
      </c>
      <c r="H193" s="77">
        <v>1918.5325000232899</v>
      </c>
      <c r="I193" s="78">
        <v>1.1999999999999999E-3</v>
      </c>
      <c r="J193" s="78">
        <v>1.2800000000000001E-2</v>
      </c>
      <c r="K193" s="78">
        <v>1.6000000000000001E-3</v>
      </c>
    </row>
    <row r="194" spans="2:11">
      <c r="B194" t="s">
        <v>2993</v>
      </c>
      <c r="C194" t="s">
        <v>2994</v>
      </c>
      <c r="D194" t="s">
        <v>110</v>
      </c>
      <c r="E194" t="s">
        <v>290</v>
      </c>
      <c r="F194" s="77">
        <v>94601.04</v>
      </c>
      <c r="G194" s="77">
        <v>100</v>
      </c>
      <c r="H194" s="77">
        <v>368.58457204799998</v>
      </c>
      <c r="I194" s="78">
        <v>0</v>
      </c>
      <c r="J194" s="78">
        <v>2.5000000000000001E-3</v>
      </c>
      <c r="K194" s="78">
        <v>2.9999999999999997E-4</v>
      </c>
    </row>
    <row r="195" spans="2:11">
      <c r="B195" t="s">
        <v>2995</v>
      </c>
      <c r="C195" t="s">
        <v>2996</v>
      </c>
      <c r="D195" t="s">
        <v>110</v>
      </c>
      <c r="E195" t="s">
        <v>2997</v>
      </c>
      <c r="F195" s="77">
        <v>285108.59999999998</v>
      </c>
      <c r="G195" s="77">
        <v>93.612599999999787</v>
      </c>
      <c r="H195" s="77">
        <v>1039.8863250275599</v>
      </c>
      <c r="I195" s="78">
        <v>2.5999999999999999E-3</v>
      </c>
      <c r="J195" s="78">
        <v>6.8999999999999999E-3</v>
      </c>
      <c r="K195" s="78">
        <v>8.9999999999999998E-4</v>
      </c>
    </row>
    <row r="196" spans="2:11">
      <c r="B196" t="s">
        <v>2998</v>
      </c>
      <c r="C196" t="s">
        <v>2999</v>
      </c>
      <c r="D196" t="s">
        <v>106</v>
      </c>
      <c r="E196" t="s">
        <v>3000</v>
      </c>
      <c r="F196" s="77">
        <v>468671.96</v>
      </c>
      <c r="G196" s="77">
        <v>39.396400000000078</v>
      </c>
      <c r="H196" s="77">
        <v>662.11860985729197</v>
      </c>
      <c r="I196" s="78">
        <v>4.0000000000000002E-4</v>
      </c>
      <c r="J196" s="78">
        <v>4.4000000000000003E-3</v>
      </c>
      <c r="K196" s="78">
        <v>5.0000000000000001E-4</v>
      </c>
    </row>
    <row r="197" spans="2:11">
      <c r="B197" t="s">
        <v>3001</v>
      </c>
      <c r="C197" t="s">
        <v>3002</v>
      </c>
      <c r="D197" t="s">
        <v>202</v>
      </c>
      <c r="E197" t="s">
        <v>3003</v>
      </c>
      <c r="F197" s="77">
        <v>2688483.48</v>
      </c>
      <c r="G197" s="77">
        <v>46.421099999999996</v>
      </c>
      <c r="H197" s="77">
        <v>652.71634527602805</v>
      </c>
      <c r="I197" s="78">
        <v>5.0000000000000001E-4</v>
      </c>
      <c r="J197" s="78">
        <v>4.4000000000000003E-3</v>
      </c>
      <c r="K197" s="78">
        <v>5.0000000000000001E-4</v>
      </c>
    </row>
    <row r="198" spans="2:11">
      <c r="B198" t="s">
        <v>238</v>
      </c>
      <c r="C198" s="16"/>
    </row>
    <row r="199" spans="2:11">
      <c r="B199" t="s">
        <v>361</v>
      </c>
      <c r="C199" s="16"/>
    </row>
    <row r="200" spans="2:11">
      <c r="B200" t="s">
        <v>362</v>
      </c>
      <c r="C200" s="16"/>
    </row>
    <row r="201" spans="2:11">
      <c r="B201" t="s">
        <v>363</v>
      </c>
      <c r="C201" s="16"/>
    </row>
    <row r="202" spans="2:11">
      <c r="C202" s="16"/>
    </row>
    <row r="203" spans="2:11">
      <c r="C203" s="16"/>
    </row>
    <row r="204" spans="2:11">
      <c r="C204" s="16"/>
    </row>
    <row r="205" spans="2:11">
      <c r="C205" s="16"/>
    </row>
    <row r="206" spans="2:11">
      <c r="C206" s="16"/>
    </row>
    <row r="207" spans="2:11">
      <c r="C207" s="16"/>
    </row>
    <row r="208" spans="2:11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45016</v>
      </c>
    </row>
    <row r="2" spans="2:59" s="1" customFormat="1">
      <c r="B2" s="2" t="s">
        <v>1</v>
      </c>
      <c r="C2" s="12" t="s">
        <v>4163</v>
      </c>
    </row>
    <row r="3" spans="2:59" s="1" customFormat="1">
      <c r="B3" s="2" t="s">
        <v>2</v>
      </c>
      <c r="C3" s="26" t="s">
        <v>4164</v>
      </c>
    </row>
    <row r="4" spans="2:59" s="1" customFormat="1">
      <c r="B4" s="2" t="s">
        <v>3</v>
      </c>
      <c r="C4" s="83" t="s">
        <v>197</v>
      </c>
    </row>
    <row r="6" spans="2:5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9" ht="26.25" customHeight="1">
      <c r="B7" s="103" t="s">
        <v>141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17008.86</v>
      </c>
      <c r="H11" s="7"/>
      <c r="I11" s="75">
        <v>0.72557484157999996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3004</v>
      </c>
      <c r="C12" s="16"/>
      <c r="D12" s="16"/>
      <c r="G12" s="81">
        <v>15859.64</v>
      </c>
      <c r="I12" s="81">
        <v>3.9411205400000003E-2</v>
      </c>
      <c r="K12" s="80">
        <v>5.4300000000000001E-2</v>
      </c>
      <c r="L12" s="80">
        <v>0</v>
      </c>
    </row>
    <row r="13" spans="2:59">
      <c r="B13" t="s">
        <v>3005</v>
      </c>
      <c r="C13" t="s">
        <v>3006</v>
      </c>
      <c r="D13" t="s">
        <v>1633</v>
      </c>
      <c r="E13" t="s">
        <v>102</v>
      </c>
      <c r="F13" t="s">
        <v>571</v>
      </c>
      <c r="G13" s="77">
        <v>15859.64</v>
      </c>
      <c r="H13" s="77">
        <v>0.2485</v>
      </c>
      <c r="I13" s="77">
        <v>3.9411205400000003E-2</v>
      </c>
      <c r="J13" s="78">
        <v>2.0000000000000001E-4</v>
      </c>
      <c r="K13" s="78">
        <v>5.4300000000000001E-2</v>
      </c>
      <c r="L13" s="78">
        <v>0</v>
      </c>
    </row>
    <row r="14" spans="2:59">
      <c r="B14" s="79" t="s">
        <v>2271</v>
      </c>
      <c r="C14" s="16"/>
      <c r="D14" s="16"/>
      <c r="G14" s="81">
        <v>1149.22</v>
      </c>
      <c r="I14" s="81">
        <v>0.68616363617999998</v>
      </c>
      <c r="K14" s="80">
        <v>0.94569999999999999</v>
      </c>
      <c r="L14" s="80">
        <v>0</v>
      </c>
    </row>
    <row r="15" spans="2:59">
      <c r="B15" t="s">
        <v>3007</v>
      </c>
      <c r="C15" t="s">
        <v>3008</v>
      </c>
      <c r="D15" t="s">
        <v>1733</v>
      </c>
      <c r="E15" t="s">
        <v>106</v>
      </c>
      <c r="F15" t="s">
        <v>707</v>
      </c>
      <c r="G15" s="77">
        <v>1149.22</v>
      </c>
      <c r="H15" s="77">
        <v>16.649999999999999</v>
      </c>
      <c r="I15" s="77">
        <v>0.68616363617999998</v>
      </c>
      <c r="J15" s="78">
        <v>1E-4</v>
      </c>
      <c r="K15" s="78">
        <v>0.94569999999999999</v>
      </c>
      <c r="L15" s="78">
        <v>0</v>
      </c>
    </row>
    <row r="16" spans="2:59">
      <c r="B16" t="s">
        <v>238</v>
      </c>
      <c r="C16" s="16"/>
      <c r="D16" s="16"/>
    </row>
    <row r="17" spans="2:4">
      <c r="B17" t="s">
        <v>361</v>
      </c>
      <c r="C17" s="16"/>
      <c r="D17" s="16"/>
    </row>
    <row r="18" spans="2:4">
      <c r="B18" t="s">
        <v>362</v>
      </c>
      <c r="C18" s="16"/>
      <c r="D18" s="16"/>
    </row>
    <row r="19" spans="2:4">
      <c r="B19" t="s">
        <v>363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45016</v>
      </c>
    </row>
    <row r="2" spans="2:52" s="1" customFormat="1">
      <c r="B2" s="2" t="s">
        <v>1</v>
      </c>
      <c r="C2" s="12" t="s">
        <v>4163</v>
      </c>
    </row>
    <row r="3" spans="2:52" s="1" customFormat="1">
      <c r="B3" s="2" t="s">
        <v>2</v>
      </c>
      <c r="C3" s="26" t="s">
        <v>4164</v>
      </c>
    </row>
    <row r="4" spans="2:52" s="1" customFormat="1">
      <c r="B4" s="2" t="s">
        <v>3</v>
      </c>
      <c r="C4" s="83" t="s">
        <v>197</v>
      </c>
    </row>
    <row r="6" spans="2:5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2" ht="26.25" customHeight="1">
      <c r="B7" s="103" t="s">
        <v>142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2276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2285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3009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2286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1108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2276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2295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2286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2296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1108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214</v>
      </c>
      <c r="C33" t="s">
        <v>214</v>
      </c>
      <c r="D33" t="s">
        <v>214</v>
      </c>
      <c r="E33" t="s">
        <v>214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238</v>
      </c>
      <c r="C34" s="16"/>
      <c r="D34" s="16"/>
    </row>
    <row r="35" spans="2:12">
      <c r="B35" t="s">
        <v>361</v>
      </c>
      <c r="C35" s="16"/>
      <c r="D35" s="16"/>
    </row>
    <row r="36" spans="2:12">
      <c r="B36" t="s">
        <v>362</v>
      </c>
      <c r="C36" s="16"/>
      <c r="D36" s="16"/>
    </row>
    <row r="37" spans="2:12">
      <c r="B37" t="s">
        <v>363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0"/>
  <sheetViews>
    <sheetView rightToLeft="1" workbookViewId="0">
      <selection activeCell="L21" sqref="L2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45016</v>
      </c>
    </row>
    <row r="2" spans="2:13" s="1" customFormat="1">
      <c r="B2" s="2" t="s">
        <v>1</v>
      </c>
      <c r="C2" s="12" t="s">
        <v>4163</v>
      </c>
    </row>
    <row r="3" spans="2:13" s="1" customFormat="1">
      <c r="B3" s="2" t="s">
        <v>2</v>
      </c>
      <c r="C3" s="26" t="s">
        <v>4164</v>
      </c>
    </row>
    <row r="4" spans="2:13" s="1" customFormat="1">
      <c r="B4" s="2" t="s">
        <v>3</v>
      </c>
      <c r="C4" s="83" t="s">
        <v>197</v>
      </c>
    </row>
    <row r="5" spans="2:13">
      <c r="B5" s="2"/>
    </row>
    <row r="7" spans="2:13" ht="26.25" customHeight="1">
      <c r="B7" s="93" t="s">
        <v>47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181384.1785714092</v>
      </c>
      <c r="K11" s="76">
        <f>J11/$J$11</f>
        <v>1</v>
      </c>
      <c r="L11" s="76">
        <f>J11/'סכום נכסי הקרן'!$C$42</f>
        <v>0.14856243125708876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v>181384.1785714092</v>
      </c>
      <c r="K12" s="80">
        <f t="shared" ref="K12:K47" si="0">J12/$J$11</f>
        <v>1</v>
      </c>
      <c r="L12" s="80">
        <f>J12/'סכום נכסי הקרן'!$C$42</f>
        <v>0.14856243125708876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v>73772.431020000004</v>
      </c>
      <c r="K13" s="80">
        <f t="shared" si="0"/>
        <v>0.40671921664301341</v>
      </c>
      <c r="L13" s="80">
        <f>J13/'סכום נכסי הקרן'!$C$42</f>
        <v>6.0423195663464664E-2</v>
      </c>
    </row>
    <row r="14" spans="2:13">
      <c r="B14" s="84" t="s">
        <v>4165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85">
        <v>0</v>
      </c>
      <c r="I14" s="85">
        <v>0</v>
      </c>
      <c r="J14" s="86">
        <v>5500.03676</v>
      </c>
      <c r="K14" s="85">
        <f t="shared" si="0"/>
        <v>3.0322582726445949E-2</v>
      </c>
      <c r="L14" s="85">
        <f>J14/'סכום נכסי הקרן'!$C$42</f>
        <v>4.5047966118350134E-3</v>
      </c>
    </row>
    <row r="15" spans="2:13">
      <c r="B15" s="84" t="s">
        <v>4166</v>
      </c>
      <c r="C15" t="s">
        <v>211</v>
      </c>
      <c r="D15" t="s">
        <v>212</v>
      </c>
      <c r="E15" t="s">
        <v>209</v>
      </c>
      <c r="F15" t="s">
        <v>210</v>
      </c>
      <c r="G15" t="s">
        <v>102</v>
      </c>
      <c r="H15" s="85">
        <v>0</v>
      </c>
      <c r="I15" s="85">
        <v>0</v>
      </c>
      <c r="J15" s="86">
        <v>68272.394260000001</v>
      </c>
      <c r="K15" s="85">
        <f t="shared" si="0"/>
        <v>0.37639663391656741</v>
      </c>
      <c r="L15" s="85">
        <f>J15/'סכום נכסי הקרן'!$C$42</f>
        <v>5.5918399051629653E-2</v>
      </c>
    </row>
    <row r="16" spans="2:13">
      <c r="B16" s="79" t="s">
        <v>213</v>
      </c>
      <c r="D16" s="16"/>
      <c r="I16" s="80">
        <v>0</v>
      </c>
      <c r="J16" s="81">
        <v>75590.209471851194</v>
      </c>
      <c r="K16" s="80">
        <f t="shared" si="0"/>
        <v>0.41674092011333869</v>
      </c>
      <c r="L16" s="80">
        <f>J16/'סכום נכסי הקרן'!$C$42</f>
        <v>6.1912044296353795E-2</v>
      </c>
    </row>
    <row r="17" spans="2:12">
      <c r="B17" s="84" t="s">
        <v>4165</v>
      </c>
      <c r="C17" t="s">
        <v>223</v>
      </c>
      <c r="D17" t="s">
        <v>208</v>
      </c>
      <c r="E17" t="s">
        <v>209</v>
      </c>
      <c r="F17" t="s">
        <v>210</v>
      </c>
      <c r="G17" t="s">
        <v>110</v>
      </c>
      <c r="H17" s="85">
        <v>0</v>
      </c>
      <c r="I17" s="85">
        <v>0</v>
      </c>
      <c r="J17" s="86">
        <v>1.1736133639999999</v>
      </c>
      <c r="K17" s="85">
        <f t="shared" si="0"/>
        <v>6.4703182672460029E-6</v>
      </c>
      <c r="L17" s="85">
        <f>J17/'סכום נכסי הקרן'!$C$42</f>
        <v>9.6124621278921991E-7</v>
      </c>
    </row>
    <row r="18" spans="2:12">
      <c r="B18" s="84" t="s">
        <v>4166</v>
      </c>
      <c r="C18" t="s">
        <v>224</v>
      </c>
      <c r="D18" t="s">
        <v>212</v>
      </c>
      <c r="E18" t="s">
        <v>209</v>
      </c>
      <c r="F18" t="s">
        <v>210</v>
      </c>
      <c r="G18" t="s">
        <v>110</v>
      </c>
      <c r="H18" s="85">
        <v>0</v>
      </c>
      <c r="I18" s="85">
        <v>0</v>
      </c>
      <c r="J18" s="86">
        <f>16.261453054+5460.432895148-55.849065888</f>
        <v>5420.8452823140005</v>
      </c>
      <c r="K18" s="85">
        <f t="shared" si="0"/>
        <v>2.9885987438424053E-2</v>
      </c>
      <c r="L18" s="85">
        <f>J18/'סכום נכסי הקרן'!$C$42</f>
        <v>4.4399349543710913E-3</v>
      </c>
    </row>
    <row r="19" spans="2:12">
      <c r="B19" s="84" t="s">
        <v>4165</v>
      </c>
      <c r="C19" t="s">
        <v>218</v>
      </c>
      <c r="D19" t="s">
        <v>208</v>
      </c>
      <c r="E19" t="s">
        <v>209</v>
      </c>
      <c r="F19" t="s">
        <v>210</v>
      </c>
      <c r="G19" t="s">
        <v>120</v>
      </c>
      <c r="H19" s="85">
        <v>0</v>
      </c>
      <c r="I19" s="85">
        <v>0</v>
      </c>
      <c r="J19" s="86">
        <v>17.137152029999999</v>
      </c>
      <c r="K19" s="85">
        <f t="shared" si="0"/>
        <v>9.4479861281028256E-5</v>
      </c>
      <c r="L19" s="85">
        <f>J19/'סכום נכסי הקרן'!$C$42</f>
        <v>1.4036157896742042E-5</v>
      </c>
    </row>
    <row r="20" spans="2:12">
      <c r="B20" s="84" t="s">
        <v>4166</v>
      </c>
      <c r="C20" t="s">
        <v>219</v>
      </c>
      <c r="D20" t="s">
        <v>212</v>
      </c>
      <c r="E20" t="s">
        <v>209</v>
      </c>
      <c r="F20" t="s">
        <v>210</v>
      </c>
      <c r="G20" t="s">
        <v>120</v>
      </c>
      <c r="H20" s="85">
        <v>0</v>
      </c>
      <c r="I20" s="85">
        <v>0</v>
      </c>
      <c r="J20" s="86">
        <f>0.00297786+765.113889495</f>
        <v>765.11686735499995</v>
      </c>
      <c r="K20" s="85">
        <f t="shared" si="0"/>
        <v>4.218211717146988E-3</v>
      </c>
      <c r="L20" s="85">
        <f>J20/'סכום נכסי הקרן'!$C$42</f>
        <v>6.266677882564958E-4</v>
      </c>
    </row>
    <row r="21" spans="2:12">
      <c r="B21" s="84" t="s">
        <v>4165</v>
      </c>
      <c r="C21" t="s">
        <v>220</v>
      </c>
      <c r="D21" t="s">
        <v>208</v>
      </c>
      <c r="E21" t="s">
        <v>209</v>
      </c>
      <c r="F21" t="s">
        <v>210</v>
      </c>
      <c r="G21" t="s">
        <v>106</v>
      </c>
      <c r="H21" s="85">
        <v>0</v>
      </c>
      <c r="I21" s="85">
        <v>0</v>
      </c>
      <c r="J21" s="86">
        <v>1947.97824188</v>
      </c>
      <c r="K21" s="85">
        <f t="shared" si="0"/>
        <v>1.0739515746204402E-2</v>
      </c>
      <c r="L21" s="85">
        <f>J21/'סכום נכסי הקרן'!$C$42</f>
        <v>1.5954885697799137E-3</v>
      </c>
    </row>
    <row r="22" spans="2:12">
      <c r="B22" s="84" t="s">
        <v>4166</v>
      </c>
      <c r="C22" t="s">
        <v>221</v>
      </c>
      <c r="D22" t="s">
        <v>212</v>
      </c>
      <c r="E22" t="s">
        <v>209</v>
      </c>
      <c r="F22" t="s">
        <v>210</v>
      </c>
      <c r="G22" t="s">
        <v>106</v>
      </c>
      <c r="H22" s="85">
        <v>0</v>
      </c>
      <c r="I22" s="85">
        <v>0</v>
      </c>
      <c r="J22" s="86">
        <f>3515.13379074+62761.9896519</f>
        <v>66277.123442640004</v>
      </c>
      <c r="K22" s="85">
        <f t="shared" si="0"/>
        <v>0.36539638663439072</v>
      </c>
      <c r="L22" s="85">
        <f>J22/'סכום נכסי הקרן'!$C$42</f>
        <v>5.4284175570960297E-2</v>
      </c>
    </row>
    <row r="23" spans="2:12">
      <c r="B23" s="84" t="s">
        <v>4166</v>
      </c>
      <c r="C23" t="s">
        <v>4167</v>
      </c>
      <c r="D23" t="s">
        <v>212</v>
      </c>
      <c r="E23" t="s">
        <v>209</v>
      </c>
      <c r="F23" t="s">
        <v>210</v>
      </c>
      <c r="G23" t="s">
        <v>203</v>
      </c>
      <c r="H23" s="85">
        <v>0</v>
      </c>
      <c r="I23" s="85">
        <v>0</v>
      </c>
      <c r="J23" s="86">
        <v>2.0744568E-3</v>
      </c>
      <c r="K23" s="85">
        <f t="shared" si="0"/>
        <v>1.1436812275130747E-8</v>
      </c>
      <c r="L23" s="85">
        <f>J23/'סכום נכסי הקרן'!$C$42</f>
        <v>1.6990806374243404E-9</v>
      </c>
    </row>
    <row r="24" spans="2:12">
      <c r="B24" s="84" t="s">
        <v>4166</v>
      </c>
      <c r="C24" t="s">
        <v>222</v>
      </c>
      <c r="D24" t="s">
        <v>212</v>
      </c>
      <c r="E24" t="s">
        <v>209</v>
      </c>
      <c r="F24" t="s">
        <v>210</v>
      </c>
      <c r="G24" t="s">
        <v>116</v>
      </c>
      <c r="H24" s="85">
        <v>0</v>
      </c>
      <c r="I24" s="85">
        <v>0</v>
      </c>
      <c r="J24" s="86">
        <f>0.013181562+766.806638841</f>
        <v>766.81982040299999</v>
      </c>
      <c r="K24" s="85">
        <f t="shared" si="0"/>
        <v>4.2276003697925089E-3</v>
      </c>
      <c r="L24" s="85">
        <f>J24/'סכום נכסי הקרן'!$C$42</f>
        <v>6.2806258931974261E-4</v>
      </c>
    </row>
    <row r="25" spans="2:12">
      <c r="B25" s="84" t="s">
        <v>4165</v>
      </c>
      <c r="C25" t="s">
        <v>225</v>
      </c>
      <c r="D25" t="s">
        <v>208</v>
      </c>
      <c r="E25" t="s">
        <v>209</v>
      </c>
      <c r="F25" t="s">
        <v>210</v>
      </c>
      <c r="G25" t="s">
        <v>200</v>
      </c>
      <c r="H25" s="85">
        <v>0</v>
      </c>
      <c r="I25" s="85">
        <v>0</v>
      </c>
      <c r="J25" s="86">
        <v>-5.1322800000000003E-6</v>
      </c>
      <c r="K25" s="85">
        <f t="shared" si="0"/>
        <v>-2.8295080863292997E-11</v>
      </c>
      <c r="L25" s="85">
        <f>J25/'סכום נכסי הקרן'!$C$42</f>
        <v>-4.2035860056667336E-12</v>
      </c>
    </row>
    <row r="26" spans="2:12">
      <c r="B26" s="84" t="s">
        <v>4166</v>
      </c>
      <c r="C26" t="s">
        <v>4168</v>
      </c>
      <c r="D26" t="s">
        <v>212</v>
      </c>
      <c r="E26" t="s">
        <v>209</v>
      </c>
      <c r="F26" t="s">
        <v>210</v>
      </c>
      <c r="G26" t="s">
        <v>200</v>
      </c>
      <c r="H26" s="85">
        <v>0</v>
      </c>
      <c r="I26" s="85">
        <v>0</v>
      </c>
      <c r="J26" s="86">
        <v>2.6691497217600002</v>
      </c>
      <c r="K26" s="85">
        <f t="shared" si="0"/>
        <v>1.4715449510438871E-5</v>
      </c>
      <c r="L26" s="85">
        <f>J26/'סכום נכסי הקרן'!$C$42</f>
        <v>2.186162956311735E-6</v>
      </c>
    </row>
    <row r="27" spans="2:12">
      <c r="B27" s="84" t="s">
        <v>4165</v>
      </c>
      <c r="C27" t="s">
        <v>226</v>
      </c>
      <c r="D27" t="s">
        <v>208</v>
      </c>
      <c r="E27" t="s">
        <v>209</v>
      </c>
      <c r="F27" t="s">
        <v>210</v>
      </c>
      <c r="G27" t="s">
        <v>202</v>
      </c>
      <c r="H27" s="85">
        <v>0</v>
      </c>
      <c r="I27" s="85">
        <v>0</v>
      </c>
      <c r="J27" s="86">
        <v>0.10164505</v>
      </c>
      <c r="K27" s="85">
        <f t="shared" si="0"/>
        <v>5.6038542501645661E-7</v>
      </c>
      <c r="L27" s="85">
        <f>J27/'סכום נכסי הקרן'!$C$42</f>
        <v>8.3252221181481803E-8</v>
      </c>
    </row>
    <row r="28" spans="2:12">
      <c r="B28" s="84" t="s">
        <v>4166</v>
      </c>
      <c r="C28" t="s">
        <v>227</v>
      </c>
      <c r="D28" t="s">
        <v>212</v>
      </c>
      <c r="E28" t="s">
        <v>209</v>
      </c>
      <c r="F28" t="s">
        <v>210</v>
      </c>
      <c r="G28" t="s">
        <v>202</v>
      </c>
      <c r="H28" s="85">
        <v>0</v>
      </c>
      <c r="I28" s="85">
        <v>0</v>
      </c>
      <c r="J28" s="86">
        <v>-1.9351000000000001E-4</v>
      </c>
      <c r="K28" s="85">
        <f t="shared" si="0"/>
        <v>-1.0668515938054487E-9</v>
      </c>
      <c r="L28" s="85">
        <f>J28/'סכום נכסי הקרן'!$C$42</f>
        <v>-1.5849406656623754E-10</v>
      </c>
    </row>
    <row r="29" spans="2:12">
      <c r="B29" s="84" t="s">
        <v>4166</v>
      </c>
      <c r="C29" t="s">
        <v>228</v>
      </c>
      <c r="D29" t="s">
        <v>212</v>
      </c>
      <c r="E29" t="s">
        <v>209</v>
      </c>
      <c r="F29" t="s">
        <v>210</v>
      </c>
      <c r="G29" t="s">
        <v>201</v>
      </c>
      <c r="H29" s="85">
        <v>0</v>
      </c>
      <c r="I29" s="85">
        <v>0</v>
      </c>
      <c r="J29" s="86">
        <f>0.0000083269207+0.033069012</f>
        <v>3.30773389207E-2</v>
      </c>
      <c r="K29" s="85">
        <f t="shared" si="0"/>
        <v>1.8236066222103144E-7</v>
      </c>
      <c r="L29" s="85">
        <f>J29/'סכום נכסי הקרן'!$C$42</f>
        <v>2.7091943345209165E-8</v>
      </c>
    </row>
    <row r="30" spans="2:12">
      <c r="B30" s="84" t="s">
        <v>4165</v>
      </c>
      <c r="C30" t="s">
        <v>229</v>
      </c>
      <c r="D30" t="s">
        <v>208</v>
      </c>
      <c r="E30" t="s">
        <v>209</v>
      </c>
      <c r="F30" t="s">
        <v>210</v>
      </c>
      <c r="G30" t="s">
        <v>113</v>
      </c>
      <c r="H30" s="85">
        <v>0</v>
      </c>
      <c r="I30" s="85">
        <v>0</v>
      </c>
      <c r="J30" s="86">
        <v>35.674640856000003</v>
      </c>
      <c r="K30" s="85">
        <f t="shared" si="0"/>
        <v>1.9668000338825164E-4</v>
      </c>
      <c r="L30" s="85">
        <f>J30/'סכום נכסי הקרן'!$C$42</f>
        <v>2.921925948301112E-5</v>
      </c>
    </row>
    <row r="31" spans="2:12">
      <c r="B31" s="84" t="s">
        <v>4166</v>
      </c>
      <c r="C31" t="s">
        <v>230</v>
      </c>
      <c r="D31" t="s">
        <v>212</v>
      </c>
      <c r="E31" t="s">
        <v>209</v>
      </c>
      <c r="F31" t="s">
        <v>210</v>
      </c>
      <c r="G31" t="s">
        <v>113</v>
      </c>
      <c r="H31" s="85">
        <v>0</v>
      </c>
      <c r="I31" s="85">
        <v>0</v>
      </c>
      <c r="J31" s="86">
        <f>11.033587098+344.276608086</f>
        <v>355.31019518400001</v>
      </c>
      <c r="K31" s="85">
        <f t="shared" si="0"/>
        <v>1.9588819597301196E-3</v>
      </c>
      <c r="L31" s="85">
        <f>J31/'סכום נכסי הקרן'!$C$42</f>
        <v>2.9101626648315722E-4</v>
      </c>
    </row>
    <row r="32" spans="2:12">
      <c r="B32" s="84" t="s">
        <v>4166</v>
      </c>
      <c r="C32" t="s">
        <v>4168</v>
      </c>
      <c r="D32" t="s">
        <v>212</v>
      </c>
      <c r="E32" t="s">
        <v>209</v>
      </c>
      <c r="F32" t="s">
        <v>210</v>
      </c>
      <c r="G32" t="s">
        <v>199</v>
      </c>
      <c r="H32" s="85">
        <v>0</v>
      </c>
      <c r="I32" s="85">
        <v>0</v>
      </c>
      <c r="J32" s="86">
        <v>0.2244679</v>
      </c>
      <c r="K32" s="85">
        <f t="shared" si="0"/>
        <v>1.2375274501222782E-6</v>
      </c>
      <c r="L32" s="85">
        <f>J32/'סכום נכסי הקרן'!$C$42</f>
        <v>1.8385008673755128E-7</v>
      </c>
    </row>
    <row r="33" spans="2:12">
      <c r="B33" s="79" t="s">
        <v>231</v>
      </c>
      <c r="D33" s="16"/>
      <c r="I33" s="80">
        <v>0</v>
      </c>
      <c r="J33" s="81">
        <v>32007.99325</v>
      </c>
      <c r="K33" s="80">
        <f t="shared" si="0"/>
        <v>0.17646518843096759</v>
      </c>
      <c r="L33" s="80">
        <f>J33/'סכום נכסי הקרן'!$C$42</f>
        <v>2.621609742554484E-2</v>
      </c>
    </row>
    <row r="34" spans="2:12">
      <c r="B34" s="84" t="s">
        <v>4166</v>
      </c>
      <c r="C34" t="s">
        <v>212</v>
      </c>
      <c r="D34">
        <v>10</v>
      </c>
      <c r="E34" t="s">
        <v>214</v>
      </c>
      <c r="F34" t="s">
        <v>215</v>
      </c>
      <c r="G34" t="s">
        <v>102</v>
      </c>
      <c r="H34" s="85">
        <v>0</v>
      </c>
      <c r="I34" s="85">
        <v>0</v>
      </c>
      <c r="J34" s="86">
        <v>32007.99325</v>
      </c>
      <c r="K34" s="85">
        <f t="shared" si="0"/>
        <v>0.17646518843096759</v>
      </c>
      <c r="L34" s="85">
        <f>J34/'סכום נכסי הקרן'!$C$42</f>
        <v>2.621609742554484E-2</v>
      </c>
    </row>
    <row r="35" spans="2:12">
      <c r="B35" s="79" t="s">
        <v>232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214</v>
      </c>
      <c r="C36" t="s">
        <v>214</v>
      </c>
      <c r="D36" s="16"/>
      <c r="E36" t="s">
        <v>214</v>
      </c>
      <c r="G36" t="s">
        <v>214</v>
      </c>
      <c r="H36" s="85">
        <v>0</v>
      </c>
      <c r="I36" s="85">
        <v>0</v>
      </c>
      <c r="J36" s="86">
        <v>0</v>
      </c>
      <c r="K36" s="85">
        <f t="shared" si="0"/>
        <v>0</v>
      </c>
      <c r="L36" s="85">
        <f>J36/'סכום נכסי הקרן'!$C$42</f>
        <v>0</v>
      </c>
    </row>
    <row r="37" spans="2:12">
      <c r="B37" s="79" t="s">
        <v>233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t="s">
        <v>214</v>
      </c>
      <c r="C38" t="s">
        <v>214</v>
      </c>
      <c r="D38" s="16"/>
      <c r="E38" t="s">
        <v>214</v>
      </c>
      <c r="G38" t="s">
        <v>214</v>
      </c>
      <c r="H38" s="85">
        <v>0</v>
      </c>
      <c r="I38" s="85">
        <v>0</v>
      </c>
      <c r="J38" s="86">
        <v>0</v>
      </c>
      <c r="K38" s="85">
        <f t="shared" si="0"/>
        <v>0</v>
      </c>
      <c r="L38" s="85">
        <f>J38/'סכום נכסי הקרן'!$C$42</f>
        <v>0</v>
      </c>
    </row>
    <row r="39" spans="2:12">
      <c r="B39" s="79" t="s">
        <v>234</v>
      </c>
      <c r="D39" s="16"/>
      <c r="I39" s="80">
        <v>0</v>
      </c>
      <c r="J39" s="81">
        <v>0</v>
      </c>
      <c r="K39" s="80">
        <f t="shared" si="0"/>
        <v>0</v>
      </c>
      <c r="L39" s="80">
        <f>J39/'סכום נכסי הקרן'!$C$42</f>
        <v>0</v>
      </c>
    </row>
    <row r="40" spans="2:12">
      <c r="B40" t="s">
        <v>214</v>
      </c>
      <c r="C40" t="s">
        <v>214</v>
      </c>
      <c r="D40" s="16"/>
      <c r="E40" t="s">
        <v>214</v>
      </c>
      <c r="G40" t="s">
        <v>214</v>
      </c>
      <c r="H40" s="85">
        <v>0</v>
      </c>
      <c r="I40" s="85">
        <v>0</v>
      </c>
      <c r="J40" s="86">
        <v>0</v>
      </c>
      <c r="K40" s="85">
        <f t="shared" si="0"/>
        <v>0</v>
      </c>
      <c r="L40" s="85">
        <f>J40/'סכום נכסי הקרן'!$C$42</f>
        <v>0</v>
      </c>
    </row>
    <row r="41" spans="2:12">
      <c r="B41" s="79" t="s">
        <v>235</v>
      </c>
      <c r="D41" s="16"/>
      <c r="I41" s="80">
        <v>0</v>
      </c>
      <c r="J41" s="81">
        <v>13.544829558</v>
      </c>
      <c r="K41" s="80">
        <f t="shared" si="0"/>
        <v>7.4674812680354757E-5</v>
      </c>
      <c r="L41" s="80">
        <f>J41/'סכום נכסי הקרן'!$C$42</f>
        <v>1.1093871725461184E-5</v>
      </c>
    </row>
    <row r="42" spans="2:12">
      <c r="B42" s="84" t="s">
        <v>4166</v>
      </c>
      <c r="C42" t="s">
        <v>212</v>
      </c>
      <c r="D42">
        <v>10</v>
      </c>
      <c r="E42" t="s">
        <v>214</v>
      </c>
      <c r="F42" t="s">
        <v>215</v>
      </c>
      <c r="G42" t="s">
        <v>204</v>
      </c>
      <c r="H42" s="85">
        <v>0</v>
      </c>
      <c r="I42" s="85">
        <v>0</v>
      </c>
      <c r="J42" s="86">
        <v>13.544829558</v>
      </c>
      <c r="K42" s="85">
        <f t="shared" si="0"/>
        <v>7.4674812680354757E-5</v>
      </c>
      <c r="L42" s="85">
        <f>J42/'סכום נכסי הקרן'!$C$42</f>
        <v>1.1093871725461184E-5</v>
      </c>
    </row>
    <row r="43" spans="2:12">
      <c r="B43" s="79" t="s">
        <v>236</v>
      </c>
      <c r="D43" s="16"/>
      <c r="I43" s="80">
        <v>0</v>
      </c>
      <c r="J43" s="81">
        <v>0</v>
      </c>
      <c r="K43" s="80">
        <f t="shared" si="0"/>
        <v>0</v>
      </c>
      <c r="L43" s="80">
        <f>J43/'סכום נכסי הקרן'!$C$42</f>
        <v>0</v>
      </c>
    </row>
    <row r="44" spans="2:12">
      <c r="B44" s="79" t="s">
        <v>237</v>
      </c>
      <c r="D44" s="16"/>
      <c r="I44" s="80">
        <v>0</v>
      </c>
      <c r="J44" s="81">
        <v>0</v>
      </c>
      <c r="K44" s="80">
        <f t="shared" si="0"/>
        <v>0</v>
      </c>
      <c r="L44" s="80">
        <f>J44/'סכום נכסי הקרן'!$C$42</f>
        <v>0</v>
      </c>
    </row>
    <row r="45" spans="2:12">
      <c r="B45" t="s">
        <v>214</v>
      </c>
      <c r="C45" t="s">
        <v>214</v>
      </c>
      <c r="D45" s="16"/>
      <c r="E45" t="s">
        <v>214</v>
      </c>
      <c r="G45" t="s">
        <v>214</v>
      </c>
      <c r="H45" s="85">
        <v>0</v>
      </c>
      <c r="I45" s="85">
        <v>0</v>
      </c>
      <c r="J45" s="86">
        <v>0</v>
      </c>
      <c r="K45" s="85">
        <f t="shared" si="0"/>
        <v>0</v>
      </c>
      <c r="L45" s="85">
        <f>J45/'סכום נכסי הקרן'!$C$42</f>
        <v>0</v>
      </c>
    </row>
    <row r="46" spans="2:12">
      <c r="B46" s="79" t="s">
        <v>235</v>
      </c>
      <c r="D46" s="16"/>
      <c r="I46" s="80">
        <v>0</v>
      </c>
      <c r="J46" s="81">
        <v>0</v>
      </c>
      <c r="K46" s="80">
        <f t="shared" si="0"/>
        <v>0</v>
      </c>
      <c r="L46" s="80">
        <f>J46/'סכום נכסי הקרן'!$C$42</f>
        <v>0</v>
      </c>
    </row>
    <row r="47" spans="2:12">
      <c r="B47" t="s">
        <v>214</v>
      </c>
      <c r="C47" t="s">
        <v>214</v>
      </c>
      <c r="D47" s="16"/>
      <c r="E47" t="s">
        <v>214</v>
      </c>
      <c r="G47" t="s">
        <v>214</v>
      </c>
      <c r="H47" s="85">
        <v>0</v>
      </c>
      <c r="I47" s="85">
        <v>0</v>
      </c>
      <c r="J47" s="86">
        <v>0</v>
      </c>
      <c r="K47" s="85">
        <f t="shared" si="0"/>
        <v>0</v>
      </c>
      <c r="L47" s="85">
        <f>J47/'סכום נכסי הקרן'!$C$42</f>
        <v>0</v>
      </c>
    </row>
    <row r="48" spans="2:12">
      <c r="B48" t="s">
        <v>238</v>
      </c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5">
      <c r="D465" s="16"/>
    </row>
    <row r="466" spans="4:5">
      <c r="D466" s="16"/>
    </row>
    <row r="467" spans="4:5">
      <c r="D467" s="16"/>
    </row>
    <row r="468" spans="4:5">
      <c r="D468" s="16"/>
    </row>
    <row r="469" spans="4:5">
      <c r="D469" s="16"/>
    </row>
    <row r="470" spans="4:5">
      <c r="D470" s="16"/>
    </row>
    <row r="471" spans="4:5">
      <c r="D471" s="16"/>
    </row>
    <row r="472" spans="4:5">
      <c r="D472" s="16"/>
    </row>
    <row r="473" spans="4:5">
      <c r="D473" s="16"/>
    </row>
    <row r="474" spans="4:5">
      <c r="D474" s="16"/>
    </row>
    <row r="475" spans="4:5">
      <c r="D475" s="16"/>
    </row>
    <row r="476" spans="4:5">
      <c r="D476" s="16"/>
    </row>
    <row r="477" spans="4:5">
      <c r="D477" s="16"/>
    </row>
    <row r="478" spans="4:5">
      <c r="D478" s="16"/>
    </row>
    <row r="479" spans="4:5">
      <c r="D479" s="16"/>
    </row>
    <row r="480" spans="4:5">
      <c r="E480" s="15"/>
    </row>
  </sheetData>
  <mergeCells count="1">
    <mergeCell ref="B7:L7"/>
  </mergeCells>
  <dataValidations count="1">
    <dataValidation allowBlank="1" showInputMessage="1" showErrorMessage="1" sqref="E11 C1:C4" xr:uid="{5746126E-3E46-4669-88FD-6D119D140DE5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45016</v>
      </c>
    </row>
    <row r="2" spans="2:49" s="1" customFormat="1">
      <c r="B2" s="2" t="s">
        <v>1</v>
      </c>
      <c r="C2" s="12" t="s">
        <v>4163</v>
      </c>
    </row>
    <row r="3" spans="2:49" s="1" customFormat="1">
      <c r="B3" s="2" t="s">
        <v>2</v>
      </c>
      <c r="C3" s="26" t="s">
        <v>4164</v>
      </c>
    </row>
    <row r="4" spans="2:49" s="1" customFormat="1">
      <c r="B4" s="2" t="s">
        <v>3</v>
      </c>
      <c r="C4" s="83" t="s">
        <v>197</v>
      </c>
    </row>
    <row r="6" spans="2:4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49" ht="26.25" customHeight="1">
      <c r="B7" s="103" t="s">
        <v>143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200340282.31999999</v>
      </c>
      <c r="H11" s="7"/>
      <c r="I11" s="75">
        <v>-14751.096474291578</v>
      </c>
      <c r="J11" s="76">
        <v>1</v>
      </c>
      <c r="K11" s="76">
        <v>-1.21E-2</v>
      </c>
      <c r="AW11" s="16"/>
    </row>
    <row r="12" spans="2:49">
      <c r="B12" s="79" t="s">
        <v>205</v>
      </c>
      <c r="C12" s="16"/>
      <c r="D12" s="16"/>
      <c r="G12" s="81">
        <v>198115786.21000001</v>
      </c>
      <c r="I12" s="81">
        <v>-14768.954654319588</v>
      </c>
      <c r="J12" s="80">
        <v>1.0012000000000001</v>
      </c>
      <c r="K12" s="80">
        <v>-1.21E-2</v>
      </c>
    </row>
    <row r="13" spans="2:49">
      <c r="B13" s="79" t="s">
        <v>2276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2285</v>
      </c>
      <c r="C15" s="16"/>
      <c r="D15" s="16"/>
      <c r="G15" s="81">
        <v>162983686.69999999</v>
      </c>
      <c r="I15" s="81">
        <v>-10839.7437292051</v>
      </c>
      <c r="J15" s="80">
        <v>0.73480000000000001</v>
      </c>
      <c r="K15" s="80">
        <v>-8.8999999999999999E-3</v>
      </c>
    </row>
    <row r="16" spans="2:49">
      <c r="B16" t="s">
        <v>3010</v>
      </c>
      <c r="C16" t="s">
        <v>3011</v>
      </c>
      <c r="D16" t="s">
        <v>123</v>
      </c>
      <c r="E16" t="s">
        <v>106</v>
      </c>
      <c r="F16" t="s">
        <v>290</v>
      </c>
      <c r="G16" s="77">
        <v>57671.4</v>
      </c>
      <c r="H16" s="77">
        <v>-2.2961</v>
      </c>
      <c r="I16" s="77">
        <v>-4.7485561532244001</v>
      </c>
      <c r="J16" s="78">
        <v>2.9999999999999997E-4</v>
      </c>
      <c r="K16" s="78">
        <v>0</v>
      </c>
    </row>
    <row r="17" spans="2:11">
      <c r="B17" t="s">
        <v>3010</v>
      </c>
      <c r="C17" t="s">
        <v>3012</v>
      </c>
      <c r="D17" t="s">
        <v>123</v>
      </c>
      <c r="E17" t="s">
        <v>106</v>
      </c>
      <c r="F17" t="s">
        <v>284</v>
      </c>
      <c r="G17" s="77">
        <v>433304.58</v>
      </c>
      <c r="H17" s="77">
        <v>4.9820000000000002</v>
      </c>
      <c r="I17" s="77">
        <v>77.411821753701602</v>
      </c>
      <c r="J17" s="78">
        <v>-5.1999999999999998E-3</v>
      </c>
      <c r="K17" s="78">
        <v>1E-4</v>
      </c>
    </row>
    <row r="18" spans="2:11">
      <c r="B18" t="s">
        <v>3013</v>
      </c>
      <c r="C18" t="s">
        <v>3014</v>
      </c>
      <c r="D18" t="s">
        <v>123</v>
      </c>
      <c r="E18" t="s">
        <v>106</v>
      </c>
      <c r="F18" t="s">
        <v>290</v>
      </c>
      <c r="G18" s="77">
        <v>144178.5</v>
      </c>
      <c r="H18" s="77">
        <v>0.57840000000000003</v>
      </c>
      <c r="I18" s="77">
        <v>2.9904674001839999</v>
      </c>
      <c r="J18" s="78">
        <v>-2.0000000000000001E-4</v>
      </c>
      <c r="K18" s="78">
        <v>0</v>
      </c>
    </row>
    <row r="19" spans="2:11">
      <c r="B19" t="s">
        <v>3013</v>
      </c>
      <c r="C19" t="s">
        <v>3015</v>
      </c>
      <c r="D19" t="s">
        <v>123</v>
      </c>
      <c r="E19" t="s">
        <v>106</v>
      </c>
      <c r="F19" t="s">
        <v>284</v>
      </c>
      <c r="G19" s="77">
        <v>240677.41</v>
      </c>
      <c r="H19" s="77">
        <v>3.1916000000000047</v>
      </c>
      <c r="I19" s="77">
        <v>27.545716340170198</v>
      </c>
      <c r="J19" s="78">
        <v>-1.9E-3</v>
      </c>
      <c r="K19" s="78">
        <v>0</v>
      </c>
    </row>
    <row r="20" spans="2:11">
      <c r="B20" t="s">
        <v>3013</v>
      </c>
      <c r="C20" t="s">
        <v>3016</v>
      </c>
      <c r="D20" t="s">
        <v>123</v>
      </c>
      <c r="E20" t="s">
        <v>106</v>
      </c>
      <c r="F20" t="s">
        <v>290</v>
      </c>
      <c r="G20" s="77">
        <v>221676.56</v>
      </c>
      <c r="H20" s="77">
        <v>-1.3956999999999975</v>
      </c>
      <c r="I20" s="77">
        <v>-11.0948679360411</v>
      </c>
      <c r="J20" s="78">
        <v>8.0000000000000004E-4</v>
      </c>
      <c r="K20" s="78">
        <v>0</v>
      </c>
    </row>
    <row r="21" spans="2:11">
      <c r="B21" t="s">
        <v>3013</v>
      </c>
      <c r="C21" t="s">
        <v>3017</v>
      </c>
      <c r="D21" t="s">
        <v>123</v>
      </c>
      <c r="E21" t="s">
        <v>106</v>
      </c>
      <c r="F21" t="s">
        <v>290</v>
      </c>
      <c r="G21" s="77">
        <v>107671.47</v>
      </c>
      <c r="H21" s="77">
        <v>0.57840000000000003</v>
      </c>
      <c r="I21" s="77">
        <v>2.2332596119732799</v>
      </c>
      <c r="J21" s="78">
        <v>-2.0000000000000001E-4</v>
      </c>
      <c r="K21" s="78">
        <v>0</v>
      </c>
    </row>
    <row r="22" spans="2:11">
      <c r="B22" t="s">
        <v>3013</v>
      </c>
      <c r="C22" t="s">
        <v>3018</v>
      </c>
      <c r="D22" t="s">
        <v>123</v>
      </c>
      <c r="E22" t="s">
        <v>106</v>
      </c>
      <c r="F22" t="s">
        <v>290</v>
      </c>
      <c r="G22" s="77">
        <v>538357.36</v>
      </c>
      <c r="H22" s="77">
        <v>0.52260000000000206</v>
      </c>
      <c r="I22" s="77">
        <v>10.089051650209001</v>
      </c>
      <c r="J22" s="78">
        <v>-6.9999999999999999E-4</v>
      </c>
      <c r="K22" s="78">
        <v>0</v>
      </c>
    </row>
    <row r="23" spans="2:11">
      <c r="B23" t="s">
        <v>3013</v>
      </c>
      <c r="C23" t="s">
        <v>3019</v>
      </c>
      <c r="D23" t="s">
        <v>123</v>
      </c>
      <c r="E23" t="s">
        <v>106</v>
      </c>
      <c r="F23" t="s">
        <v>290</v>
      </c>
      <c r="G23" s="77">
        <v>237287</v>
      </c>
      <c r="H23" s="77">
        <v>-1.234</v>
      </c>
      <c r="I23" s="77">
        <v>-10.500243985879999</v>
      </c>
      <c r="J23" s="78">
        <v>6.9999999999999999E-4</v>
      </c>
      <c r="K23" s="78">
        <v>0</v>
      </c>
    </row>
    <row r="24" spans="2:11">
      <c r="B24" t="s">
        <v>3020</v>
      </c>
      <c r="C24" t="s">
        <v>3021</v>
      </c>
      <c r="D24" t="s">
        <v>123</v>
      </c>
      <c r="E24" t="s">
        <v>106</v>
      </c>
      <c r="F24" t="s">
        <v>290</v>
      </c>
      <c r="G24" s="77">
        <v>144178.5</v>
      </c>
      <c r="H24" s="77">
        <v>-0.79339999999999999</v>
      </c>
      <c r="I24" s="77">
        <v>-4.1020692173339999</v>
      </c>
      <c r="J24" s="78">
        <v>2.9999999999999997E-4</v>
      </c>
      <c r="K24" s="78">
        <v>0</v>
      </c>
    </row>
    <row r="25" spans="2:11">
      <c r="B25" t="s">
        <v>3022</v>
      </c>
      <c r="C25" t="s">
        <v>3023</v>
      </c>
      <c r="D25" t="s">
        <v>123</v>
      </c>
      <c r="E25" t="s">
        <v>106</v>
      </c>
      <c r="F25" t="s">
        <v>290</v>
      </c>
      <c r="G25" s="77">
        <v>316680.8</v>
      </c>
      <c r="H25" s="77">
        <v>0.51870000000000005</v>
      </c>
      <c r="I25" s="77">
        <v>5.8904471882256004</v>
      </c>
      <c r="J25" s="78">
        <v>-4.0000000000000002E-4</v>
      </c>
      <c r="K25" s="78">
        <v>0</v>
      </c>
    </row>
    <row r="26" spans="2:11">
      <c r="B26" t="s">
        <v>3024</v>
      </c>
      <c r="C26" t="s">
        <v>3025</v>
      </c>
      <c r="D26" t="s">
        <v>123</v>
      </c>
      <c r="E26" t="s">
        <v>106</v>
      </c>
      <c r="F26" t="s">
        <v>290</v>
      </c>
      <c r="G26" s="77">
        <v>316680.8</v>
      </c>
      <c r="H26" s="77">
        <v>-0.27379999999999999</v>
      </c>
      <c r="I26" s="77">
        <v>-3.1093203010143999</v>
      </c>
      <c r="J26" s="78">
        <v>2.0000000000000001E-4</v>
      </c>
      <c r="K26" s="78">
        <v>0</v>
      </c>
    </row>
    <row r="27" spans="2:11">
      <c r="B27" t="s">
        <v>3026</v>
      </c>
      <c r="C27" t="s">
        <v>3027</v>
      </c>
      <c r="D27" t="s">
        <v>123</v>
      </c>
      <c r="E27" t="s">
        <v>106</v>
      </c>
      <c r="F27" t="s">
        <v>290</v>
      </c>
      <c r="G27" s="77">
        <v>316680.8</v>
      </c>
      <c r="H27" s="77">
        <v>2.5100000000000001E-2</v>
      </c>
      <c r="I27" s="77">
        <v>0.28503995454879999</v>
      </c>
      <c r="J27" s="78">
        <v>0</v>
      </c>
      <c r="K27" s="78">
        <v>0</v>
      </c>
    </row>
    <row r="28" spans="2:11">
      <c r="B28" t="s">
        <v>3028</v>
      </c>
      <c r="C28" t="s">
        <v>3029</v>
      </c>
      <c r="D28" t="s">
        <v>123</v>
      </c>
      <c r="E28" t="s">
        <v>106</v>
      </c>
      <c r="F28" t="s">
        <v>290</v>
      </c>
      <c r="G28" s="77">
        <v>412879.38</v>
      </c>
      <c r="H28" s="77">
        <v>-2.3051000000000013</v>
      </c>
      <c r="I28" s="77">
        <v>-34.128975361930699</v>
      </c>
      <c r="J28" s="78">
        <v>2.3E-3</v>
      </c>
      <c r="K28" s="78">
        <v>0</v>
      </c>
    </row>
    <row r="29" spans="2:11">
      <c r="B29" t="s">
        <v>3030</v>
      </c>
      <c r="C29" t="s">
        <v>3031</v>
      </c>
      <c r="D29" t="s">
        <v>123</v>
      </c>
      <c r="E29" t="s">
        <v>106</v>
      </c>
      <c r="F29" t="s">
        <v>287</v>
      </c>
      <c r="G29" s="77">
        <v>253344.64000000001</v>
      </c>
      <c r="H29" s="77">
        <v>-2.1800999999999955</v>
      </c>
      <c r="I29" s="77">
        <v>-19.806075056950998</v>
      </c>
      <c r="J29" s="78">
        <v>1.2999999999999999E-3</v>
      </c>
      <c r="K29" s="78">
        <v>0</v>
      </c>
    </row>
    <row r="30" spans="2:11">
      <c r="B30" t="s">
        <v>3030</v>
      </c>
      <c r="C30" t="s">
        <v>3032</v>
      </c>
      <c r="D30" t="s">
        <v>123</v>
      </c>
      <c r="E30" t="s">
        <v>106</v>
      </c>
      <c r="F30" t="s">
        <v>290</v>
      </c>
      <c r="G30" s="77">
        <v>213558.3</v>
      </c>
      <c r="H30" s="77">
        <v>-2.1383000000000001</v>
      </c>
      <c r="I30" s="77">
        <v>-16.3755304242354</v>
      </c>
      <c r="J30" s="78">
        <v>1.1000000000000001E-3</v>
      </c>
      <c r="K30" s="78">
        <v>0</v>
      </c>
    </row>
    <row r="31" spans="2:11">
      <c r="B31" t="s">
        <v>3033</v>
      </c>
      <c r="C31" t="s">
        <v>3034</v>
      </c>
      <c r="D31" t="s">
        <v>123</v>
      </c>
      <c r="E31" t="s">
        <v>106</v>
      </c>
      <c r="F31" t="s">
        <v>287</v>
      </c>
      <c r="G31" s="77">
        <v>158941.51999999999</v>
      </c>
      <c r="H31" s="77">
        <v>-0.95479999999999998</v>
      </c>
      <c r="I31" s="77">
        <v>-5.4420190477945596</v>
      </c>
      <c r="J31" s="78">
        <v>4.0000000000000002E-4</v>
      </c>
      <c r="K31" s="78">
        <v>0</v>
      </c>
    </row>
    <row r="32" spans="2:11">
      <c r="B32" t="s">
        <v>3033</v>
      </c>
      <c r="C32" t="s">
        <v>3035</v>
      </c>
      <c r="D32" t="s">
        <v>123</v>
      </c>
      <c r="E32" t="s">
        <v>106</v>
      </c>
      <c r="F32" t="s">
        <v>290</v>
      </c>
      <c r="G32" s="77">
        <v>119206.14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t="s">
        <v>3036</v>
      </c>
      <c r="C33" t="s">
        <v>3037</v>
      </c>
      <c r="D33" t="s">
        <v>123</v>
      </c>
      <c r="E33" t="s">
        <v>106</v>
      </c>
      <c r="F33" t="s">
        <v>290</v>
      </c>
      <c r="G33" s="77">
        <v>142372.20000000001</v>
      </c>
      <c r="H33" s="77">
        <v>-2.3664999999999998</v>
      </c>
      <c r="I33" s="77">
        <v>-12.082087873218001</v>
      </c>
      <c r="J33" s="78">
        <v>8.0000000000000004E-4</v>
      </c>
      <c r="K33" s="78">
        <v>0</v>
      </c>
    </row>
    <row r="34" spans="2:11">
      <c r="B34" t="s">
        <v>3038</v>
      </c>
      <c r="C34" t="s">
        <v>3039</v>
      </c>
      <c r="D34" t="s">
        <v>123</v>
      </c>
      <c r="E34" t="s">
        <v>106</v>
      </c>
      <c r="F34" t="s">
        <v>287</v>
      </c>
      <c r="G34" s="77">
        <v>253344.64000000001</v>
      </c>
      <c r="H34" s="77">
        <v>-1.9380999999999955</v>
      </c>
      <c r="I34" s="77">
        <v>-17.607519869674199</v>
      </c>
      <c r="J34" s="78">
        <v>1.1999999999999999E-3</v>
      </c>
      <c r="K34" s="78">
        <v>0</v>
      </c>
    </row>
    <row r="35" spans="2:11">
      <c r="B35" t="s">
        <v>3038</v>
      </c>
      <c r="C35" t="s">
        <v>3040</v>
      </c>
      <c r="D35" t="s">
        <v>123</v>
      </c>
      <c r="E35" t="s">
        <v>106</v>
      </c>
      <c r="F35" t="s">
        <v>290</v>
      </c>
      <c r="G35" s="77">
        <v>78782.649999999994</v>
      </c>
      <c r="H35" s="77">
        <v>-0.20380000000000001</v>
      </c>
      <c r="I35" s="77">
        <v>-0.57576471995019995</v>
      </c>
      <c r="J35" s="78">
        <v>0</v>
      </c>
      <c r="K35" s="78">
        <v>0</v>
      </c>
    </row>
    <row r="36" spans="2:11">
      <c r="B36" t="s">
        <v>3041</v>
      </c>
      <c r="C36" t="s">
        <v>3042</v>
      </c>
      <c r="D36" t="s">
        <v>123</v>
      </c>
      <c r="E36" t="s">
        <v>106</v>
      </c>
      <c r="F36" t="s">
        <v>287</v>
      </c>
      <c r="G36" s="77">
        <v>547539.42000000004</v>
      </c>
      <c r="H36" s="77">
        <v>4.9783000000000017</v>
      </c>
      <c r="I36" s="77">
        <v>97.747743635853993</v>
      </c>
      <c r="J36" s="78">
        <v>-6.6E-3</v>
      </c>
      <c r="K36" s="78">
        <v>1E-4</v>
      </c>
    </row>
    <row r="37" spans="2:11">
      <c r="B37" t="s">
        <v>3043</v>
      </c>
      <c r="C37" t="s">
        <v>3044</v>
      </c>
      <c r="D37" t="s">
        <v>123</v>
      </c>
      <c r="E37" t="s">
        <v>106</v>
      </c>
      <c r="F37" t="s">
        <v>287</v>
      </c>
      <c r="G37" s="77">
        <v>316680.8</v>
      </c>
      <c r="H37" s="77">
        <v>-2.4144000000000001</v>
      </c>
      <c r="I37" s="77">
        <v>-27.418345269427199</v>
      </c>
      <c r="J37" s="78">
        <v>1.9E-3</v>
      </c>
      <c r="K37" s="78">
        <v>0</v>
      </c>
    </row>
    <row r="38" spans="2:11">
      <c r="B38" t="s">
        <v>3045</v>
      </c>
      <c r="C38" t="s">
        <v>3046</v>
      </c>
      <c r="D38" t="s">
        <v>123</v>
      </c>
      <c r="E38" t="s">
        <v>106</v>
      </c>
      <c r="F38" t="s">
        <v>290</v>
      </c>
      <c r="G38" s="77">
        <v>316680.8</v>
      </c>
      <c r="H38" s="77">
        <v>0.14249999999999999</v>
      </c>
      <c r="I38" s="77">
        <v>1.6182547220400001</v>
      </c>
      <c r="J38" s="78">
        <v>-1E-4</v>
      </c>
      <c r="K38" s="78">
        <v>0</v>
      </c>
    </row>
    <row r="39" spans="2:11">
      <c r="B39" t="s">
        <v>3047</v>
      </c>
      <c r="C39" t="s">
        <v>3048</v>
      </c>
      <c r="D39" t="s">
        <v>123</v>
      </c>
      <c r="E39" t="s">
        <v>102</v>
      </c>
      <c r="F39" t="s">
        <v>284</v>
      </c>
      <c r="G39" s="77">
        <v>593957.75</v>
      </c>
      <c r="H39" s="77">
        <v>-4.2012999999999998</v>
      </c>
      <c r="I39" s="77">
        <v>-24.953946950750002</v>
      </c>
      <c r="J39" s="78">
        <v>1.6999999999999999E-3</v>
      </c>
      <c r="K39" s="78">
        <v>0</v>
      </c>
    </row>
    <row r="40" spans="2:11">
      <c r="B40" t="s">
        <v>3047</v>
      </c>
      <c r="C40" t="s">
        <v>3049</v>
      </c>
      <c r="D40" t="s">
        <v>123</v>
      </c>
      <c r="E40" t="s">
        <v>102</v>
      </c>
      <c r="F40" t="s">
        <v>284</v>
      </c>
      <c r="G40" s="77">
        <v>613220</v>
      </c>
      <c r="H40" s="77">
        <v>-4.2923999999999998</v>
      </c>
      <c r="I40" s="77">
        <v>-26.321855280000001</v>
      </c>
      <c r="J40" s="78">
        <v>1.8E-3</v>
      </c>
      <c r="K40" s="78">
        <v>0</v>
      </c>
    </row>
    <row r="41" spans="2:11">
      <c r="B41" t="s">
        <v>3047</v>
      </c>
      <c r="C41" t="s">
        <v>3050</v>
      </c>
      <c r="D41" t="s">
        <v>123</v>
      </c>
      <c r="E41" t="s">
        <v>102</v>
      </c>
      <c r="F41" t="s">
        <v>287</v>
      </c>
      <c r="G41" s="77">
        <v>1681210.71</v>
      </c>
      <c r="H41" s="77">
        <v>1.835</v>
      </c>
      <c r="I41" s="77">
        <v>30.850216528499999</v>
      </c>
      <c r="J41" s="78">
        <v>-2.0999999999999999E-3</v>
      </c>
      <c r="K41" s="78">
        <v>0</v>
      </c>
    </row>
    <row r="42" spans="2:11">
      <c r="B42" t="s">
        <v>3051</v>
      </c>
      <c r="C42" t="s">
        <v>3052</v>
      </c>
      <c r="D42" t="s">
        <v>123</v>
      </c>
      <c r="E42" t="s">
        <v>102</v>
      </c>
      <c r="F42" t="s">
        <v>287</v>
      </c>
      <c r="G42" s="77">
        <v>2750674.23</v>
      </c>
      <c r="H42" s="77">
        <v>-1.3331</v>
      </c>
      <c r="I42" s="77">
        <v>-36.66923816013</v>
      </c>
      <c r="J42" s="78">
        <v>2.5000000000000001E-3</v>
      </c>
      <c r="K42" s="78">
        <v>0</v>
      </c>
    </row>
    <row r="43" spans="2:11">
      <c r="B43" t="s">
        <v>3051</v>
      </c>
      <c r="C43" t="s">
        <v>3053</v>
      </c>
      <c r="D43" t="s">
        <v>123</v>
      </c>
      <c r="E43" t="s">
        <v>102</v>
      </c>
      <c r="F43" t="s">
        <v>287</v>
      </c>
      <c r="G43" s="77">
        <v>1109016.1599999999</v>
      </c>
      <c r="H43" s="77">
        <v>-1.3447</v>
      </c>
      <c r="I43" s="77">
        <v>-14.912940303519999</v>
      </c>
      <c r="J43" s="78">
        <v>1E-3</v>
      </c>
      <c r="K43" s="78">
        <v>0</v>
      </c>
    </row>
    <row r="44" spans="2:11">
      <c r="B44" t="s">
        <v>3054</v>
      </c>
      <c r="C44" t="s">
        <v>3055</v>
      </c>
      <c r="D44" t="s">
        <v>123</v>
      </c>
      <c r="E44" t="s">
        <v>102</v>
      </c>
      <c r="F44" t="s">
        <v>279</v>
      </c>
      <c r="G44" s="77">
        <v>598871.35</v>
      </c>
      <c r="H44" s="77">
        <v>-3.5032000000000001</v>
      </c>
      <c r="I44" s="77">
        <v>-20.9796611332</v>
      </c>
      <c r="J44" s="78">
        <v>1.4E-3</v>
      </c>
      <c r="K44" s="78">
        <v>0</v>
      </c>
    </row>
    <row r="45" spans="2:11">
      <c r="B45" t="s">
        <v>3054</v>
      </c>
      <c r="C45" t="s">
        <v>3056</v>
      </c>
      <c r="D45" t="s">
        <v>123</v>
      </c>
      <c r="E45" t="s">
        <v>102</v>
      </c>
      <c r="F45" t="s">
        <v>279</v>
      </c>
      <c r="G45" s="77">
        <v>1863470.17</v>
      </c>
      <c r="H45" s="77">
        <v>-3.5032000000000001</v>
      </c>
      <c r="I45" s="77">
        <v>-65.281086995440006</v>
      </c>
      <c r="J45" s="78">
        <v>4.4000000000000003E-3</v>
      </c>
      <c r="K45" s="78">
        <v>-1E-4</v>
      </c>
    </row>
    <row r="46" spans="2:11">
      <c r="B46" t="s">
        <v>3054</v>
      </c>
      <c r="C46" t="s">
        <v>3057</v>
      </c>
      <c r="D46" t="s">
        <v>123</v>
      </c>
      <c r="E46" t="s">
        <v>102</v>
      </c>
      <c r="F46" t="s">
        <v>279</v>
      </c>
      <c r="G46" s="77">
        <v>767000.9</v>
      </c>
      <c r="H46" s="77">
        <v>-3.5451000000000001</v>
      </c>
      <c r="I46" s="77">
        <v>-27.190948905900001</v>
      </c>
      <c r="J46" s="78">
        <v>1.8E-3</v>
      </c>
      <c r="K46" s="78">
        <v>0</v>
      </c>
    </row>
    <row r="47" spans="2:11">
      <c r="B47" t="s">
        <v>3054</v>
      </c>
      <c r="C47" t="s">
        <v>3058</v>
      </c>
      <c r="D47" t="s">
        <v>123</v>
      </c>
      <c r="E47" t="s">
        <v>102</v>
      </c>
      <c r="F47" t="s">
        <v>279</v>
      </c>
      <c r="G47" s="77">
        <v>2236125.77</v>
      </c>
      <c r="H47" s="77">
        <v>-3.5032999999999999</v>
      </c>
      <c r="I47" s="77">
        <v>-78.338194100410007</v>
      </c>
      <c r="J47" s="78">
        <v>5.3E-3</v>
      </c>
      <c r="K47" s="78">
        <v>-1E-4</v>
      </c>
    </row>
    <row r="48" spans="2:11">
      <c r="B48" t="s">
        <v>3059</v>
      </c>
      <c r="C48" t="s">
        <v>3060</v>
      </c>
      <c r="D48" t="s">
        <v>123</v>
      </c>
      <c r="E48" t="s">
        <v>102</v>
      </c>
      <c r="F48" t="s">
        <v>287</v>
      </c>
      <c r="G48" s="77">
        <v>1905141.25</v>
      </c>
      <c r="H48" s="77">
        <v>-0.98470000000000002</v>
      </c>
      <c r="I48" s="77">
        <v>-18.759925888750001</v>
      </c>
      <c r="J48" s="78">
        <v>1.2999999999999999E-3</v>
      </c>
      <c r="K48" s="78">
        <v>0</v>
      </c>
    </row>
    <row r="49" spans="2:11">
      <c r="B49" t="s">
        <v>3059</v>
      </c>
      <c r="C49" t="s">
        <v>3061</v>
      </c>
      <c r="D49" t="s">
        <v>123</v>
      </c>
      <c r="E49" t="s">
        <v>102</v>
      </c>
      <c r="F49" t="s">
        <v>287</v>
      </c>
      <c r="G49" s="77">
        <v>1935804.49</v>
      </c>
      <c r="H49" s="77">
        <v>-1.0192000000000001</v>
      </c>
      <c r="I49" s="77">
        <v>-19.729719362080001</v>
      </c>
      <c r="J49" s="78">
        <v>1.2999999999999999E-3</v>
      </c>
      <c r="K49" s="78">
        <v>0</v>
      </c>
    </row>
    <row r="50" spans="2:11">
      <c r="B50" t="s">
        <v>3062</v>
      </c>
      <c r="C50" t="s">
        <v>3063</v>
      </c>
      <c r="D50" t="s">
        <v>123</v>
      </c>
      <c r="E50" t="s">
        <v>102</v>
      </c>
      <c r="F50" t="s">
        <v>350</v>
      </c>
      <c r="G50" s="77">
        <v>507681.33</v>
      </c>
      <c r="H50" s="77">
        <v>-1.8274999999999999</v>
      </c>
      <c r="I50" s="77">
        <v>-9.2778763057500004</v>
      </c>
      <c r="J50" s="78">
        <v>5.9999999999999995E-4</v>
      </c>
      <c r="K50" s="78">
        <v>0</v>
      </c>
    </row>
    <row r="51" spans="2:11">
      <c r="B51" t="s">
        <v>3062</v>
      </c>
      <c r="C51" t="s">
        <v>3064</v>
      </c>
      <c r="D51" t="s">
        <v>123</v>
      </c>
      <c r="E51" t="s">
        <v>102</v>
      </c>
      <c r="F51" t="s">
        <v>350</v>
      </c>
      <c r="G51" s="77">
        <v>780301.49</v>
      </c>
      <c r="H51" s="77">
        <v>-1.8622000000000001</v>
      </c>
      <c r="I51" s="77">
        <v>-14.530774346779999</v>
      </c>
      <c r="J51" s="78">
        <v>1E-3</v>
      </c>
      <c r="K51" s="78">
        <v>0</v>
      </c>
    </row>
    <row r="52" spans="2:11">
      <c r="B52" t="s">
        <v>3062</v>
      </c>
      <c r="C52" t="s">
        <v>3065</v>
      </c>
      <c r="D52" t="s">
        <v>123</v>
      </c>
      <c r="E52" t="s">
        <v>102</v>
      </c>
      <c r="F52" t="s">
        <v>350</v>
      </c>
      <c r="G52" s="77">
        <v>1226606.0800000001</v>
      </c>
      <c r="H52" s="77">
        <v>-1.8274999999999999</v>
      </c>
      <c r="I52" s="77">
        <v>-22.416226112</v>
      </c>
      <c r="J52" s="78">
        <v>1.5E-3</v>
      </c>
      <c r="K52" s="78">
        <v>0</v>
      </c>
    </row>
    <row r="53" spans="2:11">
      <c r="B53" t="s">
        <v>3062</v>
      </c>
      <c r="C53" t="s">
        <v>3066</v>
      </c>
      <c r="D53" t="s">
        <v>123</v>
      </c>
      <c r="E53" t="s">
        <v>102</v>
      </c>
      <c r="F53" t="s">
        <v>350</v>
      </c>
      <c r="G53" s="77">
        <v>780744.84</v>
      </c>
      <c r="H53" s="77">
        <v>-1.8044</v>
      </c>
      <c r="I53" s="77">
        <v>-14.087759892959999</v>
      </c>
      <c r="J53" s="78">
        <v>1E-3</v>
      </c>
      <c r="K53" s="78">
        <v>0</v>
      </c>
    </row>
    <row r="54" spans="2:11">
      <c r="B54" t="s">
        <v>3062</v>
      </c>
      <c r="C54" t="s">
        <v>3067</v>
      </c>
      <c r="D54" t="s">
        <v>123</v>
      </c>
      <c r="E54" t="s">
        <v>102</v>
      </c>
      <c r="F54" t="s">
        <v>350</v>
      </c>
      <c r="G54" s="77">
        <v>1114716.42</v>
      </c>
      <c r="H54" s="77">
        <v>-1.8622000000000001</v>
      </c>
      <c r="I54" s="77">
        <v>-20.758249173239999</v>
      </c>
      <c r="J54" s="78">
        <v>1.4E-3</v>
      </c>
      <c r="K54" s="78">
        <v>0</v>
      </c>
    </row>
    <row r="55" spans="2:11">
      <c r="B55" t="s">
        <v>3062</v>
      </c>
      <c r="C55" t="s">
        <v>3068</v>
      </c>
      <c r="D55" t="s">
        <v>123</v>
      </c>
      <c r="E55" t="s">
        <v>102</v>
      </c>
      <c r="F55" t="s">
        <v>284</v>
      </c>
      <c r="G55" s="77">
        <v>799016.52</v>
      </c>
      <c r="H55" s="77">
        <v>-6.4814999999999996</v>
      </c>
      <c r="I55" s="77">
        <v>-51.788255743800001</v>
      </c>
      <c r="J55" s="78">
        <v>3.5000000000000001E-3</v>
      </c>
      <c r="K55" s="78">
        <v>0</v>
      </c>
    </row>
    <row r="56" spans="2:11">
      <c r="B56" t="s">
        <v>3069</v>
      </c>
      <c r="C56" t="s">
        <v>3070</v>
      </c>
      <c r="D56" t="s">
        <v>123</v>
      </c>
      <c r="E56" t="s">
        <v>102</v>
      </c>
      <c r="F56" t="s">
        <v>279</v>
      </c>
      <c r="G56" s="77">
        <v>1083760.95</v>
      </c>
      <c r="H56" s="77">
        <v>-2.9447999999999999</v>
      </c>
      <c r="I56" s="77">
        <v>-31.914592455600001</v>
      </c>
      <c r="J56" s="78">
        <v>2.2000000000000001E-3</v>
      </c>
      <c r="K56" s="78">
        <v>0</v>
      </c>
    </row>
    <row r="57" spans="2:11">
      <c r="B57" t="s">
        <v>3069</v>
      </c>
      <c r="C57" t="s">
        <v>3071</v>
      </c>
      <c r="D57" t="s">
        <v>123</v>
      </c>
      <c r="E57" t="s">
        <v>102</v>
      </c>
      <c r="F57" t="s">
        <v>279</v>
      </c>
      <c r="G57" s="77">
        <v>903134.12</v>
      </c>
      <c r="H57" s="77">
        <v>-2.9447999999999999</v>
      </c>
      <c r="I57" s="77">
        <v>-26.595493565759998</v>
      </c>
      <c r="J57" s="78">
        <v>1.8E-3</v>
      </c>
      <c r="K57" s="78">
        <v>0</v>
      </c>
    </row>
    <row r="58" spans="2:11">
      <c r="B58" t="s">
        <v>3069</v>
      </c>
      <c r="C58" t="s">
        <v>3072</v>
      </c>
      <c r="D58" t="s">
        <v>123</v>
      </c>
      <c r="E58" t="s">
        <v>102</v>
      </c>
      <c r="F58" t="s">
        <v>279</v>
      </c>
      <c r="G58" s="77">
        <v>792728.41</v>
      </c>
      <c r="H58" s="77">
        <v>-2.9447999999999999</v>
      </c>
      <c r="I58" s="77">
        <v>-23.344266217680001</v>
      </c>
      <c r="J58" s="78">
        <v>1.6000000000000001E-3</v>
      </c>
      <c r="K58" s="78">
        <v>0</v>
      </c>
    </row>
    <row r="59" spans="2:11">
      <c r="B59" t="s">
        <v>3073</v>
      </c>
      <c r="C59" t="s">
        <v>3074</v>
      </c>
      <c r="D59" t="s">
        <v>123</v>
      </c>
      <c r="E59" t="s">
        <v>102</v>
      </c>
      <c r="F59" t="s">
        <v>648</v>
      </c>
      <c r="G59" s="77">
        <v>787514.5</v>
      </c>
      <c r="H59" s="77">
        <v>-5.0309999999999997</v>
      </c>
      <c r="I59" s="77">
        <v>-39.619854494999998</v>
      </c>
      <c r="J59" s="78">
        <v>2.7000000000000001E-3</v>
      </c>
      <c r="K59" s="78">
        <v>0</v>
      </c>
    </row>
    <row r="60" spans="2:11">
      <c r="B60" t="s">
        <v>3073</v>
      </c>
      <c r="C60" t="s">
        <v>3075</v>
      </c>
      <c r="D60" t="s">
        <v>123</v>
      </c>
      <c r="E60" t="s">
        <v>102</v>
      </c>
      <c r="F60" t="s">
        <v>648</v>
      </c>
      <c r="G60" s="77">
        <v>689700.92</v>
      </c>
      <c r="H60" s="77">
        <v>-4.9358000000000004</v>
      </c>
      <c r="I60" s="77">
        <v>-34.042258009359998</v>
      </c>
      <c r="J60" s="78">
        <v>2.3E-3</v>
      </c>
      <c r="K60" s="78">
        <v>0</v>
      </c>
    </row>
    <row r="61" spans="2:11">
      <c r="B61" t="s">
        <v>3073</v>
      </c>
      <c r="C61" t="s">
        <v>3076</v>
      </c>
      <c r="D61" t="s">
        <v>123</v>
      </c>
      <c r="E61" t="s">
        <v>102</v>
      </c>
      <c r="F61" t="s">
        <v>648</v>
      </c>
      <c r="G61" s="77">
        <v>432433.97</v>
      </c>
      <c r="H61" s="77">
        <v>-5.0311000000000003</v>
      </c>
      <c r="I61" s="77">
        <v>-21.756185464670001</v>
      </c>
      <c r="J61" s="78">
        <v>1.5E-3</v>
      </c>
      <c r="K61" s="78">
        <v>0</v>
      </c>
    </row>
    <row r="62" spans="2:11">
      <c r="B62" t="s">
        <v>3073</v>
      </c>
      <c r="C62" t="s">
        <v>3077</v>
      </c>
      <c r="D62" t="s">
        <v>123</v>
      </c>
      <c r="E62" t="s">
        <v>102</v>
      </c>
      <c r="F62" t="s">
        <v>648</v>
      </c>
      <c r="G62" s="77">
        <v>1839513.26</v>
      </c>
      <c r="H62" s="77">
        <v>-4.9358000000000004</v>
      </c>
      <c r="I62" s="77">
        <v>-90.794695487080006</v>
      </c>
      <c r="J62" s="78">
        <v>6.1999999999999998E-3</v>
      </c>
      <c r="K62" s="78">
        <v>-1E-4</v>
      </c>
    </row>
    <row r="63" spans="2:11">
      <c r="B63" t="s">
        <v>3073</v>
      </c>
      <c r="C63" t="s">
        <v>3078</v>
      </c>
      <c r="D63" t="s">
        <v>123</v>
      </c>
      <c r="E63" t="s">
        <v>106</v>
      </c>
      <c r="F63" t="s">
        <v>648</v>
      </c>
      <c r="G63" s="77">
        <v>215976.31</v>
      </c>
      <c r="H63" s="77">
        <v>-5.1481000000000003</v>
      </c>
      <c r="I63" s="77">
        <v>-11.11867641511</v>
      </c>
      <c r="J63" s="78">
        <v>8.0000000000000004E-4</v>
      </c>
      <c r="K63" s="78">
        <v>0</v>
      </c>
    </row>
    <row r="64" spans="2:11">
      <c r="B64" t="s">
        <v>3073</v>
      </c>
      <c r="C64" t="s">
        <v>3079</v>
      </c>
      <c r="D64" t="s">
        <v>123</v>
      </c>
      <c r="E64" t="s">
        <v>102</v>
      </c>
      <c r="F64" t="s">
        <v>648</v>
      </c>
      <c r="G64" s="77">
        <v>664863.93999999994</v>
      </c>
      <c r="H64" s="77">
        <v>-4.9326999999999996</v>
      </c>
      <c r="I64" s="77">
        <v>-32.795743568379997</v>
      </c>
      <c r="J64" s="78">
        <v>2.2000000000000001E-3</v>
      </c>
      <c r="K64" s="78">
        <v>0</v>
      </c>
    </row>
    <row r="65" spans="2:11">
      <c r="B65" t="s">
        <v>3073</v>
      </c>
      <c r="C65" t="s">
        <v>3080</v>
      </c>
      <c r="D65" t="s">
        <v>123</v>
      </c>
      <c r="E65" t="s">
        <v>102</v>
      </c>
      <c r="F65" t="s">
        <v>648</v>
      </c>
      <c r="G65" s="77">
        <v>672370.53</v>
      </c>
      <c r="H65" s="77">
        <v>-5.0308000000000002</v>
      </c>
      <c r="I65" s="77">
        <v>-33.825616623240002</v>
      </c>
      <c r="J65" s="78">
        <v>2.3E-3</v>
      </c>
      <c r="K65" s="78">
        <v>0</v>
      </c>
    </row>
    <row r="66" spans="2:11">
      <c r="B66" t="s">
        <v>3081</v>
      </c>
      <c r="C66" t="s">
        <v>3082</v>
      </c>
      <c r="D66" t="s">
        <v>123</v>
      </c>
      <c r="E66" t="s">
        <v>102</v>
      </c>
      <c r="F66" t="s">
        <v>279</v>
      </c>
      <c r="G66" s="77">
        <v>1205908.97</v>
      </c>
      <c r="H66" s="77">
        <v>-2.7919999999999998</v>
      </c>
      <c r="I66" s="77">
        <v>-33.668978442399997</v>
      </c>
      <c r="J66" s="78">
        <v>2.3E-3</v>
      </c>
      <c r="K66" s="78">
        <v>0</v>
      </c>
    </row>
    <row r="67" spans="2:11">
      <c r="B67" t="s">
        <v>3081</v>
      </c>
      <c r="C67" t="s">
        <v>3083</v>
      </c>
      <c r="D67" t="s">
        <v>123</v>
      </c>
      <c r="E67" t="s">
        <v>102</v>
      </c>
      <c r="F67" t="s">
        <v>279</v>
      </c>
      <c r="G67" s="77">
        <v>1214170.02</v>
      </c>
      <c r="H67" s="77">
        <v>-2.7772000000000001</v>
      </c>
      <c r="I67" s="77">
        <v>-33.719929795440002</v>
      </c>
      <c r="J67" s="78">
        <v>2.3E-3</v>
      </c>
      <c r="K67" s="78">
        <v>0</v>
      </c>
    </row>
    <row r="68" spans="2:11">
      <c r="B68" t="s">
        <v>3081</v>
      </c>
      <c r="C68" t="s">
        <v>3084</v>
      </c>
      <c r="D68" t="s">
        <v>123</v>
      </c>
      <c r="E68" t="s">
        <v>102</v>
      </c>
      <c r="F68" t="s">
        <v>279</v>
      </c>
      <c r="G68" s="77">
        <v>1103632.5900000001</v>
      </c>
      <c r="H68" s="77">
        <v>-2.7919999999999998</v>
      </c>
      <c r="I68" s="77">
        <v>-30.813421912799999</v>
      </c>
      <c r="J68" s="78">
        <v>2.0999999999999999E-3</v>
      </c>
      <c r="K68" s="78">
        <v>0</v>
      </c>
    </row>
    <row r="69" spans="2:11">
      <c r="B69" t="s">
        <v>3085</v>
      </c>
      <c r="C69" t="s">
        <v>3086</v>
      </c>
      <c r="D69" t="s">
        <v>123</v>
      </c>
      <c r="E69" t="s">
        <v>102</v>
      </c>
      <c r="F69" t="s">
        <v>287</v>
      </c>
      <c r="G69" s="77">
        <v>838657.5</v>
      </c>
      <c r="H69" s="77">
        <v>2.1034000000000002</v>
      </c>
      <c r="I69" s="77">
        <v>17.640321855</v>
      </c>
      <c r="J69" s="78">
        <v>-1.1999999999999999E-3</v>
      </c>
      <c r="K69" s="78">
        <v>0</v>
      </c>
    </row>
    <row r="70" spans="2:11">
      <c r="B70" t="s">
        <v>3085</v>
      </c>
      <c r="C70" t="s">
        <v>3087</v>
      </c>
      <c r="D70" t="s">
        <v>123</v>
      </c>
      <c r="E70" t="s">
        <v>102</v>
      </c>
      <c r="F70" t="s">
        <v>287</v>
      </c>
      <c r="G70" s="77">
        <v>1930118.81</v>
      </c>
      <c r="H70" s="77">
        <v>0.72989999999999999</v>
      </c>
      <c r="I70" s="77">
        <v>14.087937194189999</v>
      </c>
      <c r="J70" s="78">
        <v>-1E-3</v>
      </c>
      <c r="K70" s="78">
        <v>0</v>
      </c>
    </row>
    <row r="71" spans="2:11">
      <c r="B71" t="s">
        <v>3085</v>
      </c>
      <c r="C71" t="s">
        <v>3088</v>
      </c>
      <c r="D71" t="s">
        <v>123</v>
      </c>
      <c r="E71" t="s">
        <v>102</v>
      </c>
      <c r="F71" t="s">
        <v>287</v>
      </c>
      <c r="G71" s="77">
        <v>680648.38</v>
      </c>
      <c r="H71" s="77">
        <v>0.64670000000000005</v>
      </c>
      <c r="I71" s="77">
        <v>4.4017530734600001</v>
      </c>
      <c r="J71" s="78">
        <v>-2.9999999999999997E-4</v>
      </c>
      <c r="K71" s="78">
        <v>0</v>
      </c>
    </row>
    <row r="72" spans="2:11">
      <c r="B72" t="s">
        <v>3085</v>
      </c>
      <c r="C72" t="s">
        <v>3089</v>
      </c>
      <c r="D72" t="s">
        <v>123</v>
      </c>
      <c r="E72" t="s">
        <v>102</v>
      </c>
      <c r="F72" t="s">
        <v>287</v>
      </c>
      <c r="G72" s="77">
        <v>1153668.1499999999</v>
      </c>
      <c r="H72" s="77">
        <v>2.3048999999999999</v>
      </c>
      <c r="I72" s="77">
        <v>26.590897189349999</v>
      </c>
      <c r="J72" s="78">
        <v>-1.8E-3</v>
      </c>
      <c r="K72" s="78">
        <v>0</v>
      </c>
    </row>
    <row r="73" spans="2:11">
      <c r="B73" t="s">
        <v>3085</v>
      </c>
      <c r="C73" t="s">
        <v>3090</v>
      </c>
      <c r="D73" t="s">
        <v>123</v>
      </c>
      <c r="E73" t="s">
        <v>102</v>
      </c>
      <c r="F73" t="s">
        <v>287</v>
      </c>
      <c r="G73" s="77">
        <v>2189261.87</v>
      </c>
      <c r="H73" s="77">
        <v>2.1840999999999999</v>
      </c>
      <c r="I73" s="77">
        <v>47.81566850267</v>
      </c>
      <c r="J73" s="78">
        <v>-3.2000000000000002E-3</v>
      </c>
      <c r="K73" s="78">
        <v>0</v>
      </c>
    </row>
    <row r="74" spans="2:11">
      <c r="B74" t="s">
        <v>3091</v>
      </c>
      <c r="C74" t="s">
        <v>3092</v>
      </c>
      <c r="D74" t="s">
        <v>123</v>
      </c>
      <c r="E74" t="s">
        <v>102</v>
      </c>
      <c r="F74" t="s">
        <v>648</v>
      </c>
      <c r="G74" s="77">
        <v>1062147.3999999999</v>
      </c>
      <c r="H74" s="77">
        <v>-6.6273</v>
      </c>
      <c r="I74" s="77">
        <v>-70.391694640200001</v>
      </c>
      <c r="J74" s="78">
        <v>4.7999999999999996E-3</v>
      </c>
      <c r="K74" s="78">
        <v>-1E-4</v>
      </c>
    </row>
    <row r="75" spans="2:11">
      <c r="B75" t="s">
        <v>3091</v>
      </c>
      <c r="C75" t="s">
        <v>3093</v>
      </c>
      <c r="D75" t="s">
        <v>123</v>
      </c>
      <c r="E75" t="s">
        <v>102</v>
      </c>
      <c r="F75" t="s">
        <v>648</v>
      </c>
      <c r="G75" s="77">
        <v>638447.49</v>
      </c>
      <c r="H75" s="77">
        <v>-6.4337</v>
      </c>
      <c r="I75" s="77">
        <v>-41.075796164129997</v>
      </c>
      <c r="J75" s="78">
        <v>2.8E-3</v>
      </c>
      <c r="K75" s="78">
        <v>0</v>
      </c>
    </row>
    <row r="76" spans="2:11">
      <c r="B76" t="s">
        <v>3091</v>
      </c>
      <c r="C76" t="s">
        <v>3094</v>
      </c>
      <c r="D76" t="s">
        <v>123</v>
      </c>
      <c r="E76" t="s">
        <v>102</v>
      </c>
      <c r="F76" t="s">
        <v>648</v>
      </c>
      <c r="G76" s="77">
        <v>849591.25</v>
      </c>
      <c r="H76" s="77">
        <v>-6.6432000000000002</v>
      </c>
      <c r="I76" s="77">
        <v>-56.440045920000003</v>
      </c>
      <c r="J76" s="78">
        <v>3.8E-3</v>
      </c>
      <c r="K76" s="78">
        <v>0</v>
      </c>
    </row>
    <row r="77" spans="2:11">
      <c r="B77" t="s">
        <v>3091</v>
      </c>
      <c r="C77" t="s">
        <v>3095</v>
      </c>
      <c r="D77" t="s">
        <v>123</v>
      </c>
      <c r="E77" t="s">
        <v>102</v>
      </c>
      <c r="F77" t="s">
        <v>648</v>
      </c>
      <c r="G77" s="77">
        <v>318923.21999999997</v>
      </c>
      <c r="H77" s="77">
        <v>-6.4337</v>
      </c>
      <c r="I77" s="77">
        <v>-20.518563205140001</v>
      </c>
      <c r="J77" s="78">
        <v>1.4E-3</v>
      </c>
      <c r="K77" s="78">
        <v>0</v>
      </c>
    </row>
    <row r="78" spans="2:11">
      <c r="B78" t="s">
        <v>3091</v>
      </c>
      <c r="C78" t="s">
        <v>3096</v>
      </c>
      <c r="D78" t="s">
        <v>123</v>
      </c>
      <c r="E78" t="s">
        <v>102</v>
      </c>
      <c r="F78" t="s">
        <v>648</v>
      </c>
      <c r="G78" s="77">
        <v>319103.56</v>
      </c>
      <c r="H78" s="77">
        <v>-6.3735999999999997</v>
      </c>
      <c r="I78" s="77">
        <v>-20.33838450016</v>
      </c>
      <c r="J78" s="78">
        <v>1.4E-3</v>
      </c>
      <c r="K78" s="78">
        <v>0</v>
      </c>
    </row>
    <row r="79" spans="2:11">
      <c r="B79" t="s">
        <v>3097</v>
      </c>
      <c r="C79" t="s">
        <v>3098</v>
      </c>
      <c r="D79" t="s">
        <v>123</v>
      </c>
      <c r="E79" t="s">
        <v>102</v>
      </c>
      <c r="F79" t="s">
        <v>290</v>
      </c>
      <c r="G79" s="77">
        <v>20773.240000000002</v>
      </c>
      <c r="H79" s="77">
        <v>1.1974</v>
      </c>
      <c r="I79" s="77">
        <v>0.24873877576</v>
      </c>
      <c r="J79" s="78">
        <v>0</v>
      </c>
      <c r="K79" s="78">
        <v>0</v>
      </c>
    </row>
    <row r="80" spans="2:11">
      <c r="B80" t="s">
        <v>3097</v>
      </c>
      <c r="C80" t="s">
        <v>3099</v>
      </c>
      <c r="D80" t="s">
        <v>123</v>
      </c>
      <c r="E80" t="s">
        <v>102</v>
      </c>
      <c r="F80" t="s">
        <v>290</v>
      </c>
      <c r="G80" s="77">
        <v>830468.16</v>
      </c>
      <c r="H80" s="77">
        <v>1.1423000000000001</v>
      </c>
      <c r="I80" s="77">
        <v>9.4864377916800002</v>
      </c>
      <c r="J80" s="78">
        <v>-5.9999999999999995E-4</v>
      </c>
      <c r="K80" s="78">
        <v>0</v>
      </c>
    </row>
    <row r="81" spans="2:11">
      <c r="B81" t="s">
        <v>3097</v>
      </c>
      <c r="C81" t="s">
        <v>3100</v>
      </c>
      <c r="D81" t="s">
        <v>123</v>
      </c>
      <c r="E81" t="s">
        <v>102</v>
      </c>
      <c r="F81" t="s">
        <v>290</v>
      </c>
      <c r="G81" s="77">
        <v>474684.88</v>
      </c>
      <c r="H81" s="77">
        <v>0.28079999999999999</v>
      </c>
      <c r="I81" s="77">
        <v>1.3329151430399999</v>
      </c>
      <c r="J81" s="78">
        <v>-1E-4</v>
      </c>
      <c r="K81" s="78">
        <v>0</v>
      </c>
    </row>
    <row r="82" spans="2:11">
      <c r="B82" t="s">
        <v>3097</v>
      </c>
      <c r="C82" t="s">
        <v>3101</v>
      </c>
      <c r="D82" t="s">
        <v>123</v>
      </c>
      <c r="E82" t="s">
        <v>102</v>
      </c>
      <c r="F82" t="s">
        <v>290</v>
      </c>
      <c r="G82" s="77">
        <v>677482.86</v>
      </c>
      <c r="H82" s="77">
        <v>0.28079999999999999</v>
      </c>
      <c r="I82" s="77">
        <v>1.9023718708799999</v>
      </c>
      <c r="J82" s="78">
        <v>-1E-4</v>
      </c>
      <c r="K82" s="78">
        <v>0</v>
      </c>
    </row>
    <row r="83" spans="2:11">
      <c r="B83" t="s">
        <v>3097</v>
      </c>
      <c r="C83" t="s">
        <v>3102</v>
      </c>
      <c r="D83" t="s">
        <v>123</v>
      </c>
      <c r="E83" t="s">
        <v>102</v>
      </c>
      <c r="F83" t="s">
        <v>290</v>
      </c>
      <c r="G83" s="77">
        <v>683766.22</v>
      </c>
      <c r="H83" s="77">
        <v>1.1972</v>
      </c>
      <c r="I83" s="77">
        <v>8.18604918584</v>
      </c>
      <c r="J83" s="78">
        <v>-5.9999999999999995E-4</v>
      </c>
      <c r="K83" s="78">
        <v>0</v>
      </c>
    </row>
    <row r="84" spans="2:11">
      <c r="B84" t="s">
        <v>3097</v>
      </c>
      <c r="C84" t="s">
        <v>3103</v>
      </c>
      <c r="D84" t="s">
        <v>123</v>
      </c>
      <c r="E84" t="s">
        <v>102</v>
      </c>
      <c r="F84" t="s">
        <v>290</v>
      </c>
      <c r="G84" s="77">
        <v>1276987.97</v>
      </c>
      <c r="H84" s="77">
        <v>1.1971000000000001</v>
      </c>
      <c r="I84" s="77">
        <v>15.28682298887</v>
      </c>
      <c r="J84" s="78">
        <v>-1E-3</v>
      </c>
      <c r="K84" s="78">
        <v>0</v>
      </c>
    </row>
    <row r="85" spans="2:11">
      <c r="B85" t="s">
        <v>3104</v>
      </c>
      <c r="C85" t="s">
        <v>3105</v>
      </c>
      <c r="D85" t="s">
        <v>123</v>
      </c>
      <c r="E85" t="s">
        <v>102</v>
      </c>
      <c r="F85" t="s">
        <v>287</v>
      </c>
      <c r="G85" s="77">
        <v>926932.23</v>
      </c>
      <c r="H85" s="77">
        <v>0.65910000000000002</v>
      </c>
      <c r="I85" s="77">
        <v>6.1094103279300001</v>
      </c>
      <c r="J85" s="78">
        <v>-4.0000000000000002E-4</v>
      </c>
      <c r="K85" s="78">
        <v>0</v>
      </c>
    </row>
    <row r="86" spans="2:11">
      <c r="B86" t="s">
        <v>3104</v>
      </c>
      <c r="C86" t="s">
        <v>3106</v>
      </c>
      <c r="D86" t="s">
        <v>123</v>
      </c>
      <c r="E86" t="s">
        <v>102</v>
      </c>
      <c r="F86" t="s">
        <v>287</v>
      </c>
      <c r="G86" s="77">
        <v>904871.05</v>
      </c>
      <c r="H86" s="77">
        <v>0.65910000000000002</v>
      </c>
      <c r="I86" s="77">
        <v>5.9640050905499997</v>
      </c>
      <c r="J86" s="78">
        <v>-4.0000000000000002E-4</v>
      </c>
      <c r="K86" s="78">
        <v>0</v>
      </c>
    </row>
    <row r="87" spans="2:11">
      <c r="B87" t="s">
        <v>3104</v>
      </c>
      <c r="C87" t="s">
        <v>3107</v>
      </c>
      <c r="D87" t="s">
        <v>123</v>
      </c>
      <c r="E87" t="s">
        <v>102</v>
      </c>
      <c r="F87" t="s">
        <v>287</v>
      </c>
      <c r="G87" s="77">
        <v>508510.79</v>
      </c>
      <c r="H87" s="77">
        <v>0.65910000000000002</v>
      </c>
      <c r="I87" s="77">
        <v>3.3515946168899999</v>
      </c>
      <c r="J87" s="78">
        <v>-2.0000000000000001E-4</v>
      </c>
      <c r="K87" s="78">
        <v>0</v>
      </c>
    </row>
    <row r="88" spans="2:11">
      <c r="B88" t="s">
        <v>3108</v>
      </c>
      <c r="C88" t="s">
        <v>3109</v>
      </c>
      <c r="D88" t="s">
        <v>123</v>
      </c>
      <c r="E88" t="s">
        <v>102</v>
      </c>
      <c r="F88" t="s">
        <v>293</v>
      </c>
      <c r="G88" s="77">
        <v>1075289.6599999999</v>
      </c>
      <c r="H88" s="77">
        <v>-5.3185000000000002</v>
      </c>
      <c r="I88" s="77">
        <v>-57.189280567099999</v>
      </c>
      <c r="J88" s="78">
        <v>3.8999999999999998E-3</v>
      </c>
      <c r="K88" s="78">
        <v>0</v>
      </c>
    </row>
    <row r="89" spans="2:11">
      <c r="B89" t="s">
        <v>3108</v>
      </c>
      <c r="C89" t="s">
        <v>3110</v>
      </c>
      <c r="D89" t="s">
        <v>123</v>
      </c>
      <c r="E89" t="s">
        <v>102</v>
      </c>
      <c r="F89" t="s">
        <v>293</v>
      </c>
      <c r="G89" s="77">
        <v>2148995.91</v>
      </c>
      <c r="H89" s="77">
        <v>-5.3960999999999997</v>
      </c>
      <c r="I89" s="77">
        <v>-115.96196829951</v>
      </c>
      <c r="J89" s="78">
        <v>7.9000000000000008E-3</v>
      </c>
      <c r="K89" s="78">
        <v>-1E-4</v>
      </c>
    </row>
    <row r="90" spans="2:11">
      <c r="B90" t="s">
        <v>3111</v>
      </c>
      <c r="C90" t="s">
        <v>3112</v>
      </c>
      <c r="D90" t="s">
        <v>123</v>
      </c>
      <c r="E90" t="s">
        <v>102</v>
      </c>
      <c r="F90" t="s">
        <v>287</v>
      </c>
      <c r="G90" s="77">
        <v>20845.900000000001</v>
      </c>
      <c r="H90" s="77">
        <v>1.843</v>
      </c>
      <c r="I90" s="77">
        <v>0.38418993699999998</v>
      </c>
      <c r="J90" s="78">
        <v>0</v>
      </c>
      <c r="K90" s="78">
        <v>0</v>
      </c>
    </row>
    <row r="91" spans="2:11">
      <c r="B91" t="s">
        <v>3111</v>
      </c>
      <c r="C91" t="s">
        <v>3113</v>
      </c>
      <c r="D91" t="s">
        <v>123</v>
      </c>
      <c r="E91" t="s">
        <v>102</v>
      </c>
      <c r="F91" t="s">
        <v>287</v>
      </c>
      <c r="G91" s="77">
        <v>312541.69</v>
      </c>
      <c r="H91" s="77">
        <v>1.7970999999999999</v>
      </c>
      <c r="I91" s="77">
        <v>5.6166867109899998</v>
      </c>
      <c r="J91" s="78">
        <v>-4.0000000000000002E-4</v>
      </c>
      <c r="K91" s="78">
        <v>0</v>
      </c>
    </row>
    <row r="92" spans="2:11">
      <c r="B92" t="s">
        <v>3111</v>
      </c>
      <c r="C92" t="s">
        <v>3114</v>
      </c>
      <c r="D92" t="s">
        <v>123</v>
      </c>
      <c r="E92" t="s">
        <v>102</v>
      </c>
      <c r="F92" t="s">
        <v>287</v>
      </c>
      <c r="G92" s="77">
        <v>688780.74</v>
      </c>
      <c r="H92" s="77">
        <v>2.1248</v>
      </c>
      <c r="I92" s="77">
        <v>14.63521316352</v>
      </c>
      <c r="J92" s="78">
        <v>-1E-3</v>
      </c>
      <c r="K92" s="78">
        <v>0</v>
      </c>
    </row>
    <row r="93" spans="2:11">
      <c r="B93" t="s">
        <v>3111</v>
      </c>
      <c r="C93" t="s">
        <v>3115</v>
      </c>
      <c r="D93" t="s">
        <v>123</v>
      </c>
      <c r="E93" t="s">
        <v>102</v>
      </c>
      <c r="F93" t="s">
        <v>287</v>
      </c>
      <c r="G93" s="77">
        <v>686500.64</v>
      </c>
      <c r="H93" s="77">
        <v>1.7998000000000001</v>
      </c>
      <c r="I93" s="77">
        <v>12.355638518719999</v>
      </c>
      <c r="J93" s="78">
        <v>-8.0000000000000004E-4</v>
      </c>
      <c r="K93" s="78">
        <v>0</v>
      </c>
    </row>
    <row r="94" spans="2:11">
      <c r="B94" t="s">
        <v>3111</v>
      </c>
      <c r="C94" t="s">
        <v>3116</v>
      </c>
      <c r="D94" t="s">
        <v>123</v>
      </c>
      <c r="E94" t="s">
        <v>102</v>
      </c>
      <c r="F94" t="s">
        <v>287</v>
      </c>
      <c r="G94" s="77">
        <v>686405.63</v>
      </c>
      <c r="H94" s="77">
        <v>1.7862</v>
      </c>
      <c r="I94" s="77">
        <v>12.260577363059999</v>
      </c>
      <c r="J94" s="78">
        <v>-8.0000000000000004E-4</v>
      </c>
      <c r="K94" s="78">
        <v>0</v>
      </c>
    </row>
    <row r="95" spans="2:11">
      <c r="B95" t="s">
        <v>3111</v>
      </c>
      <c r="C95" t="s">
        <v>3117</v>
      </c>
      <c r="D95" t="s">
        <v>123</v>
      </c>
      <c r="E95" t="s">
        <v>102</v>
      </c>
      <c r="F95" t="s">
        <v>287</v>
      </c>
      <c r="G95" s="77">
        <v>2609857.6800000002</v>
      </c>
      <c r="H95" s="77">
        <v>1.8432999999999999</v>
      </c>
      <c r="I95" s="77">
        <v>48.107506615440002</v>
      </c>
      <c r="J95" s="78">
        <v>-3.3E-3</v>
      </c>
      <c r="K95" s="78">
        <v>0</v>
      </c>
    </row>
    <row r="96" spans="2:11">
      <c r="B96" t="s">
        <v>3111</v>
      </c>
      <c r="C96" t="s">
        <v>3118</v>
      </c>
      <c r="D96" t="s">
        <v>123</v>
      </c>
      <c r="E96" t="s">
        <v>102</v>
      </c>
      <c r="F96" t="s">
        <v>287</v>
      </c>
      <c r="G96" s="77">
        <v>857199.29</v>
      </c>
      <c r="H96" s="77">
        <v>1.7862</v>
      </c>
      <c r="I96" s="77">
        <v>15.31129371798</v>
      </c>
      <c r="J96" s="78">
        <v>-1E-3</v>
      </c>
      <c r="K96" s="78">
        <v>0</v>
      </c>
    </row>
    <row r="97" spans="2:11">
      <c r="B97" t="s">
        <v>3119</v>
      </c>
      <c r="C97" t="s">
        <v>3120</v>
      </c>
      <c r="D97" t="s">
        <v>123</v>
      </c>
      <c r="E97" t="s">
        <v>102</v>
      </c>
      <c r="F97" t="s">
        <v>279</v>
      </c>
      <c r="G97" s="77">
        <v>401392.94</v>
      </c>
      <c r="H97" s="77">
        <v>-2.919</v>
      </c>
      <c r="I97" s="77">
        <v>-11.7166599186</v>
      </c>
      <c r="J97" s="78">
        <v>8.0000000000000004E-4</v>
      </c>
      <c r="K97" s="78">
        <v>0</v>
      </c>
    </row>
    <row r="98" spans="2:11">
      <c r="B98" t="s">
        <v>3119</v>
      </c>
      <c r="C98" t="s">
        <v>3121</v>
      </c>
      <c r="D98" t="s">
        <v>123</v>
      </c>
      <c r="E98" t="s">
        <v>102</v>
      </c>
      <c r="F98" t="s">
        <v>279</v>
      </c>
      <c r="G98" s="77">
        <v>551024.59</v>
      </c>
      <c r="H98" s="77">
        <v>-2.919</v>
      </c>
      <c r="I98" s="77">
        <v>-16.084407782100001</v>
      </c>
      <c r="J98" s="78">
        <v>1.1000000000000001E-3</v>
      </c>
      <c r="K98" s="78">
        <v>0</v>
      </c>
    </row>
    <row r="99" spans="2:11">
      <c r="B99" t="s">
        <v>3119</v>
      </c>
      <c r="C99" t="s">
        <v>3122</v>
      </c>
      <c r="D99" t="s">
        <v>123</v>
      </c>
      <c r="E99" t="s">
        <v>102</v>
      </c>
      <c r="F99" t="s">
        <v>284</v>
      </c>
      <c r="G99" s="77">
        <v>1294337.77</v>
      </c>
      <c r="H99" s="77">
        <v>-5.1550000000000002</v>
      </c>
      <c r="I99" s="77">
        <v>-66.723112043499995</v>
      </c>
      <c r="J99" s="78">
        <v>4.4999999999999997E-3</v>
      </c>
      <c r="K99" s="78">
        <v>-1E-4</v>
      </c>
    </row>
    <row r="100" spans="2:11">
      <c r="B100" t="s">
        <v>3119</v>
      </c>
      <c r="C100" t="s">
        <v>3123</v>
      </c>
      <c r="D100" t="s">
        <v>123</v>
      </c>
      <c r="E100" t="s">
        <v>102</v>
      </c>
      <c r="F100" t="s">
        <v>284</v>
      </c>
      <c r="G100" s="77">
        <v>647168.88</v>
      </c>
      <c r="H100" s="77">
        <v>-5.1550000000000002</v>
      </c>
      <c r="I100" s="77">
        <v>-33.361555764000002</v>
      </c>
      <c r="J100" s="78">
        <v>2.3E-3</v>
      </c>
      <c r="K100" s="78">
        <v>0</v>
      </c>
    </row>
    <row r="101" spans="2:11">
      <c r="B101" t="s">
        <v>3119</v>
      </c>
      <c r="C101" t="s">
        <v>3124</v>
      </c>
      <c r="D101" t="s">
        <v>123</v>
      </c>
      <c r="E101" t="s">
        <v>102</v>
      </c>
      <c r="F101" t="s">
        <v>284</v>
      </c>
      <c r="G101" s="77">
        <v>647168.88</v>
      </c>
      <c r="H101" s="77">
        <v>-5.1550000000000002</v>
      </c>
      <c r="I101" s="77">
        <v>-33.361555764000002</v>
      </c>
      <c r="J101" s="78">
        <v>2.3E-3</v>
      </c>
      <c r="K101" s="78">
        <v>0</v>
      </c>
    </row>
    <row r="102" spans="2:11">
      <c r="B102" t="s">
        <v>3119</v>
      </c>
      <c r="C102" t="s">
        <v>3125</v>
      </c>
      <c r="D102" t="s">
        <v>123</v>
      </c>
      <c r="E102" t="s">
        <v>102</v>
      </c>
      <c r="F102" t="s">
        <v>284</v>
      </c>
      <c r="G102" s="77">
        <v>2267751.21</v>
      </c>
      <c r="H102" s="77">
        <v>-5.0316999999999998</v>
      </c>
      <c r="I102" s="77">
        <v>-114.10643763357</v>
      </c>
      <c r="J102" s="78">
        <v>7.7000000000000002E-3</v>
      </c>
      <c r="K102" s="78">
        <v>-1E-4</v>
      </c>
    </row>
    <row r="103" spans="2:11">
      <c r="B103" t="s">
        <v>3119</v>
      </c>
      <c r="C103" t="s">
        <v>3126</v>
      </c>
      <c r="D103" t="s">
        <v>123</v>
      </c>
      <c r="E103" t="s">
        <v>102</v>
      </c>
      <c r="F103" t="s">
        <v>284</v>
      </c>
      <c r="G103" s="77">
        <v>1207501.68</v>
      </c>
      <c r="H103" s="77">
        <v>-5.1548999999999996</v>
      </c>
      <c r="I103" s="77">
        <v>-62.245504102319998</v>
      </c>
      <c r="J103" s="78">
        <v>4.1999999999999997E-3</v>
      </c>
      <c r="K103" s="78">
        <v>-1E-4</v>
      </c>
    </row>
    <row r="104" spans="2:11">
      <c r="B104" t="s">
        <v>3127</v>
      </c>
      <c r="C104" t="s">
        <v>3128</v>
      </c>
      <c r="D104" t="s">
        <v>123</v>
      </c>
      <c r="E104" t="s">
        <v>102</v>
      </c>
      <c r="F104" t="s">
        <v>284</v>
      </c>
      <c r="G104" s="77">
        <v>1162655.42</v>
      </c>
      <c r="H104" s="77">
        <v>-6.4256000000000002</v>
      </c>
      <c r="I104" s="77">
        <v>-74.707586667520005</v>
      </c>
      <c r="J104" s="78">
        <v>5.1000000000000004E-3</v>
      </c>
      <c r="K104" s="78">
        <v>-1E-4</v>
      </c>
    </row>
    <row r="105" spans="2:11">
      <c r="B105" t="s">
        <v>3127</v>
      </c>
      <c r="C105" t="s">
        <v>3129</v>
      </c>
      <c r="D105" t="s">
        <v>123</v>
      </c>
      <c r="E105" t="s">
        <v>102</v>
      </c>
      <c r="F105" t="s">
        <v>284</v>
      </c>
      <c r="G105" s="77">
        <v>745498.27</v>
      </c>
      <c r="H105" s="77">
        <v>-6.3305999999999996</v>
      </c>
      <c r="I105" s="77">
        <v>-47.194513480620003</v>
      </c>
      <c r="J105" s="78">
        <v>3.2000000000000002E-3</v>
      </c>
      <c r="K105" s="78">
        <v>0</v>
      </c>
    </row>
    <row r="106" spans="2:11">
      <c r="B106" t="s">
        <v>3127</v>
      </c>
      <c r="C106" t="s">
        <v>3130</v>
      </c>
      <c r="D106" t="s">
        <v>123</v>
      </c>
      <c r="E106" t="s">
        <v>102</v>
      </c>
      <c r="F106" t="s">
        <v>284</v>
      </c>
      <c r="G106" s="77">
        <v>3144558.36</v>
      </c>
      <c r="H106" s="77">
        <v>-6.4730999999999996</v>
      </c>
      <c r="I106" s="77">
        <v>-203.55040720116</v>
      </c>
      <c r="J106" s="78">
        <v>1.38E-2</v>
      </c>
      <c r="K106" s="78">
        <v>-2.0000000000000001E-4</v>
      </c>
    </row>
    <row r="107" spans="2:11">
      <c r="B107" t="s">
        <v>3131</v>
      </c>
      <c r="C107" t="s">
        <v>3132</v>
      </c>
      <c r="D107" t="s">
        <v>123</v>
      </c>
      <c r="E107" t="s">
        <v>102</v>
      </c>
      <c r="F107" t="s">
        <v>290</v>
      </c>
      <c r="G107" s="77">
        <v>1151934.01</v>
      </c>
      <c r="H107" s="77">
        <v>0.51629999999999998</v>
      </c>
      <c r="I107" s="77">
        <v>5.9474352936299999</v>
      </c>
      <c r="J107" s="78">
        <v>-4.0000000000000002E-4</v>
      </c>
      <c r="K107" s="78">
        <v>0</v>
      </c>
    </row>
    <row r="108" spans="2:11">
      <c r="B108" t="s">
        <v>3131</v>
      </c>
      <c r="C108" t="s">
        <v>3133</v>
      </c>
      <c r="D108" t="s">
        <v>123</v>
      </c>
      <c r="E108" t="s">
        <v>102</v>
      </c>
      <c r="F108" t="s">
        <v>290</v>
      </c>
      <c r="G108" s="77">
        <v>1039290.65</v>
      </c>
      <c r="H108" s="77">
        <v>0.54420000000000002</v>
      </c>
      <c r="I108" s="77">
        <v>5.6558197173</v>
      </c>
      <c r="J108" s="78">
        <v>-4.0000000000000002E-4</v>
      </c>
      <c r="K108" s="78">
        <v>0</v>
      </c>
    </row>
    <row r="109" spans="2:11">
      <c r="B109" t="s">
        <v>3131</v>
      </c>
      <c r="C109" t="s">
        <v>3134</v>
      </c>
      <c r="D109" t="s">
        <v>123</v>
      </c>
      <c r="E109" t="s">
        <v>102</v>
      </c>
      <c r="F109" t="s">
        <v>290</v>
      </c>
      <c r="G109" s="77">
        <v>1137866.48</v>
      </c>
      <c r="H109" s="77">
        <v>0.5161</v>
      </c>
      <c r="I109" s="77">
        <v>5.8725289032800001</v>
      </c>
      <c r="J109" s="78">
        <v>-4.0000000000000002E-4</v>
      </c>
      <c r="K109" s="78">
        <v>0</v>
      </c>
    </row>
    <row r="110" spans="2:11">
      <c r="B110" t="s">
        <v>3131</v>
      </c>
      <c r="C110" t="s">
        <v>3135</v>
      </c>
      <c r="D110" t="s">
        <v>123</v>
      </c>
      <c r="E110" t="s">
        <v>102</v>
      </c>
      <c r="F110" t="s">
        <v>290</v>
      </c>
      <c r="G110" s="77">
        <v>141926.94</v>
      </c>
      <c r="H110" s="77">
        <v>1.5338000000000001</v>
      </c>
      <c r="I110" s="77">
        <v>2.1768754057200002</v>
      </c>
      <c r="J110" s="78">
        <v>-1E-4</v>
      </c>
      <c r="K110" s="78">
        <v>0</v>
      </c>
    </row>
    <row r="111" spans="2:11">
      <c r="B111" t="s">
        <v>3136</v>
      </c>
      <c r="C111" t="s">
        <v>3137</v>
      </c>
      <c r="D111" t="s">
        <v>123</v>
      </c>
      <c r="E111" t="s">
        <v>102</v>
      </c>
      <c r="F111" t="s">
        <v>284</v>
      </c>
      <c r="G111" s="77">
        <v>1421931.62</v>
      </c>
      <c r="H111" s="77">
        <v>-6.0369999999999999</v>
      </c>
      <c r="I111" s="77">
        <v>-85.842011899400006</v>
      </c>
      <c r="J111" s="78">
        <v>5.7999999999999996E-3</v>
      </c>
      <c r="K111" s="78">
        <v>-1E-4</v>
      </c>
    </row>
    <row r="112" spans="2:11">
      <c r="B112" t="s">
        <v>3136</v>
      </c>
      <c r="C112" t="s">
        <v>3138</v>
      </c>
      <c r="D112" t="s">
        <v>123</v>
      </c>
      <c r="E112" t="s">
        <v>102</v>
      </c>
      <c r="F112" t="s">
        <v>350</v>
      </c>
      <c r="G112" s="77">
        <v>1762772.01</v>
      </c>
      <c r="H112" s="77">
        <v>-2.9434</v>
      </c>
      <c r="I112" s="77">
        <v>-51.885431342339999</v>
      </c>
      <c r="J112" s="78">
        <v>3.5000000000000001E-3</v>
      </c>
      <c r="K112" s="78">
        <v>0</v>
      </c>
    </row>
    <row r="113" spans="2:11">
      <c r="B113" t="s">
        <v>3136</v>
      </c>
      <c r="C113" t="s">
        <v>3139</v>
      </c>
      <c r="D113" t="s">
        <v>123</v>
      </c>
      <c r="E113" t="s">
        <v>102</v>
      </c>
      <c r="F113" t="s">
        <v>284</v>
      </c>
      <c r="G113" s="77">
        <v>128350.73</v>
      </c>
      <c r="H113" s="77">
        <v>-6.0369999999999999</v>
      </c>
      <c r="I113" s="77">
        <v>-7.7485335701000002</v>
      </c>
      <c r="J113" s="78">
        <v>5.0000000000000001E-4</v>
      </c>
      <c r="K113" s="78">
        <v>0</v>
      </c>
    </row>
    <row r="114" spans="2:11">
      <c r="B114" t="s">
        <v>3140</v>
      </c>
      <c r="C114" t="s">
        <v>3141</v>
      </c>
      <c r="D114" t="s">
        <v>123</v>
      </c>
      <c r="E114" t="s">
        <v>102</v>
      </c>
      <c r="F114" t="s">
        <v>290</v>
      </c>
      <c r="G114" s="77">
        <v>1552191.94</v>
      </c>
      <c r="H114" s="77">
        <v>1.5649</v>
      </c>
      <c r="I114" s="77">
        <v>24.290251669060002</v>
      </c>
      <c r="J114" s="78">
        <v>-1.6000000000000001E-3</v>
      </c>
      <c r="K114" s="78">
        <v>0</v>
      </c>
    </row>
    <row r="115" spans="2:11">
      <c r="B115" t="s">
        <v>3140</v>
      </c>
      <c r="C115" t="s">
        <v>3142</v>
      </c>
      <c r="D115" t="s">
        <v>123</v>
      </c>
      <c r="E115" t="s">
        <v>102</v>
      </c>
      <c r="F115" t="s">
        <v>290</v>
      </c>
      <c r="G115" s="77">
        <v>1368821.09</v>
      </c>
      <c r="H115" s="77">
        <v>1.5102</v>
      </c>
      <c r="I115" s="77">
        <v>20.671936101179998</v>
      </c>
      <c r="J115" s="78">
        <v>-1.4E-3</v>
      </c>
      <c r="K115" s="78">
        <v>0</v>
      </c>
    </row>
    <row r="116" spans="2:11">
      <c r="B116" t="s">
        <v>3140</v>
      </c>
      <c r="C116" t="s">
        <v>3143</v>
      </c>
      <c r="D116" t="s">
        <v>123</v>
      </c>
      <c r="E116" t="s">
        <v>102</v>
      </c>
      <c r="F116" t="s">
        <v>290</v>
      </c>
      <c r="G116" s="77">
        <v>1003802.13</v>
      </c>
      <c r="H116" s="77">
        <v>1.5102</v>
      </c>
      <c r="I116" s="77">
        <v>15.159419767259999</v>
      </c>
      <c r="J116" s="78">
        <v>-1E-3</v>
      </c>
      <c r="K116" s="78">
        <v>0</v>
      </c>
    </row>
    <row r="117" spans="2:11">
      <c r="B117" t="s">
        <v>3140</v>
      </c>
      <c r="C117" t="s">
        <v>3144</v>
      </c>
      <c r="D117" t="s">
        <v>123</v>
      </c>
      <c r="E117" t="s">
        <v>102</v>
      </c>
      <c r="F117" t="s">
        <v>290</v>
      </c>
      <c r="G117" s="77">
        <v>1141000.92</v>
      </c>
      <c r="H117" s="77">
        <v>1.5376000000000001</v>
      </c>
      <c r="I117" s="77">
        <v>17.544030145920001</v>
      </c>
      <c r="J117" s="78">
        <v>-1.1999999999999999E-3</v>
      </c>
      <c r="K117" s="78">
        <v>0</v>
      </c>
    </row>
    <row r="118" spans="2:11">
      <c r="B118" t="s">
        <v>3145</v>
      </c>
      <c r="C118" t="s">
        <v>3146</v>
      </c>
      <c r="D118" t="s">
        <v>123</v>
      </c>
      <c r="E118" t="s">
        <v>102</v>
      </c>
      <c r="F118" t="s">
        <v>350</v>
      </c>
      <c r="G118" s="77">
        <v>672070.82</v>
      </c>
      <c r="H118" s="77">
        <v>-6.2108999999999996</v>
      </c>
      <c r="I118" s="77">
        <v>-41.741646559380001</v>
      </c>
      <c r="J118" s="78">
        <v>2.8E-3</v>
      </c>
      <c r="K118" s="78">
        <v>0</v>
      </c>
    </row>
    <row r="119" spans="2:11">
      <c r="B119" t="s">
        <v>3145</v>
      </c>
      <c r="C119" t="s">
        <v>3147</v>
      </c>
      <c r="D119" t="s">
        <v>123</v>
      </c>
      <c r="E119" t="s">
        <v>102</v>
      </c>
      <c r="F119" t="s">
        <v>350</v>
      </c>
      <c r="G119" s="77">
        <v>847636.62</v>
      </c>
      <c r="H119" s="77">
        <v>-6.2676999999999996</v>
      </c>
      <c r="I119" s="77">
        <v>-53.127320431740003</v>
      </c>
      <c r="J119" s="78">
        <v>3.5999999999999999E-3</v>
      </c>
      <c r="K119" s="78">
        <v>0</v>
      </c>
    </row>
    <row r="120" spans="2:11">
      <c r="B120" t="s">
        <v>3145</v>
      </c>
      <c r="C120" t="s">
        <v>3148</v>
      </c>
      <c r="D120" t="s">
        <v>123</v>
      </c>
      <c r="E120" t="s">
        <v>102</v>
      </c>
      <c r="F120" t="s">
        <v>350</v>
      </c>
      <c r="G120" s="77">
        <v>560590.54</v>
      </c>
      <c r="H120" s="77">
        <v>-6.1101999999999999</v>
      </c>
      <c r="I120" s="77">
        <v>-34.253203175080003</v>
      </c>
      <c r="J120" s="78">
        <v>2.3E-3</v>
      </c>
      <c r="K120" s="78">
        <v>0</v>
      </c>
    </row>
    <row r="121" spans="2:11">
      <c r="B121" t="s">
        <v>3149</v>
      </c>
      <c r="C121" t="s">
        <v>3150</v>
      </c>
      <c r="D121" t="s">
        <v>123</v>
      </c>
      <c r="E121" t="s">
        <v>102</v>
      </c>
      <c r="F121" t="s">
        <v>284</v>
      </c>
      <c r="G121" s="77">
        <v>864724.97</v>
      </c>
      <c r="H121" s="77">
        <v>-6.6382000000000003</v>
      </c>
      <c r="I121" s="77">
        <v>-57.40217295854</v>
      </c>
      <c r="J121" s="78">
        <v>3.8999999999999998E-3</v>
      </c>
      <c r="K121" s="78">
        <v>0</v>
      </c>
    </row>
    <row r="122" spans="2:11">
      <c r="B122" t="s">
        <v>3149</v>
      </c>
      <c r="C122" t="s">
        <v>3151</v>
      </c>
      <c r="D122" t="s">
        <v>123</v>
      </c>
      <c r="E122" t="s">
        <v>102</v>
      </c>
      <c r="F122" t="s">
        <v>284</v>
      </c>
      <c r="G122" s="77">
        <v>1267660.58</v>
      </c>
      <c r="H122" s="77">
        <v>-6.5167999999999999</v>
      </c>
      <c r="I122" s="77">
        <v>-82.610904677440004</v>
      </c>
      <c r="J122" s="78">
        <v>5.5999999999999999E-3</v>
      </c>
      <c r="K122" s="78">
        <v>-1E-4</v>
      </c>
    </row>
    <row r="123" spans="2:11">
      <c r="B123" t="s">
        <v>3149</v>
      </c>
      <c r="C123" t="s">
        <v>3152</v>
      </c>
      <c r="D123" t="s">
        <v>123</v>
      </c>
      <c r="E123" t="s">
        <v>102</v>
      </c>
      <c r="F123" t="s">
        <v>284</v>
      </c>
      <c r="G123" s="77">
        <v>739513</v>
      </c>
      <c r="H123" s="77">
        <v>-6.5103999999999997</v>
      </c>
      <c r="I123" s="77">
        <v>-48.145254352000002</v>
      </c>
      <c r="J123" s="78">
        <v>3.3E-3</v>
      </c>
      <c r="K123" s="78">
        <v>0</v>
      </c>
    </row>
    <row r="124" spans="2:11">
      <c r="B124" t="s">
        <v>3149</v>
      </c>
      <c r="C124" t="s">
        <v>3153</v>
      </c>
      <c r="D124" t="s">
        <v>123</v>
      </c>
      <c r="E124" t="s">
        <v>102</v>
      </c>
      <c r="F124" t="s">
        <v>290</v>
      </c>
      <c r="G124" s="77">
        <v>594641.22</v>
      </c>
      <c r="H124" s="77">
        <v>0.749</v>
      </c>
      <c r="I124" s="77">
        <v>4.4538627377999997</v>
      </c>
      <c r="J124" s="78">
        <v>-2.9999999999999997E-4</v>
      </c>
      <c r="K124" s="78">
        <v>0</v>
      </c>
    </row>
    <row r="125" spans="2:11">
      <c r="B125" t="s">
        <v>3154</v>
      </c>
      <c r="C125" t="s">
        <v>3155</v>
      </c>
      <c r="D125" t="s">
        <v>123</v>
      </c>
      <c r="E125" t="s">
        <v>102</v>
      </c>
      <c r="F125" t="s">
        <v>284</v>
      </c>
      <c r="G125" s="77">
        <v>286338.5</v>
      </c>
      <c r="H125" s="77">
        <v>-7.3414000000000001</v>
      </c>
      <c r="I125" s="77">
        <v>-21.021254638999999</v>
      </c>
      <c r="J125" s="78">
        <v>1.4E-3</v>
      </c>
      <c r="K125" s="78">
        <v>0</v>
      </c>
    </row>
    <row r="126" spans="2:11">
      <c r="B126" t="s">
        <v>3154</v>
      </c>
      <c r="C126" t="s">
        <v>3156</v>
      </c>
      <c r="D126" t="s">
        <v>123</v>
      </c>
      <c r="E126" t="s">
        <v>102</v>
      </c>
      <c r="F126" t="s">
        <v>284</v>
      </c>
      <c r="G126" s="77">
        <v>733749.41</v>
      </c>
      <c r="H126" s="77">
        <v>-7.3414000000000001</v>
      </c>
      <c r="I126" s="77">
        <v>-53.867479185740002</v>
      </c>
      <c r="J126" s="78">
        <v>3.7000000000000002E-3</v>
      </c>
      <c r="K126" s="78">
        <v>0</v>
      </c>
    </row>
    <row r="127" spans="2:11">
      <c r="B127" t="s">
        <v>3154</v>
      </c>
      <c r="C127" t="s">
        <v>3157</v>
      </c>
      <c r="D127" t="s">
        <v>123</v>
      </c>
      <c r="E127" t="s">
        <v>102</v>
      </c>
      <c r="F127" t="s">
        <v>284</v>
      </c>
      <c r="G127" s="77">
        <v>1573032.7</v>
      </c>
      <c r="H127" s="77">
        <v>-7.2927999999999997</v>
      </c>
      <c r="I127" s="77">
        <v>-114.7181287456</v>
      </c>
      <c r="J127" s="78">
        <v>7.7999999999999996E-3</v>
      </c>
      <c r="K127" s="78">
        <v>-1E-4</v>
      </c>
    </row>
    <row r="128" spans="2:11">
      <c r="B128" t="s">
        <v>3154</v>
      </c>
      <c r="C128" t="s">
        <v>3158</v>
      </c>
      <c r="D128" t="s">
        <v>123</v>
      </c>
      <c r="E128" t="s">
        <v>102</v>
      </c>
      <c r="F128" t="s">
        <v>284</v>
      </c>
      <c r="G128" s="77">
        <v>838570.76</v>
      </c>
      <c r="H128" s="77">
        <v>-7.3414000000000001</v>
      </c>
      <c r="I128" s="77">
        <v>-61.562833774639998</v>
      </c>
      <c r="J128" s="78">
        <v>4.1999999999999997E-3</v>
      </c>
      <c r="K128" s="78">
        <v>-1E-4</v>
      </c>
    </row>
    <row r="129" spans="2:11">
      <c r="B129" t="s">
        <v>3154</v>
      </c>
      <c r="C129" t="s">
        <v>3159</v>
      </c>
      <c r="D129" t="s">
        <v>123</v>
      </c>
      <c r="E129" t="s">
        <v>102</v>
      </c>
      <c r="F129" t="s">
        <v>284</v>
      </c>
      <c r="G129" s="77">
        <v>921085.98</v>
      </c>
      <c r="H129" s="77">
        <v>-7.2927999999999997</v>
      </c>
      <c r="I129" s="77">
        <v>-67.172958349439995</v>
      </c>
      <c r="J129" s="78">
        <v>4.5999999999999999E-3</v>
      </c>
      <c r="K129" s="78">
        <v>-1E-4</v>
      </c>
    </row>
    <row r="130" spans="2:11">
      <c r="B130" t="s">
        <v>3160</v>
      </c>
      <c r="C130" t="s">
        <v>3161</v>
      </c>
      <c r="D130" t="s">
        <v>123</v>
      </c>
      <c r="E130" t="s">
        <v>102</v>
      </c>
      <c r="F130" t="s">
        <v>648</v>
      </c>
      <c r="G130" s="77">
        <v>210656.07</v>
      </c>
      <c r="H130" s="77">
        <v>-7.4905999999999997</v>
      </c>
      <c r="I130" s="77">
        <v>-15.77940357942</v>
      </c>
      <c r="J130" s="78">
        <v>1.1000000000000001E-3</v>
      </c>
      <c r="K130" s="78">
        <v>0</v>
      </c>
    </row>
    <row r="131" spans="2:11">
      <c r="B131" t="s">
        <v>3160</v>
      </c>
      <c r="C131" t="s">
        <v>3162</v>
      </c>
      <c r="D131" t="s">
        <v>123</v>
      </c>
      <c r="E131" t="s">
        <v>102</v>
      </c>
      <c r="F131" t="s">
        <v>648</v>
      </c>
      <c r="G131" s="77">
        <v>1053597.02</v>
      </c>
      <c r="H131" s="77">
        <v>-7.4583000000000004</v>
      </c>
      <c r="I131" s="77">
        <v>-78.580426542660007</v>
      </c>
      <c r="J131" s="78">
        <v>5.3E-3</v>
      </c>
      <c r="K131" s="78">
        <v>-1E-4</v>
      </c>
    </row>
    <row r="132" spans="2:11">
      <c r="B132" t="s">
        <v>3160</v>
      </c>
      <c r="C132" t="s">
        <v>3163</v>
      </c>
      <c r="D132" t="s">
        <v>123</v>
      </c>
      <c r="E132" t="s">
        <v>102</v>
      </c>
      <c r="F132" t="s">
        <v>648</v>
      </c>
      <c r="G132" s="77">
        <v>1462355.93</v>
      </c>
      <c r="H132" s="77">
        <v>-8.3901000000000003</v>
      </c>
      <c r="I132" s="77">
        <v>-122.69312488292999</v>
      </c>
      <c r="J132" s="78">
        <v>8.3000000000000001E-3</v>
      </c>
      <c r="K132" s="78">
        <v>-1E-4</v>
      </c>
    </row>
    <row r="133" spans="2:11">
      <c r="B133" t="s">
        <v>3160</v>
      </c>
      <c r="C133" t="s">
        <v>3164</v>
      </c>
      <c r="D133" t="s">
        <v>123</v>
      </c>
      <c r="E133" t="s">
        <v>102</v>
      </c>
      <c r="F133" t="s">
        <v>648</v>
      </c>
      <c r="G133" s="77">
        <v>473529.94</v>
      </c>
      <c r="H133" s="77">
        <v>-7.4905999999999997</v>
      </c>
      <c r="I133" s="77">
        <v>-35.470233685639997</v>
      </c>
      <c r="J133" s="78">
        <v>2.3999999999999998E-3</v>
      </c>
      <c r="K133" s="78">
        <v>0</v>
      </c>
    </row>
    <row r="134" spans="2:11">
      <c r="B134" t="s">
        <v>3160</v>
      </c>
      <c r="C134" t="s">
        <v>3165</v>
      </c>
      <c r="D134" t="s">
        <v>123</v>
      </c>
      <c r="E134" t="s">
        <v>102</v>
      </c>
      <c r="F134" t="s">
        <v>648</v>
      </c>
      <c r="G134" s="77">
        <v>442094.16</v>
      </c>
      <c r="H134" s="77">
        <v>-7.4583000000000004</v>
      </c>
      <c r="I134" s="77">
        <v>-32.972708735280001</v>
      </c>
      <c r="J134" s="78">
        <v>2.2000000000000001E-3</v>
      </c>
      <c r="K134" s="78">
        <v>0</v>
      </c>
    </row>
    <row r="135" spans="2:11">
      <c r="B135" t="s">
        <v>3160</v>
      </c>
      <c r="C135" t="s">
        <v>3166</v>
      </c>
      <c r="D135" t="s">
        <v>123</v>
      </c>
      <c r="E135" t="s">
        <v>102</v>
      </c>
      <c r="F135" t="s">
        <v>648</v>
      </c>
      <c r="G135" s="77">
        <v>892673.69</v>
      </c>
      <c r="H135" s="77">
        <v>-8.3375000000000004</v>
      </c>
      <c r="I135" s="77">
        <v>-74.426668903749999</v>
      </c>
      <c r="J135" s="78">
        <v>5.0000000000000001E-3</v>
      </c>
      <c r="K135" s="78">
        <v>-1E-4</v>
      </c>
    </row>
    <row r="136" spans="2:11">
      <c r="B136" t="s">
        <v>3167</v>
      </c>
      <c r="C136" t="s">
        <v>3168</v>
      </c>
      <c r="D136" t="s">
        <v>123</v>
      </c>
      <c r="E136" t="s">
        <v>102</v>
      </c>
      <c r="F136" t="s">
        <v>284</v>
      </c>
      <c r="G136" s="77">
        <v>2009656.36</v>
      </c>
      <c r="H136" s="77">
        <v>-6.3716999999999997</v>
      </c>
      <c r="I136" s="77">
        <v>-128.04927429012</v>
      </c>
      <c r="J136" s="78">
        <v>8.6999999999999994E-3</v>
      </c>
      <c r="K136" s="78">
        <v>-1E-4</v>
      </c>
    </row>
    <row r="137" spans="2:11">
      <c r="B137" t="s">
        <v>3167</v>
      </c>
      <c r="C137" t="s">
        <v>3169</v>
      </c>
      <c r="D137" t="s">
        <v>123</v>
      </c>
      <c r="E137" t="s">
        <v>102</v>
      </c>
      <c r="F137" t="s">
        <v>284</v>
      </c>
      <c r="G137" s="77">
        <v>1015800.53</v>
      </c>
      <c r="H137" s="77">
        <v>-6.3303000000000003</v>
      </c>
      <c r="I137" s="77">
        <v>-64.303220950590003</v>
      </c>
      <c r="J137" s="78">
        <v>4.4000000000000003E-3</v>
      </c>
      <c r="K137" s="78">
        <v>-1E-4</v>
      </c>
    </row>
    <row r="138" spans="2:11">
      <c r="B138" t="s">
        <v>3167</v>
      </c>
      <c r="C138" t="s">
        <v>3170</v>
      </c>
      <c r="D138" t="s">
        <v>123</v>
      </c>
      <c r="E138" t="s">
        <v>102</v>
      </c>
      <c r="F138" t="s">
        <v>284</v>
      </c>
      <c r="G138" s="77">
        <v>994012.9</v>
      </c>
      <c r="H138" s="77">
        <v>-6.3971999999999998</v>
      </c>
      <c r="I138" s="77">
        <v>-63.588993238800001</v>
      </c>
      <c r="J138" s="78">
        <v>4.3E-3</v>
      </c>
      <c r="K138" s="78">
        <v>-1E-4</v>
      </c>
    </row>
    <row r="139" spans="2:11">
      <c r="B139" t="s">
        <v>3171</v>
      </c>
      <c r="C139" t="s">
        <v>3172</v>
      </c>
      <c r="D139" t="s">
        <v>123</v>
      </c>
      <c r="E139" t="s">
        <v>102</v>
      </c>
      <c r="F139" t="s">
        <v>279</v>
      </c>
      <c r="G139" s="77">
        <v>992129.28</v>
      </c>
      <c r="H139" s="77">
        <v>-2.6989000000000001</v>
      </c>
      <c r="I139" s="77">
        <v>-26.77657713792</v>
      </c>
      <c r="J139" s="78">
        <v>1.8E-3</v>
      </c>
      <c r="K139" s="78">
        <v>0</v>
      </c>
    </row>
    <row r="140" spans="2:11">
      <c r="B140" t="s">
        <v>3171</v>
      </c>
      <c r="C140" t="s">
        <v>3173</v>
      </c>
      <c r="D140" t="s">
        <v>123</v>
      </c>
      <c r="E140" t="s">
        <v>102</v>
      </c>
      <c r="F140" t="s">
        <v>279</v>
      </c>
      <c r="G140" s="77">
        <v>551974.63</v>
      </c>
      <c r="H140" s="77">
        <v>-2.5516000000000001</v>
      </c>
      <c r="I140" s="77">
        <v>-14.08418465908</v>
      </c>
      <c r="J140" s="78">
        <v>1E-3</v>
      </c>
      <c r="K140" s="78">
        <v>0</v>
      </c>
    </row>
    <row r="141" spans="2:11">
      <c r="B141" t="s">
        <v>3171</v>
      </c>
      <c r="C141" t="s">
        <v>3174</v>
      </c>
      <c r="D141" t="s">
        <v>123</v>
      </c>
      <c r="E141" t="s">
        <v>102</v>
      </c>
      <c r="F141" t="s">
        <v>279</v>
      </c>
      <c r="G141" s="77">
        <v>165436.5</v>
      </c>
      <c r="H141" s="77">
        <v>-2.5516000000000001</v>
      </c>
      <c r="I141" s="77">
        <v>-4.2212777340000001</v>
      </c>
      <c r="J141" s="78">
        <v>2.9999999999999997E-4</v>
      </c>
      <c r="K141" s="78">
        <v>0</v>
      </c>
    </row>
    <row r="142" spans="2:11">
      <c r="B142" t="s">
        <v>3175</v>
      </c>
      <c r="C142" t="s">
        <v>3176</v>
      </c>
      <c r="D142" t="s">
        <v>123</v>
      </c>
      <c r="E142" t="s">
        <v>102</v>
      </c>
      <c r="F142" t="s">
        <v>290</v>
      </c>
      <c r="G142" s="77">
        <v>833905.38</v>
      </c>
      <c r="H142" s="77">
        <v>1.8823000000000001</v>
      </c>
      <c r="I142" s="77">
        <v>15.69660096774</v>
      </c>
      <c r="J142" s="78">
        <v>-1.1000000000000001E-3</v>
      </c>
      <c r="K142" s="78">
        <v>0</v>
      </c>
    </row>
    <row r="143" spans="2:11">
      <c r="B143" t="s">
        <v>3175</v>
      </c>
      <c r="C143" t="s">
        <v>3177</v>
      </c>
      <c r="D143" t="s">
        <v>123</v>
      </c>
      <c r="E143" t="s">
        <v>102</v>
      </c>
      <c r="F143" t="s">
        <v>290</v>
      </c>
      <c r="G143" s="77">
        <v>514319.57</v>
      </c>
      <c r="H143" s="77">
        <v>1.8170999999999999</v>
      </c>
      <c r="I143" s="77">
        <v>9.3457009064700003</v>
      </c>
      <c r="J143" s="78">
        <v>-5.9999999999999995E-4</v>
      </c>
      <c r="K143" s="78">
        <v>0</v>
      </c>
    </row>
    <row r="144" spans="2:11">
      <c r="B144" t="s">
        <v>3175</v>
      </c>
      <c r="C144" t="s">
        <v>3178</v>
      </c>
      <c r="D144" t="s">
        <v>123</v>
      </c>
      <c r="E144" t="s">
        <v>102</v>
      </c>
      <c r="F144" t="s">
        <v>290</v>
      </c>
      <c r="G144" s="77">
        <v>738109.69</v>
      </c>
      <c r="H144" s="77">
        <v>1.9393</v>
      </c>
      <c r="I144" s="77">
        <v>14.31416121817</v>
      </c>
      <c r="J144" s="78">
        <v>-1E-3</v>
      </c>
      <c r="K144" s="78">
        <v>0</v>
      </c>
    </row>
    <row r="145" spans="2:11">
      <c r="B145" t="s">
        <v>3179</v>
      </c>
      <c r="C145" t="s">
        <v>3180</v>
      </c>
      <c r="D145" t="s">
        <v>123</v>
      </c>
      <c r="E145" t="s">
        <v>102</v>
      </c>
      <c r="F145" t="s">
        <v>290</v>
      </c>
      <c r="G145" s="77">
        <v>1326499.8700000001</v>
      </c>
      <c r="H145" s="77">
        <v>1.931</v>
      </c>
      <c r="I145" s="77">
        <v>25.6147124897</v>
      </c>
      <c r="J145" s="78">
        <v>-1.6999999999999999E-3</v>
      </c>
      <c r="K145" s="78">
        <v>0</v>
      </c>
    </row>
    <row r="146" spans="2:11">
      <c r="B146" t="s">
        <v>3179</v>
      </c>
      <c r="C146" t="s">
        <v>3181</v>
      </c>
      <c r="D146" t="s">
        <v>123</v>
      </c>
      <c r="E146" t="s">
        <v>102</v>
      </c>
      <c r="F146" t="s">
        <v>290</v>
      </c>
      <c r="G146" s="77">
        <v>1715776.57</v>
      </c>
      <c r="H146" s="77">
        <v>1.9581</v>
      </c>
      <c r="I146" s="77">
        <v>33.596621017170001</v>
      </c>
      <c r="J146" s="78">
        <v>-2.3E-3</v>
      </c>
      <c r="K146" s="78">
        <v>0</v>
      </c>
    </row>
    <row r="147" spans="2:11">
      <c r="B147" t="s">
        <v>3182</v>
      </c>
      <c r="C147" t="s">
        <v>3183</v>
      </c>
      <c r="D147" t="s">
        <v>123</v>
      </c>
      <c r="E147" t="s">
        <v>102</v>
      </c>
      <c r="F147" t="s">
        <v>290</v>
      </c>
      <c r="G147" s="77">
        <v>205886.9</v>
      </c>
      <c r="H147" s="77">
        <v>0.65349999999999997</v>
      </c>
      <c r="I147" s="77">
        <v>1.3454708915</v>
      </c>
      <c r="J147" s="78">
        <v>-1E-4</v>
      </c>
      <c r="K147" s="78">
        <v>0</v>
      </c>
    </row>
    <row r="148" spans="2:11">
      <c r="B148" t="s">
        <v>3182</v>
      </c>
      <c r="C148" t="s">
        <v>3184</v>
      </c>
      <c r="D148" t="s">
        <v>123</v>
      </c>
      <c r="E148" t="s">
        <v>102</v>
      </c>
      <c r="F148" t="s">
        <v>290</v>
      </c>
      <c r="G148" s="77">
        <v>1863075.02</v>
      </c>
      <c r="H148" s="77">
        <v>0.53369999999999995</v>
      </c>
      <c r="I148" s="77">
        <v>9.9432313817400004</v>
      </c>
      <c r="J148" s="78">
        <v>-6.9999999999999999E-4</v>
      </c>
      <c r="K148" s="78">
        <v>0</v>
      </c>
    </row>
    <row r="149" spans="2:11">
      <c r="B149" t="s">
        <v>3182</v>
      </c>
      <c r="C149" t="s">
        <v>3185</v>
      </c>
      <c r="D149" t="s">
        <v>123</v>
      </c>
      <c r="E149" t="s">
        <v>102</v>
      </c>
      <c r="F149" t="s">
        <v>290</v>
      </c>
      <c r="G149" s="77">
        <v>631795.93000000005</v>
      </c>
      <c r="H149" s="77">
        <v>0.4471</v>
      </c>
      <c r="I149" s="77">
        <v>2.82475960303</v>
      </c>
      <c r="J149" s="78">
        <v>-2.0000000000000001E-4</v>
      </c>
      <c r="K149" s="78">
        <v>0</v>
      </c>
    </row>
    <row r="150" spans="2:11">
      <c r="B150" t="s">
        <v>3182</v>
      </c>
      <c r="C150" t="s">
        <v>3186</v>
      </c>
      <c r="D150" t="s">
        <v>123</v>
      </c>
      <c r="E150" t="s">
        <v>102</v>
      </c>
      <c r="F150" t="s">
        <v>290</v>
      </c>
      <c r="G150" s="77">
        <v>1356660.55</v>
      </c>
      <c r="H150" s="77">
        <v>0.65349999999999997</v>
      </c>
      <c r="I150" s="77">
        <v>8.86577669425</v>
      </c>
      <c r="J150" s="78">
        <v>-5.9999999999999995E-4</v>
      </c>
      <c r="K150" s="78">
        <v>0</v>
      </c>
    </row>
    <row r="151" spans="2:11">
      <c r="B151" t="s">
        <v>3182</v>
      </c>
      <c r="C151" t="s">
        <v>3187</v>
      </c>
      <c r="D151" t="s">
        <v>123</v>
      </c>
      <c r="E151" t="s">
        <v>102</v>
      </c>
      <c r="F151" t="s">
        <v>290</v>
      </c>
      <c r="G151" s="77">
        <v>790409.94</v>
      </c>
      <c r="H151" s="77">
        <v>0.53090000000000004</v>
      </c>
      <c r="I151" s="77">
        <v>4.1962863714600003</v>
      </c>
      <c r="J151" s="78">
        <v>-2.9999999999999997E-4</v>
      </c>
      <c r="K151" s="78">
        <v>0</v>
      </c>
    </row>
    <row r="152" spans="2:11">
      <c r="B152" t="s">
        <v>3182</v>
      </c>
      <c r="C152" t="s">
        <v>3188</v>
      </c>
      <c r="D152" t="s">
        <v>123</v>
      </c>
      <c r="E152" t="s">
        <v>102</v>
      </c>
      <c r="F152" t="s">
        <v>290</v>
      </c>
      <c r="G152" s="77">
        <v>678811.67</v>
      </c>
      <c r="H152" s="77">
        <v>0.81740000000000002</v>
      </c>
      <c r="I152" s="77">
        <v>5.5486065905800004</v>
      </c>
      <c r="J152" s="78">
        <v>-4.0000000000000002E-4</v>
      </c>
      <c r="K152" s="78">
        <v>0</v>
      </c>
    </row>
    <row r="153" spans="2:11">
      <c r="B153" t="s">
        <v>3182</v>
      </c>
      <c r="C153" t="s">
        <v>3189</v>
      </c>
      <c r="D153" t="s">
        <v>123</v>
      </c>
      <c r="E153" t="s">
        <v>102</v>
      </c>
      <c r="F153" t="s">
        <v>290</v>
      </c>
      <c r="G153" s="77">
        <v>1348393.42</v>
      </c>
      <c r="H153" s="77">
        <v>0.53349999999999997</v>
      </c>
      <c r="I153" s="77">
        <v>7.1936788956999997</v>
      </c>
      <c r="J153" s="78">
        <v>-5.0000000000000001E-4</v>
      </c>
      <c r="K153" s="78">
        <v>0</v>
      </c>
    </row>
    <row r="154" spans="2:11">
      <c r="B154" t="s">
        <v>3190</v>
      </c>
      <c r="C154" t="s">
        <v>3191</v>
      </c>
      <c r="D154" t="s">
        <v>123</v>
      </c>
      <c r="E154" t="s">
        <v>102</v>
      </c>
      <c r="F154" t="s">
        <v>290</v>
      </c>
      <c r="G154" s="77">
        <v>1034682.59</v>
      </c>
      <c r="H154" s="77">
        <v>1.3129999999999999</v>
      </c>
      <c r="I154" s="77">
        <v>13.585382406700001</v>
      </c>
      <c r="J154" s="78">
        <v>-8.9999999999999998E-4</v>
      </c>
      <c r="K154" s="78">
        <v>0</v>
      </c>
    </row>
    <row r="155" spans="2:11">
      <c r="B155" t="s">
        <v>3190</v>
      </c>
      <c r="C155" t="s">
        <v>3192</v>
      </c>
      <c r="D155" t="s">
        <v>123</v>
      </c>
      <c r="E155" t="s">
        <v>102</v>
      </c>
      <c r="F155" t="s">
        <v>290</v>
      </c>
      <c r="G155" s="77">
        <v>678710.29</v>
      </c>
      <c r="H155" s="77">
        <v>0.86539999999999995</v>
      </c>
      <c r="I155" s="77">
        <v>5.8735588496600002</v>
      </c>
      <c r="J155" s="78">
        <v>-4.0000000000000002E-4</v>
      </c>
      <c r="K155" s="78">
        <v>0</v>
      </c>
    </row>
    <row r="156" spans="2:11">
      <c r="B156" t="s">
        <v>3190</v>
      </c>
      <c r="C156" t="s">
        <v>3193</v>
      </c>
      <c r="D156" t="s">
        <v>123</v>
      </c>
      <c r="E156" t="s">
        <v>102</v>
      </c>
      <c r="F156" t="s">
        <v>290</v>
      </c>
      <c r="G156" s="77">
        <v>1136314.05</v>
      </c>
      <c r="H156" s="77">
        <v>1.3129999999999999</v>
      </c>
      <c r="I156" s="77">
        <v>14.9198034765</v>
      </c>
      <c r="J156" s="78">
        <v>-1E-3</v>
      </c>
      <c r="K156" s="78">
        <v>0</v>
      </c>
    </row>
    <row r="157" spans="2:11">
      <c r="B157" t="s">
        <v>3194</v>
      </c>
      <c r="C157" t="s">
        <v>3195</v>
      </c>
      <c r="D157" t="s">
        <v>123</v>
      </c>
      <c r="E157" t="s">
        <v>102</v>
      </c>
      <c r="F157" t="s">
        <v>350</v>
      </c>
      <c r="G157" s="77">
        <v>2874210.77</v>
      </c>
      <c r="H157" s="77">
        <v>-6.5095999999999998</v>
      </c>
      <c r="I157" s="77">
        <v>-187.09962428392001</v>
      </c>
      <c r="J157" s="78">
        <v>1.2699999999999999E-2</v>
      </c>
      <c r="K157" s="78">
        <v>-2.0000000000000001E-4</v>
      </c>
    </row>
    <row r="158" spans="2:11">
      <c r="B158" t="s">
        <v>3194</v>
      </c>
      <c r="C158" t="s">
        <v>3196</v>
      </c>
      <c r="D158" t="s">
        <v>123</v>
      </c>
      <c r="E158" t="s">
        <v>102</v>
      </c>
      <c r="F158" t="s">
        <v>350</v>
      </c>
      <c r="G158" s="77">
        <v>743813.53</v>
      </c>
      <c r="H158" s="77">
        <v>-6.7031999999999998</v>
      </c>
      <c r="I158" s="77">
        <v>-49.859308542960001</v>
      </c>
      <c r="J158" s="78">
        <v>3.3999999999999998E-3</v>
      </c>
      <c r="K158" s="78">
        <v>0</v>
      </c>
    </row>
    <row r="159" spans="2:11">
      <c r="B159" t="s">
        <v>3194</v>
      </c>
      <c r="C159" t="s">
        <v>3197</v>
      </c>
      <c r="D159" t="s">
        <v>123</v>
      </c>
      <c r="E159" t="s">
        <v>102</v>
      </c>
      <c r="F159" t="s">
        <v>350</v>
      </c>
      <c r="G159" s="77">
        <v>270705.55</v>
      </c>
      <c r="H159" s="77">
        <v>-6.7031999999999998</v>
      </c>
      <c r="I159" s="77">
        <v>-18.1459344276</v>
      </c>
      <c r="J159" s="78">
        <v>1.1999999999999999E-3</v>
      </c>
      <c r="K159" s="78">
        <v>0</v>
      </c>
    </row>
    <row r="160" spans="2:11">
      <c r="B160" t="s">
        <v>3194</v>
      </c>
      <c r="C160" t="s">
        <v>3198</v>
      </c>
      <c r="D160" t="s">
        <v>123</v>
      </c>
      <c r="E160" t="s">
        <v>102</v>
      </c>
      <c r="F160" t="s">
        <v>284</v>
      </c>
      <c r="G160" s="77">
        <v>1115766.19</v>
      </c>
      <c r="H160" s="77">
        <v>-6.5983999999999998</v>
      </c>
      <c r="I160" s="77">
        <v>-73.622716280960006</v>
      </c>
      <c r="J160" s="78">
        <v>5.0000000000000001E-3</v>
      </c>
      <c r="K160" s="78">
        <v>-1E-4</v>
      </c>
    </row>
    <row r="161" spans="2:11">
      <c r="B161" t="s">
        <v>3199</v>
      </c>
      <c r="C161" t="s">
        <v>3200</v>
      </c>
      <c r="D161" t="s">
        <v>123</v>
      </c>
      <c r="E161" t="s">
        <v>102</v>
      </c>
      <c r="F161" t="s">
        <v>290</v>
      </c>
      <c r="G161" s="77">
        <v>1036591.26</v>
      </c>
      <c r="H161" s="77">
        <v>2.4887000000000001</v>
      </c>
      <c r="I161" s="77">
        <v>25.797646687619999</v>
      </c>
      <c r="J161" s="78">
        <v>-1.6999999999999999E-3</v>
      </c>
      <c r="K161" s="78">
        <v>0</v>
      </c>
    </row>
    <row r="162" spans="2:11">
      <c r="B162" t="s">
        <v>3199</v>
      </c>
      <c r="C162" t="s">
        <v>3201</v>
      </c>
      <c r="D162" t="s">
        <v>123</v>
      </c>
      <c r="E162" t="s">
        <v>102</v>
      </c>
      <c r="F162" t="s">
        <v>290</v>
      </c>
      <c r="G162" s="77">
        <v>589658.19999999995</v>
      </c>
      <c r="H162" s="77">
        <v>9.9000000000000005E-2</v>
      </c>
      <c r="I162" s="77">
        <v>0.58376161800000004</v>
      </c>
      <c r="J162" s="78">
        <v>0</v>
      </c>
      <c r="K162" s="78">
        <v>0</v>
      </c>
    </row>
    <row r="163" spans="2:11">
      <c r="B163" t="s">
        <v>3202</v>
      </c>
      <c r="C163" t="s">
        <v>3203</v>
      </c>
      <c r="D163" t="s">
        <v>123</v>
      </c>
      <c r="E163" t="s">
        <v>102</v>
      </c>
      <c r="F163" t="s">
        <v>350</v>
      </c>
      <c r="G163" s="77">
        <v>1718335.36</v>
      </c>
      <c r="H163" s="77">
        <v>-5.5683999999999996</v>
      </c>
      <c r="I163" s="77">
        <v>-95.683786186239999</v>
      </c>
      <c r="J163" s="78">
        <v>6.4999999999999997E-3</v>
      </c>
      <c r="K163" s="78">
        <v>-1E-4</v>
      </c>
    </row>
    <row r="164" spans="2:11">
      <c r="B164" t="s">
        <v>3202</v>
      </c>
      <c r="C164" t="s">
        <v>3204</v>
      </c>
      <c r="D164" t="s">
        <v>123</v>
      </c>
      <c r="E164" t="s">
        <v>102</v>
      </c>
      <c r="F164" t="s">
        <v>350</v>
      </c>
      <c r="G164" s="77">
        <v>861371.78</v>
      </c>
      <c r="H164" s="77">
        <v>-5.2981999999999996</v>
      </c>
      <c r="I164" s="77">
        <v>-45.637199647960003</v>
      </c>
      <c r="J164" s="78">
        <v>3.0999999999999999E-3</v>
      </c>
      <c r="K164" s="78">
        <v>0</v>
      </c>
    </row>
    <row r="165" spans="2:11">
      <c r="B165" t="s">
        <v>3202</v>
      </c>
      <c r="C165" t="s">
        <v>3205</v>
      </c>
      <c r="D165" t="s">
        <v>123</v>
      </c>
      <c r="E165" t="s">
        <v>102</v>
      </c>
      <c r="F165" t="s">
        <v>350</v>
      </c>
      <c r="G165" s="77">
        <v>1292057.6599999999</v>
      </c>
      <c r="H165" s="77">
        <v>-5.2981999999999996</v>
      </c>
      <c r="I165" s="77">
        <v>-68.455798942119998</v>
      </c>
      <c r="J165" s="78">
        <v>4.5999999999999999E-3</v>
      </c>
      <c r="K165" s="78">
        <v>-1E-4</v>
      </c>
    </row>
    <row r="166" spans="2:11">
      <c r="B166" t="s">
        <v>3202</v>
      </c>
      <c r="C166" t="s">
        <v>3206</v>
      </c>
      <c r="D166" t="s">
        <v>123</v>
      </c>
      <c r="E166" t="s">
        <v>102</v>
      </c>
      <c r="F166" t="s">
        <v>350</v>
      </c>
      <c r="G166" s="77">
        <v>725393.48</v>
      </c>
      <c r="H166" s="77">
        <v>-5.4005000000000001</v>
      </c>
      <c r="I166" s="77">
        <v>-39.174874887400001</v>
      </c>
      <c r="J166" s="78">
        <v>2.7000000000000001E-3</v>
      </c>
      <c r="K166" s="78">
        <v>0</v>
      </c>
    </row>
    <row r="167" spans="2:11">
      <c r="B167" t="s">
        <v>3202</v>
      </c>
      <c r="C167" t="s">
        <v>3207</v>
      </c>
      <c r="D167" t="s">
        <v>123</v>
      </c>
      <c r="E167" t="s">
        <v>102</v>
      </c>
      <c r="F167" t="s">
        <v>284</v>
      </c>
      <c r="G167" s="77">
        <v>796335.17</v>
      </c>
      <c r="H167" s="77">
        <v>-6.6757999999999997</v>
      </c>
      <c r="I167" s="77">
        <v>-53.161743278860001</v>
      </c>
      <c r="J167" s="78">
        <v>3.5999999999999999E-3</v>
      </c>
      <c r="K167" s="78">
        <v>0</v>
      </c>
    </row>
    <row r="168" spans="2:11">
      <c r="B168" t="s">
        <v>3208</v>
      </c>
      <c r="C168" t="s">
        <v>3209</v>
      </c>
      <c r="D168" t="s">
        <v>123</v>
      </c>
      <c r="E168" t="s">
        <v>102</v>
      </c>
      <c r="F168" t="s">
        <v>284</v>
      </c>
      <c r="G168" s="77">
        <v>977593.63</v>
      </c>
      <c r="H168" s="77">
        <v>-3.5589</v>
      </c>
      <c r="I168" s="77">
        <v>-34.791579698070002</v>
      </c>
      <c r="J168" s="78">
        <v>2.3999999999999998E-3</v>
      </c>
      <c r="K168" s="78">
        <v>0</v>
      </c>
    </row>
    <row r="169" spans="2:11">
      <c r="B169" t="s">
        <v>3208</v>
      </c>
      <c r="C169" t="s">
        <v>3210</v>
      </c>
      <c r="D169" t="s">
        <v>123</v>
      </c>
      <c r="E169" t="s">
        <v>102</v>
      </c>
      <c r="F169" t="s">
        <v>284</v>
      </c>
      <c r="G169" s="77">
        <v>1000337.64</v>
      </c>
      <c r="H169" s="77">
        <v>-3.4533</v>
      </c>
      <c r="I169" s="77">
        <v>-34.544659722120002</v>
      </c>
      <c r="J169" s="78">
        <v>2.3E-3</v>
      </c>
      <c r="K169" s="78">
        <v>0</v>
      </c>
    </row>
    <row r="170" spans="2:11">
      <c r="B170" t="s">
        <v>3208</v>
      </c>
      <c r="C170" t="s">
        <v>3211</v>
      </c>
      <c r="D170" t="s">
        <v>123</v>
      </c>
      <c r="E170" t="s">
        <v>102</v>
      </c>
      <c r="F170" t="s">
        <v>284</v>
      </c>
      <c r="G170" s="77">
        <v>434486.06</v>
      </c>
      <c r="H170" s="77">
        <v>-3.5589</v>
      </c>
      <c r="I170" s="77">
        <v>-15.462924389339999</v>
      </c>
      <c r="J170" s="78">
        <v>1E-3</v>
      </c>
      <c r="K170" s="78">
        <v>0</v>
      </c>
    </row>
    <row r="171" spans="2:11">
      <c r="B171" t="s">
        <v>3208</v>
      </c>
      <c r="C171" t="s">
        <v>3212</v>
      </c>
      <c r="D171" t="s">
        <v>123</v>
      </c>
      <c r="E171" t="s">
        <v>102</v>
      </c>
      <c r="F171" t="s">
        <v>284</v>
      </c>
      <c r="G171" s="77">
        <v>782895.74</v>
      </c>
      <c r="H171" s="77">
        <v>-3.4502999999999999</v>
      </c>
      <c r="I171" s="77">
        <v>-27.01225171722</v>
      </c>
      <c r="J171" s="78">
        <v>1.8E-3</v>
      </c>
      <c r="K171" s="78">
        <v>0</v>
      </c>
    </row>
    <row r="172" spans="2:11">
      <c r="B172" t="s">
        <v>3213</v>
      </c>
      <c r="C172" t="s">
        <v>3214</v>
      </c>
      <c r="D172" t="s">
        <v>123</v>
      </c>
      <c r="E172" t="s">
        <v>102</v>
      </c>
      <c r="F172" t="s">
        <v>290</v>
      </c>
      <c r="G172" s="77">
        <v>304245.46999999997</v>
      </c>
      <c r="H172" s="77">
        <v>-0.83299999999999996</v>
      </c>
      <c r="I172" s="77">
        <v>-2.5343647650999999</v>
      </c>
      <c r="J172" s="78">
        <v>2.0000000000000001E-4</v>
      </c>
      <c r="K172" s="78">
        <v>0</v>
      </c>
    </row>
    <row r="173" spans="2:11">
      <c r="B173" t="s">
        <v>3213</v>
      </c>
      <c r="C173" t="s">
        <v>3215</v>
      </c>
      <c r="D173" t="s">
        <v>123</v>
      </c>
      <c r="E173" t="s">
        <v>102</v>
      </c>
      <c r="F173" t="s">
        <v>290</v>
      </c>
      <c r="G173" s="77">
        <v>916347.56</v>
      </c>
      <c r="H173" s="77">
        <v>1.9547000000000001</v>
      </c>
      <c r="I173" s="77">
        <v>17.911845755320002</v>
      </c>
      <c r="J173" s="78">
        <v>-1.1999999999999999E-3</v>
      </c>
      <c r="K173" s="78">
        <v>0</v>
      </c>
    </row>
    <row r="174" spans="2:11">
      <c r="B174" t="s">
        <v>3213</v>
      </c>
      <c r="C174" t="s">
        <v>3216</v>
      </c>
      <c r="D174" t="s">
        <v>123</v>
      </c>
      <c r="E174" t="s">
        <v>102</v>
      </c>
      <c r="F174" t="s">
        <v>290</v>
      </c>
      <c r="G174" s="77">
        <v>379003.58</v>
      </c>
      <c r="H174" s="77">
        <v>-0.74709999999999999</v>
      </c>
      <c r="I174" s="77">
        <v>-2.8315357461800001</v>
      </c>
      <c r="J174" s="78">
        <v>2.0000000000000001E-4</v>
      </c>
      <c r="K174" s="78">
        <v>0</v>
      </c>
    </row>
    <row r="175" spans="2:11">
      <c r="B175" t="s">
        <v>3213</v>
      </c>
      <c r="C175" t="s">
        <v>3217</v>
      </c>
      <c r="D175" t="s">
        <v>123</v>
      </c>
      <c r="E175" t="s">
        <v>102</v>
      </c>
      <c r="F175" t="s">
        <v>290</v>
      </c>
      <c r="G175" s="77">
        <v>1113766.3700000001</v>
      </c>
      <c r="H175" s="77">
        <v>-0.83309999999999995</v>
      </c>
      <c r="I175" s="77">
        <v>-9.2787876284700008</v>
      </c>
      <c r="J175" s="78">
        <v>5.9999999999999995E-4</v>
      </c>
      <c r="K175" s="78">
        <v>0</v>
      </c>
    </row>
    <row r="176" spans="2:11">
      <c r="B176" t="s">
        <v>3213</v>
      </c>
      <c r="C176" t="s">
        <v>3218</v>
      </c>
      <c r="D176" t="s">
        <v>123</v>
      </c>
      <c r="E176" t="s">
        <v>102</v>
      </c>
      <c r="F176" t="s">
        <v>290</v>
      </c>
      <c r="G176" s="77">
        <v>446393.26</v>
      </c>
      <c r="H176" s="77">
        <v>-0.63280000000000003</v>
      </c>
      <c r="I176" s="77">
        <v>-2.8247765492800001</v>
      </c>
      <c r="J176" s="78">
        <v>2.0000000000000001E-4</v>
      </c>
      <c r="K176" s="78">
        <v>0</v>
      </c>
    </row>
    <row r="177" spans="2:11">
      <c r="B177" t="s">
        <v>3213</v>
      </c>
      <c r="C177" t="s">
        <v>3219</v>
      </c>
      <c r="D177" t="s">
        <v>123</v>
      </c>
      <c r="E177" t="s">
        <v>102</v>
      </c>
      <c r="F177" t="s">
        <v>290</v>
      </c>
      <c r="G177" s="77">
        <v>257480.12</v>
      </c>
      <c r="H177" s="77">
        <v>1.9547000000000001</v>
      </c>
      <c r="I177" s="77">
        <v>5.03296390564</v>
      </c>
      <c r="J177" s="78">
        <v>-2.9999999999999997E-4</v>
      </c>
      <c r="K177" s="78">
        <v>0</v>
      </c>
    </row>
    <row r="178" spans="2:11">
      <c r="B178" t="s">
        <v>3213</v>
      </c>
      <c r="C178" t="s">
        <v>3220</v>
      </c>
      <c r="D178" t="s">
        <v>123</v>
      </c>
      <c r="E178" t="s">
        <v>102</v>
      </c>
      <c r="F178" t="s">
        <v>290</v>
      </c>
      <c r="G178" s="77">
        <v>284956.84999999998</v>
      </c>
      <c r="H178" s="77">
        <v>1.9550000000000001</v>
      </c>
      <c r="I178" s="77">
        <v>5.5709064174999998</v>
      </c>
      <c r="J178" s="78">
        <v>-4.0000000000000002E-4</v>
      </c>
      <c r="K178" s="78">
        <v>0</v>
      </c>
    </row>
    <row r="179" spans="2:11">
      <c r="B179" t="s">
        <v>3221</v>
      </c>
      <c r="C179" t="s">
        <v>3222</v>
      </c>
      <c r="D179" t="s">
        <v>123</v>
      </c>
      <c r="E179" t="s">
        <v>102</v>
      </c>
      <c r="F179" t="s">
        <v>350</v>
      </c>
      <c r="G179" s="77">
        <v>493090.47</v>
      </c>
      <c r="H179" s="77">
        <v>-4.6772</v>
      </c>
      <c r="I179" s="77">
        <v>-23.062827462840001</v>
      </c>
      <c r="J179" s="78">
        <v>1.6000000000000001E-3</v>
      </c>
      <c r="K179" s="78">
        <v>0</v>
      </c>
    </row>
    <row r="180" spans="2:11">
      <c r="B180" t="s">
        <v>3221</v>
      </c>
      <c r="C180" t="s">
        <v>3223</v>
      </c>
      <c r="D180" t="s">
        <v>123</v>
      </c>
      <c r="E180" t="s">
        <v>102</v>
      </c>
      <c r="F180" t="s">
        <v>350</v>
      </c>
      <c r="G180" s="77">
        <v>2616991.86</v>
      </c>
      <c r="H180" s="77">
        <v>-4.8365999999999998</v>
      </c>
      <c r="I180" s="77">
        <v>-126.57342830076</v>
      </c>
      <c r="J180" s="78">
        <v>8.6E-3</v>
      </c>
      <c r="K180" s="78">
        <v>-1E-4</v>
      </c>
    </row>
    <row r="181" spans="2:11">
      <c r="B181" t="s">
        <v>3221</v>
      </c>
      <c r="C181" t="s">
        <v>3224</v>
      </c>
      <c r="D181" t="s">
        <v>123</v>
      </c>
      <c r="E181" t="s">
        <v>102</v>
      </c>
      <c r="F181" t="s">
        <v>287</v>
      </c>
      <c r="G181" s="77">
        <v>457755.76</v>
      </c>
      <c r="H181" s="77">
        <v>0.93369999999999997</v>
      </c>
      <c r="I181" s="77">
        <v>4.2740655311199998</v>
      </c>
      <c r="J181" s="78">
        <v>-2.9999999999999997E-4</v>
      </c>
      <c r="K181" s="78">
        <v>0</v>
      </c>
    </row>
    <row r="182" spans="2:11">
      <c r="B182" t="s">
        <v>3221</v>
      </c>
      <c r="C182" t="s">
        <v>3225</v>
      </c>
      <c r="D182" t="s">
        <v>123</v>
      </c>
      <c r="E182" t="s">
        <v>102</v>
      </c>
      <c r="F182" t="s">
        <v>350</v>
      </c>
      <c r="G182" s="77">
        <v>162446.68</v>
      </c>
      <c r="H182" s="77">
        <v>-4.5854999999999997</v>
      </c>
      <c r="I182" s="77">
        <v>-7.4489925114000002</v>
      </c>
      <c r="J182" s="78">
        <v>5.0000000000000001E-4</v>
      </c>
      <c r="K182" s="78">
        <v>0</v>
      </c>
    </row>
    <row r="183" spans="2:11">
      <c r="B183" t="s">
        <v>3221</v>
      </c>
      <c r="C183" t="s">
        <v>3226</v>
      </c>
      <c r="D183" t="s">
        <v>123</v>
      </c>
      <c r="E183" t="s">
        <v>102</v>
      </c>
      <c r="F183" t="s">
        <v>350</v>
      </c>
      <c r="G183" s="77">
        <v>568065.07999999996</v>
      </c>
      <c r="H183" s="77">
        <v>-4.6772</v>
      </c>
      <c r="I183" s="77">
        <v>-26.569539921760001</v>
      </c>
      <c r="J183" s="78">
        <v>1.8E-3</v>
      </c>
      <c r="K183" s="78">
        <v>0</v>
      </c>
    </row>
    <row r="184" spans="2:11">
      <c r="B184" t="s">
        <v>3221</v>
      </c>
      <c r="C184" t="s">
        <v>3227</v>
      </c>
      <c r="D184" t="s">
        <v>123</v>
      </c>
      <c r="E184" t="s">
        <v>102</v>
      </c>
      <c r="F184" t="s">
        <v>350</v>
      </c>
      <c r="G184" s="77">
        <v>952099.44</v>
      </c>
      <c r="H184" s="77">
        <v>-4.5854999999999997</v>
      </c>
      <c r="I184" s="77">
        <v>-43.658519821200002</v>
      </c>
      <c r="J184" s="78">
        <v>3.0000000000000001E-3</v>
      </c>
      <c r="K184" s="78">
        <v>0</v>
      </c>
    </row>
    <row r="185" spans="2:11">
      <c r="B185" t="s">
        <v>3228</v>
      </c>
      <c r="C185" t="s">
        <v>3229</v>
      </c>
      <c r="D185" t="s">
        <v>123</v>
      </c>
      <c r="E185" t="s">
        <v>102</v>
      </c>
      <c r="F185" t="s">
        <v>284</v>
      </c>
      <c r="G185" s="77">
        <v>3369230.37</v>
      </c>
      <c r="H185" s="77">
        <v>-3.4931000000000001</v>
      </c>
      <c r="I185" s="77">
        <v>-117.69058605447</v>
      </c>
      <c r="J185" s="78">
        <v>8.0000000000000002E-3</v>
      </c>
      <c r="K185" s="78">
        <v>-1E-4</v>
      </c>
    </row>
    <row r="186" spans="2:11">
      <c r="B186" t="s">
        <v>3230</v>
      </c>
      <c r="C186" t="s">
        <v>3231</v>
      </c>
      <c r="D186" t="s">
        <v>123</v>
      </c>
      <c r="E186" t="s">
        <v>102</v>
      </c>
      <c r="F186" t="s">
        <v>350</v>
      </c>
      <c r="G186" s="77">
        <v>433092.66</v>
      </c>
      <c r="H186" s="77">
        <v>-4.7026000000000003</v>
      </c>
      <c r="I186" s="77">
        <v>-20.366615429159999</v>
      </c>
      <c r="J186" s="78">
        <v>1.4E-3</v>
      </c>
      <c r="K186" s="78">
        <v>0</v>
      </c>
    </row>
    <row r="187" spans="2:11">
      <c r="B187" t="s">
        <v>3230</v>
      </c>
      <c r="C187" t="s">
        <v>3232</v>
      </c>
      <c r="D187" t="s">
        <v>123</v>
      </c>
      <c r="E187" t="s">
        <v>102</v>
      </c>
      <c r="F187" t="s">
        <v>350</v>
      </c>
      <c r="G187" s="77">
        <v>1086842.1100000001</v>
      </c>
      <c r="H187" s="77">
        <v>-4.7026000000000003</v>
      </c>
      <c r="I187" s="77">
        <v>-51.109837064860002</v>
      </c>
      <c r="J187" s="78">
        <v>3.5000000000000001E-3</v>
      </c>
      <c r="K187" s="78">
        <v>0</v>
      </c>
    </row>
    <row r="188" spans="2:11">
      <c r="B188" t="s">
        <v>3233</v>
      </c>
      <c r="C188" t="s">
        <v>3234</v>
      </c>
      <c r="D188" t="s">
        <v>123</v>
      </c>
      <c r="E188" t="s">
        <v>102</v>
      </c>
      <c r="F188" t="s">
        <v>287</v>
      </c>
      <c r="G188" s="77">
        <v>586777.66</v>
      </c>
      <c r="H188" s="77">
        <v>-4.7234999999999996</v>
      </c>
      <c r="I188" s="77">
        <v>-27.716442770099999</v>
      </c>
      <c r="J188" s="78">
        <v>1.9E-3</v>
      </c>
      <c r="K188" s="78">
        <v>0</v>
      </c>
    </row>
    <row r="189" spans="2:11">
      <c r="B189" t="s">
        <v>3233</v>
      </c>
      <c r="C189" t="s">
        <v>3235</v>
      </c>
      <c r="D189" t="s">
        <v>123</v>
      </c>
      <c r="E189" t="s">
        <v>102</v>
      </c>
      <c r="F189" t="s">
        <v>287</v>
      </c>
      <c r="G189" s="77">
        <v>795198.79</v>
      </c>
      <c r="H189" s="77">
        <v>-4.6679000000000004</v>
      </c>
      <c r="I189" s="77">
        <v>-37.119084318410003</v>
      </c>
      <c r="J189" s="78">
        <v>2.5000000000000001E-3</v>
      </c>
      <c r="K189" s="78">
        <v>0</v>
      </c>
    </row>
    <row r="190" spans="2:11">
      <c r="B190" t="s">
        <v>3233</v>
      </c>
      <c r="C190" t="s">
        <v>3236</v>
      </c>
      <c r="D190" t="s">
        <v>123</v>
      </c>
      <c r="E190" t="s">
        <v>102</v>
      </c>
      <c r="F190" t="s">
        <v>287</v>
      </c>
      <c r="G190" s="77">
        <v>1546593.02</v>
      </c>
      <c r="H190" s="77">
        <v>-4.7234999999999996</v>
      </c>
      <c r="I190" s="77">
        <v>-73.053321299700002</v>
      </c>
      <c r="J190" s="78">
        <v>5.0000000000000001E-3</v>
      </c>
      <c r="K190" s="78">
        <v>-1E-4</v>
      </c>
    </row>
    <row r="191" spans="2:11">
      <c r="B191" t="s">
        <v>3233</v>
      </c>
      <c r="C191" t="s">
        <v>3237</v>
      </c>
      <c r="D191" t="s">
        <v>123</v>
      </c>
      <c r="E191" t="s">
        <v>102</v>
      </c>
      <c r="F191" t="s">
        <v>287</v>
      </c>
      <c r="G191" s="77">
        <v>967048.16</v>
      </c>
      <c r="H191" s="77">
        <v>-4.6772</v>
      </c>
      <c r="I191" s="77">
        <v>-45.230776539520001</v>
      </c>
      <c r="J191" s="78">
        <v>3.0999999999999999E-3</v>
      </c>
      <c r="K191" s="78">
        <v>0</v>
      </c>
    </row>
    <row r="192" spans="2:11">
      <c r="B192" t="s">
        <v>3233</v>
      </c>
      <c r="C192" t="s">
        <v>3238</v>
      </c>
      <c r="D192" t="s">
        <v>123</v>
      </c>
      <c r="E192" t="s">
        <v>102</v>
      </c>
      <c r="F192" t="s">
        <v>287</v>
      </c>
      <c r="G192" s="77">
        <v>805185.98</v>
      </c>
      <c r="H192" s="77">
        <v>-4.6679000000000004</v>
      </c>
      <c r="I192" s="77">
        <v>-37.585276360420004</v>
      </c>
      <c r="J192" s="78">
        <v>2.5000000000000001E-3</v>
      </c>
      <c r="K192" s="78">
        <v>0</v>
      </c>
    </row>
    <row r="193" spans="2:11">
      <c r="B193" t="s">
        <v>3233</v>
      </c>
      <c r="C193" t="s">
        <v>3239</v>
      </c>
      <c r="D193" t="s">
        <v>123</v>
      </c>
      <c r="E193" t="s">
        <v>102</v>
      </c>
      <c r="F193" t="s">
        <v>287</v>
      </c>
      <c r="G193" s="77">
        <v>676296.42</v>
      </c>
      <c r="H193" s="77">
        <v>-4.6772</v>
      </c>
      <c r="I193" s="77">
        <v>-31.631736156239999</v>
      </c>
      <c r="J193" s="78">
        <v>2.0999999999999999E-3</v>
      </c>
      <c r="K193" s="78">
        <v>0</v>
      </c>
    </row>
    <row r="194" spans="2:11">
      <c r="B194" t="s">
        <v>3240</v>
      </c>
      <c r="C194" t="s">
        <v>3241</v>
      </c>
      <c r="D194" t="s">
        <v>123</v>
      </c>
      <c r="E194" t="s">
        <v>102</v>
      </c>
      <c r="F194" t="s">
        <v>279</v>
      </c>
      <c r="G194" s="77">
        <v>1207639.1200000001</v>
      </c>
      <c r="H194" s="77">
        <v>-2.7016</v>
      </c>
      <c r="I194" s="77">
        <v>-32.62557846592</v>
      </c>
      <c r="J194" s="78">
        <v>2.2000000000000001E-3</v>
      </c>
      <c r="K194" s="78">
        <v>0</v>
      </c>
    </row>
    <row r="195" spans="2:11">
      <c r="B195" t="s">
        <v>3240</v>
      </c>
      <c r="C195" t="s">
        <v>3242</v>
      </c>
      <c r="D195" t="s">
        <v>123</v>
      </c>
      <c r="E195" t="s">
        <v>102</v>
      </c>
      <c r="F195" t="s">
        <v>279</v>
      </c>
      <c r="G195" s="77">
        <v>1105215.99</v>
      </c>
      <c r="H195" s="77">
        <v>-2.7016</v>
      </c>
      <c r="I195" s="77">
        <v>-29.858515185840002</v>
      </c>
      <c r="J195" s="78">
        <v>2E-3</v>
      </c>
      <c r="K195" s="78">
        <v>0</v>
      </c>
    </row>
    <row r="196" spans="2:11">
      <c r="B196" t="s">
        <v>3240</v>
      </c>
      <c r="C196" t="s">
        <v>3243</v>
      </c>
      <c r="D196" t="s">
        <v>123</v>
      </c>
      <c r="E196" t="s">
        <v>102</v>
      </c>
      <c r="F196" t="s">
        <v>279</v>
      </c>
      <c r="G196" s="77">
        <v>995178.91</v>
      </c>
      <c r="H196" s="77">
        <v>-2.6516000000000002</v>
      </c>
      <c r="I196" s="77">
        <v>-26.388163977560001</v>
      </c>
      <c r="J196" s="78">
        <v>1.8E-3</v>
      </c>
      <c r="K196" s="78">
        <v>0</v>
      </c>
    </row>
    <row r="197" spans="2:11">
      <c r="B197" t="s">
        <v>3240</v>
      </c>
      <c r="C197" t="s">
        <v>3244</v>
      </c>
      <c r="D197" t="s">
        <v>123</v>
      </c>
      <c r="E197" t="s">
        <v>102</v>
      </c>
      <c r="F197" t="s">
        <v>279</v>
      </c>
      <c r="G197" s="77">
        <v>885160.84</v>
      </c>
      <c r="H197" s="77">
        <v>-2.5869</v>
      </c>
      <c r="I197" s="77">
        <v>-22.89822576996</v>
      </c>
      <c r="J197" s="78">
        <v>1.6000000000000001E-3</v>
      </c>
      <c r="K197" s="78">
        <v>0</v>
      </c>
    </row>
    <row r="198" spans="2:11">
      <c r="B198" t="s">
        <v>3240</v>
      </c>
      <c r="C198" t="s">
        <v>3245</v>
      </c>
      <c r="D198" t="s">
        <v>123</v>
      </c>
      <c r="E198" t="s">
        <v>102</v>
      </c>
      <c r="F198" t="s">
        <v>290</v>
      </c>
      <c r="G198" s="77">
        <v>893724.49</v>
      </c>
      <c r="H198" s="77">
        <v>1.3272999999999999</v>
      </c>
      <c r="I198" s="77">
        <v>11.86240515577</v>
      </c>
      <c r="J198" s="78">
        <v>-8.0000000000000004E-4</v>
      </c>
      <c r="K198" s="78">
        <v>0</v>
      </c>
    </row>
    <row r="199" spans="2:11">
      <c r="B199" t="s">
        <v>3246</v>
      </c>
      <c r="C199" t="s">
        <v>3247</v>
      </c>
      <c r="D199" t="s">
        <v>123</v>
      </c>
      <c r="E199" t="s">
        <v>102</v>
      </c>
      <c r="F199" t="s">
        <v>287</v>
      </c>
      <c r="G199" s="77">
        <v>778956.07</v>
      </c>
      <c r="H199" s="77">
        <v>-5.1769999999999996</v>
      </c>
      <c r="I199" s="77">
        <v>-40.326555743900002</v>
      </c>
      <c r="J199" s="78">
        <v>2.7000000000000001E-3</v>
      </c>
      <c r="K199" s="78">
        <v>0</v>
      </c>
    </row>
    <row r="200" spans="2:11">
      <c r="B200" t="s">
        <v>3246</v>
      </c>
      <c r="C200" t="s">
        <v>3248</v>
      </c>
      <c r="D200" t="s">
        <v>123</v>
      </c>
      <c r="E200" t="s">
        <v>102</v>
      </c>
      <c r="F200" t="s">
        <v>287</v>
      </c>
      <c r="G200" s="77">
        <v>1069336.06</v>
      </c>
      <c r="H200" s="77">
        <v>-5.1769999999999996</v>
      </c>
      <c r="I200" s="77">
        <v>-55.359527826200001</v>
      </c>
      <c r="J200" s="78">
        <v>3.8E-3</v>
      </c>
      <c r="K200" s="78">
        <v>0</v>
      </c>
    </row>
    <row r="201" spans="2:11">
      <c r="B201" t="s">
        <v>3246</v>
      </c>
      <c r="C201" t="s">
        <v>3249</v>
      </c>
      <c r="D201" t="s">
        <v>123</v>
      </c>
      <c r="E201" t="s">
        <v>102</v>
      </c>
      <c r="F201" t="s">
        <v>287</v>
      </c>
      <c r="G201" s="77">
        <v>1324759.3899999999</v>
      </c>
      <c r="H201" s="77">
        <v>-5.2736000000000001</v>
      </c>
      <c r="I201" s="77">
        <v>-69.862511191039999</v>
      </c>
      <c r="J201" s="78">
        <v>4.7000000000000002E-3</v>
      </c>
      <c r="K201" s="78">
        <v>-1E-4</v>
      </c>
    </row>
    <row r="202" spans="2:11">
      <c r="B202" t="s">
        <v>3246</v>
      </c>
      <c r="C202" t="s">
        <v>3250</v>
      </c>
      <c r="D202" t="s">
        <v>123</v>
      </c>
      <c r="E202" t="s">
        <v>102</v>
      </c>
      <c r="F202" t="s">
        <v>287</v>
      </c>
      <c r="G202" s="77">
        <v>160121.26999999999</v>
      </c>
      <c r="H202" s="77">
        <v>-5.2610999999999999</v>
      </c>
      <c r="I202" s="77">
        <v>-8.4241401359699992</v>
      </c>
      <c r="J202" s="78">
        <v>5.9999999999999995E-4</v>
      </c>
      <c r="K202" s="78">
        <v>0</v>
      </c>
    </row>
    <row r="203" spans="2:11">
      <c r="B203" t="s">
        <v>3246</v>
      </c>
      <c r="C203" t="s">
        <v>3251</v>
      </c>
      <c r="D203" t="s">
        <v>123</v>
      </c>
      <c r="E203" t="s">
        <v>102</v>
      </c>
      <c r="F203" t="s">
        <v>287</v>
      </c>
      <c r="G203" s="77">
        <v>1611368.56</v>
      </c>
      <c r="H203" s="77">
        <v>-4.5976999999999997</v>
      </c>
      <c r="I203" s="77">
        <v>-74.085892283120003</v>
      </c>
      <c r="J203" s="78">
        <v>5.0000000000000001E-3</v>
      </c>
      <c r="K203" s="78">
        <v>-1E-4</v>
      </c>
    </row>
    <row r="204" spans="2:11">
      <c r="B204" t="s">
        <v>3252</v>
      </c>
      <c r="C204" t="s">
        <v>3253</v>
      </c>
      <c r="D204" t="s">
        <v>123</v>
      </c>
      <c r="E204" t="s">
        <v>102</v>
      </c>
      <c r="F204" t="s">
        <v>279</v>
      </c>
      <c r="G204" s="77">
        <v>2923869.49</v>
      </c>
      <c r="H204" s="77">
        <v>-3.2608999999999999</v>
      </c>
      <c r="I204" s="77">
        <v>-95.344460199409994</v>
      </c>
      <c r="J204" s="78">
        <v>6.4999999999999997E-3</v>
      </c>
      <c r="K204" s="78">
        <v>-1E-4</v>
      </c>
    </row>
    <row r="205" spans="2:11">
      <c r="B205" t="s">
        <v>3252</v>
      </c>
      <c r="C205" t="s">
        <v>3254</v>
      </c>
      <c r="D205" t="s">
        <v>123</v>
      </c>
      <c r="E205" t="s">
        <v>102</v>
      </c>
      <c r="F205" t="s">
        <v>279</v>
      </c>
      <c r="G205" s="77">
        <v>708662.85</v>
      </c>
      <c r="H205" s="77">
        <v>-3.2103999999999999</v>
      </c>
      <c r="I205" s="77">
        <v>-22.7509121364</v>
      </c>
      <c r="J205" s="78">
        <v>1.5E-3</v>
      </c>
      <c r="K205" s="78">
        <v>0</v>
      </c>
    </row>
    <row r="206" spans="2:11">
      <c r="B206" t="s">
        <v>3252</v>
      </c>
      <c r="C206" t="s">
        <v>3255</v>
      </c>
      <c r="D206" t="s">
        <v>123</v>
      </c>
      <c r="E206" t="s">
        <v>102</v>
      </c>
      <c r="F206" t="s">
        <v>279</v>
      </c>
      <c r="G206" s="77">
        <v>493889.16</v>
      </c>
      <c r="H206" s="77">
        <v>-3.3205</v>
      </c>
      <c r="I206" s="77">
        <v>-16.399589557799999</v>
      </c>
      <c r="J206" s="78">
        <v>1.1000000000000001E-3</v>
      </c>
      <c r="K206" s="78">
        <v>0</v>
      </c>
    </row>
    <row r="207" spans="2:11">
      <c r="B207" t="s">
        <v>3252</v>
      </c>
      <c r="C207" t="s">
        <v>3256</v>
      </c>
      <c r="D207" t="s">
        <v>123</v>
      </c>
      <c r="E207" t="s">
        <v>102</v>
      </c>
      <c r="F207" t="s">
        <v>279</v>
      </c>
      <c r="G207" s="77">
        <v>137842.03</v>
      </c>
      <c r="H207" s="77">
        <v>-3.3205</v>
      </c>
      <c r="I207" s="77">
        <v>-4.5770446061500003</v>
      </c>
      <c r="J207" s="78">
        <v>2.9999999999999997E-4</v>
      </c>
      <c r="K207" s="78">
        <v>0</v>
      </c>
    </row>
    <row r="208" spans="2:11">
      <c r="B208" t="s">
        <v>3252</v>
      </c>
      <c r="C208" t="s">
        <v>3257</v>
      </c>
      <c r="D208" t="s">
        <v>123</v>
      </c>
      <c r="E208" t="s">
        <v>102</v>
      </c>
      <c r="F208" t="s">
        <v>279</v>
      </c>
      <c r="G208" s="77">
        <v>1093188.05</v>
      </c>
      <c r="H208" s="77">
        <v>-3.3205</v>
      </c>
      <c r="I208" s="77">
        <v>-36.299309200250001</v>
      </c>
      <c r="J208" s="78">
        <v>2.5000000000000001E-3</v>
      </c>
      <c r="K208" s="78">
        <v>0</v>
      </c>
    </row>
    <row r="209" spans="2:11">
      <c r="B209" t="s">
        <v>3258</v>
      </c>
      <c r="C209" t="s">
        <v>3259</v>
      </c>
      <c r="D209" t="s">
        <v>123</v>
      </c>
      <c r="E209" t="s">
        <v>102</v>
      </c>
      <c r="F209" t="s">
        <v>290</v>
      </c>
      <c r="G209" s="77">
        <v>1563928.13</v>
      </c>
      <c r="H209" s="77">
        <v>-0.51180000000000003</v>
      </c>
      <c r="I209" s="77">
        <v>-8.0041841693400002</v>
      </c>
      <c r="J209" s="78">
        <v>5.0000000000000001E-4</v>
      </c>
      <c r="K209" s="78">
        <v>0</v>
      </c>
    </row>
    <row r="210" spans="2:11">
      <c r="B210" t="s">
        <v>3258</v>
      </c>
      <c r="C210" t="s">
        <v>3260</v>
      </c>
      <c r="D210" t="s">
        <v>123</v>
      </c>
      <c r="E210" t="s">
        <v>102</v>
      </c>
      <c r="F210" t="s">
        <v>290</v>
      </c>
      <c r="G210" s="77">
        <v>670729.93000000005</v>
      </c>
      <c r="H210" s="77">
        <v>-0.44059999999999999</v>
      </c>
      <c r="I210" s="77">
        <v>-2.9552360715799999</v>
      </c>
      <c r="J210" s="78">
        <v>2.0000000000000001E-4</v>
      </c>
      <c r="K210" s="78">
        <v>0</v>
      </c>
    </row>
    <row r="211" spans="2:11">
      <c r="B211" t="s">
        <v>3261</v>
      </c>
      <c r="C211" t="s">
        <v>3262</v>
      </c>
      <c r="D211" t="s">
        <v>123</v>
      </c>
      <c r="E211" t="s">
        <v>102</v>
      </c>
      <c r="F211" t="s">
        <v>290</v>
      </c>
      <c r="G211" s="77">
        <v>508373.39</v>
      </c>
      <c r="H211" s="77">
        <v>-0.54930000000000001</v>
      </c>
      <c r="I211" s="77">
        <v>-2.7924950312700001</v>
      </c>
      <c r="J211" s="78">
        <v>2.0000000000000001E-4</v>
      </c>
      <c r="K211" s="78">
        <v>0</v>
      </c>
    </row>
    <row r="212" spans="2:11">
      <c r="B212" t="s">
        <v>3261</v>
      </c>
      <c r="C212" t="s">
        <v>3263</v>
      </c>
      <c r="D212" t="s">
        <v>123</v>
      </c>
      <c r="E212" t="s">
        <v>102</v>
      </c>
      <c r="F212" t="s">
        <v>290</v>
      </c>
      <c r="G212" s="77">
        <v>379649.61</v>
      </c>
      <c r="H212" s="77">
        <v>-0.54930000000000001</v>
      </c>
      <c r="I212" s="77">
        <v>-2.0854153077299999</v>
      </c>
      <c r="J212" s="78">
        <v>1E-4</v>
      </c>
      <c r="K212" s="78">
        <v>0</v>
      </c>
    </row>
    <row r="213" spans="2:11">
      <c r="B213" t="s">
        <v>3261</v>
      </c>
      <c r="C213" t="s">
        <v>3264</v>
      </c>
      <c r="D213" t="s">
        <v>123</v>
      </c>
      <c r="E213" t="s">
        <v>102</v>
      </c>
      <c r="F213" t="s">
        <v>290</v>
      </c>
      <c r="G213" s="77">
        <v>1899324.77</v>
      </c>
      <c r="H213" s="77">
        <v>-0.49230000000000002</v>
      </c>
      <c r="I213" s="77">
        <v>-9.3503758427099992</v>
      </c>
      <c r="J213" s="78">
        <v>5.9999999999999995E-4</v>
      </c>
      <c r="K213" s="78">
        <v>0</v>
      </c>
    </row>
    <row r="214" spans="2:11">
      <c r="B214" t="s">
        <v>3265</v>
      </c>
      <c r="C214" t="s">
        <v>3266</v>
      </c>
      <c r="D214" t="s">
        <v>123</v>
      </c>
      <c r="E214" t="s">
        <v>102</v>
      </c>
      <c r="F214" t="s">
        <v>350</v>
      </c>
      <c r="G214" s="77">
        <v>854607.47</v>
      </c>
      <c r="H214" s="77">
        <v>-6.0942999999999996</v>
      </c>
      <c r="I214" s="77">
        <v>-52.082343044209999</v>
      </c>
      <c r="J214" s="78">
        <v>3.5000000000000001E-3</v>
      </c>
      <c r="K214" s="78">
        <v>0</v>
      </c>
    </row>
    <row r="215" spans="2:11">
      <c r="B215" t="s">
        <v>3265</v>
      </c>
      <c r="C215" t="s">
        <v>3267</v>
      </c>
      <c r="D215" t="s">
        <v>123</v>
      </c>
      <c r="E215" t="s">
        <v>102</v>
      </c>
      <c r="F215" t="s">
        <v>350</v>
      </c>
      <c r="G215" s="77">
        <v>2347871.4500000002</v>
      </c>
      <c r="H215" s="77">
        <v>-6.1981999999999999</v>
      </c>
      <c r="I215" s="77">
        <v>-145.52576821389999</v>
      </c>
      <c r="J215" s="78">
        <v>9.9000000000000008E-3</v>
      </c>
      <c r="K215" s="78">
        <v>-1E-4</v>
      </c>
    </row>
    <row r="216" spans="2:11">
      <c r="B216" t="s">
        <v>3265</v>
      </c>
      <c r="C216" t="s">
        <v>3268</v>
      </c>
      <c r="D216" t="s">
        <v>123</v>
      </c>
      <c r="E216" t="s">
        <v>102</v>
      </c>
      <c r="F216" t="s">
        <v>350</v>
      </c>
      <c r="G216" s="77">
        <v>747094.34</v>
      </c>
      <c r="H216" s="77">
        <v>-6.1919000000000004</v>
      </c>
      <c r="I216" s="77">
        <v>-46.259334438460002</v>
      </c>
      <c r="J216" s="78">
        <v>3.0999999999999999E-3</v>
      </c>
      <c r="K216" s="78">
        <v>0</v>
      </c>
    </row>
    <row r="217" spans="2:11">
      <c r="B217" t="s">
        <v>3265</v>
      </c>
      <c r="C217" t="s">
        <v>3269</v>
      </c>
      <c r="D217" t="s">
        <v>123</v>
      </c>
      <c r="E217" t="s">
        <v>102</v>
      </c>
      <c r="F217" t="s">
        <v>350</v>
      </c>
      <c r="G217" s="77">
        <v>2676031.9300000002</v>
      </c>
      <c r="H217" s="77">
        <v>-5.8808999999999996</v>
      </c>
      <c r="I217" s="77">
        <v>-157.37476177137</v>
      </c>
      <c r="J217" s="78">
        <v>1.0699999999999999E-2</v>
      </c>
      <c r="K217" s="78">
        <v>-1E-4</v>
      </c>
    </row>
    <row r="218" spans="2:11">
      <c r="B218" t="s">
        <v>3265</v>
      </c>
      <c r="C218" t="s">
        <v>3270</v>
      </c>
      <c r="D218" t="s">
        <v>123</v>
      </c>
      <c r="E218" t="s">
        <v>102</v>
      </c>
      <c r="F218" t="s">
        <v>350</v>
      </c>
      <c r="G218" s="77">
        <v>1062021.6399999999</v>
      </c>
      <c r="H218" s="77">
        <v>-6.1951000000000001</v>
      </c>
      <c r="I218" s="77">
        <v>-65.793302619640002</v>
      </c>
      <c r="J218" s="78">
        <v>4.4999999999999997E-3</v>
      </c>
      <c r="K218" s="78">
        <v>-1E-4</v>
      </c>
    </row>
    <row r="219" spans="2:11">
      <c r="B219" t="s">
        <v>3271</v>
      </c>
      <c r="C219" t="s">
        <v>3272</v>
      </c>
      <c r="D219" t="s">
        <v>123</v>
      </c>
      <c r="E219" t="s">
        <v>102</v>
      </c>
      <c r="F219" t="s">
        <v>287</v>
      </c>
      <c r="G219" s="77">
        <v>860611.74</v>
      </c>
      <c r="H219" s="77">
        <v>-4.5265000000000004</v>
      </c>
      <c r="I219" s="77">
        <v>-38.955590411099998</v>
      </c>
      <c r="J219" s="78">
        <v>2.5999999999999999E-3</v>
      </c>
      <c r="K219" s="78">
        <v>0</v>
      </c>
    </row>
    <row r="220" spans="2:11">
      <c r="B220" t="s">
        <v>3271</v>
      </c>
      <c r="C220" t="s">
        <v>3273</v>
      </c>
      <c r="D220" t="s">
        <v>123</v>
      </c>
      <c r="E220" t="s">
        <v>102</v>
      </c>
      <c r="F220" t="s">
        <v>287</v>
      </c>
      <c r="G220" s="77">
        <v>1335126.25</v>
      </c>
      <c r="H220" s="77">
        <v>-4.4343000000000004</v>
      </c>
      <c r="I220" s="77">
        <v>-59.203503303749997</v>
      </c>
      <c r="J220" s="78">
        <v>4.0000000000000001E-3</v>
      </c>
      <c r="K220" s="78">
        <v>0</v>
      </c>
    </row>
    <row r="221" spans="2:11">
      <c r="B221" t="s">
        <v>3271</v>
      </c>
      <c r="C221" t="s">
        <v>3274</v>
      </c>
      <c r="D221" t="s">
        <v>123</v>
      </c>
      <c r="E221" t="s">
        <v>102</v>
      </c>
      <c r="F221" t="s">
        <v>287</v>
      </c>
      <c r="G221" s="77">
        <v>967475.68</v>
      </c>
      <c r="H221" s="77">
        <v>-4.6035000000000004</v>
      </c>
      <c r="I221" s="77">
        <v>-44.5377429288</v>
      </c>
      <c r="J221" s="78">
        <v>3.0000000000000001E-3</v>
      </c>
      <c r="K221" s="78">
        <v>0</v>
      </c>
    </row>
    <row r="222" spans="2:11">
      <c r="B222" t="s">
        <v>3275</v>
      </c>
      <c r="C222" t="s">
        <v>3276</v>
      </c>
      <c r="D222" t="s">
        <v>123</v>
      </c>
      <c r="E222" t="s">
        <v>102</v>
      </c>
      <c r="F222" t="s">
        <v>350</v>
      </c>
      <c r="G222" s="77">
        <v>882374.05</v>
      </c>
      <c r="H222" s="77">
        <v>-2.8955000000000002</v>
      </c>
      <c r="I222" s="77">
        <v>-25.549140617749998</v>
      </c>
      <c r="J222" s="78">
        <v>1.6999999999999999E-3</v>
      </c>
      <c r="K222" s="78">
        <v>0</v>
      </c>
    </row>
    <row r="223" spans="2:11">
      <c r="B223" t="s">
        <v>3275</v>
      </c>
      <c r="C223" t="s">
        <v>3277</v>
      </c>
      <c r="D223" t="s">
        <v>123</v>
      </c>
      <c r="E223" t="s">
        <v>102</v>
      </c>
      <c r="F223" t="s">
        <v>350</v>
      </c>
      <c r="G223" s="77">
        <v>1772399.1</v>
      </c>
      <c r="H223" s="77">
        <v>-2.4514</v>
      </c>
      <c r="I223" s="77">
        <v>-43.448591537399999</v>
      </c>
      <c r="J223" s="78">
        <v>2.8999999999999998E-3</v>
      </c>
      <c r="K223" s="78">
        <v>0</v>
      </c>
    </row>
    <row r="224" spans="2:11">
      <c r="B224" t="s">
        <v>3275</v>
      </c>
      <c r="C224" t="s">
        <v>3278</v>
      </c>
      <c r="D224" t="s">
        <v>123</v>
      </c>
      <c r="E224" t="s">
        <v>102</v>
      </c>
      <c r="F224" t="s">
        <v>350</v>
      </c>
      <c r="G224" s="77">
        <v>883083.41</v>
      </c>
      <c r="H224" s="77">
        <v>-2.8129</v>
      </c>
      <c r="I224" s="77">
        <v>-24.84025323989</v>
      </c>
      <c r="J224" s="78">
        <v>1.6999999999999999E-3</v>
      </c>
      <c r="K224" s="78">
        <v>0</v>
      </c>
    </row>
    <row r="225" spans="2:11">
      <c r="B225" t="s">
        <v>3275</v>
      </c>
      <c r="C225" t="s">
        <v>3279</v>
      </c>
      <c r="D225" t="s">
        <v>123</v>
      </c>
      <c r="E225" t="s">
        <v>102</v>
      </c>
      <c r="F225" t="s">
        <v>350</v>
      </c>
      <c r="G225" s="77">
        <v>1083523.3600000001</v>
      </c>
      <c r="H225" s="77">
        <v>-4.742</v>
      </c>
      <c r="I225" s="77">
        <v>-51.380677731200002</v>
      </c>
      <c r="J225" s="78">
        <v>3.5000000000000001E-3</v>
      </c>
      <c r="K225" s="78">
        <v>0</v>
      </c>
    </row>
    <row r="226" spans="2:11">
      <c r="B226" t="s">
        <v>3275</v>
      </c>
      <c r="C226" t="s">
        <v>3280</v>
      </c>
      <c r="D226" t="s">
        <v>123</v>
      </c>
      <c r="E226" t="s">
        <v>102</v>
      </c>
      <c r="F226" t="s">
        <v>350</v>
      </c>
      <c r="G226" s="77">
        <v>330578.76</v>
      </c>
      <c r="H226" s="77">
        <v>-2.8955000000000002</v>
      </c>
      <c r="I226" s="77">
        <v>-9.5719079958000002</v>
      </c>
      <c r="J226" s="78">
        <v>5.9999999999999995E-4</v>
      </c>
      <c r="K226" s="78">
        <v>0</v>
      </c>
    </row>
    <row r="227" spans="2:11">
      <c r="B227" t="s">
        <v>3275</v>
      </c>
      <c r="C227" t="s">
        <v>3281</v>
      </c>
      <c r="D227" t="s">
        <v>123</v>
      </c>
      <c r="E227" t="s">
        <v>102</v>
      </c>
      <c r="F227" t="s">
        <v>350</v>
      </c>
      <c r="G227" s="77">
        <v>412903.11</v>
      </c>
      <c r="H227" s="77">
        <v>-2.9754</v>
      </c>
      <c r="I227" s="77">
        <v>-12.285519134939999</v>
      </c>
      <c r="J227" s="78">
        <v>8.0000000000000004E-4</v>
      </c>
      <c r="K227" s="78">
        <v>0</v>
      </c>
    </row>
    <row r="228" spans="2:11">
      <c r="B228" t="s">
        <v>3282</v>
      </c>
      <c r="C228" t="s">
        <v>3283</v>
      </c>
      <c r="D228" t="s">
        <v>123</v>
      </c>
      <c r="E228" t="s">
        <v>102</v>
      </c>
      <c r="F228" t="s">
        <v>350</v>
      </c>
      <c r="G228" s="77">
        <v>2690203.4</v>
      </c>
      <c r="H228" s="77">
        <v>-5.3178000000000001</v>
      </c>
      <c r="I228" s="77">
        <v>-143.0596364052</v>
      </c>
      <c r="J228" s="78">
        <v>9.7000000000000003E-3</v>
      </c>
      <c r="K228" s="78">
        <v>-1E-4</v>
      </c>
    </row>
    <row r="229" spans="2:11">
      <c r="B229" t="s">
        <v>3282</v>
      </c>
      <c r="C229" t="s">
        <v>3284</v>
      </c>
      <c r="D229" t="s">
        <v>123</v>
      </c>
      <c r="E229" t="s">
        <v>102</v>
      </c>
      <c r="F229" t="s">
        <v>350</v>
      </c>
      <c r="G229" s="77">
        <v>860105.05</v>
      </c>
      <c r="H229" s="77">
        <v>-5.4108999999999998</v>
      </c>
      <c r="I229" s="77">
        <v>-46.539424150450003</v>
      </c>
      <c r="J229" s="78">
        <v>3.2000000000000002E-3</v>
      </c>
      <c r="K229" s="78">
        <v>0</v>
      </c>
    </row>
    <row r="230" spans="2:11">
      <c r="B230" t="s">
        <v>3282</v>
      </c>
      <c r="C230" t="s">
        <v>3285</v>
      </c>
      <c r="D230" t="s">
        <v>123</v>
      </c>
      <c r="E230" t="s">
        <v>102</v>
      </c>
      <c r="F230" t="s">
        <v>350</v>
      </c>
      <c r="G230" s="77">
        <v>1070498.6499999999</v>
      </c>
      <c r="H230" s="77">
        <v>-5.3490000000000002</v>
      </c>
      <c r="I230" s="77">
        <v>-57.260972788499998</v>
      </c>
      <c r="J230" s="78">
        <v>3.8999999999999998E-3</v>
      </c>
      <c r="K230" s="78">
        <v>0</v>
      </c>
    </row>
    <row r="231" spans="2:11">
      <c r="B231" t="s">
        <v>3286</v>
      </c>
      <c r="C231" t="s">
        <v>3287</v>
      </c>
      <c r="D231" t="s">
        <v>123</v>
      </c>
      <c r="E231" t="s">
        <v>102</v>
      </c>
      <c r="F231" t="s">
        <v>287</v>
      </c>
      <c r="G231" s="77">
        <v>760106.76</v>
      </c>
      <c r="H231" s="77">
        <v>-3.5487000000000002</v>
      </c>
      <c r="I231" s="77">
        <v>-26.973908592120001</v>
      </c>
      <c r="J231" s="78">
        <v>1.8E-3</v>
      </c>
      <c r="K231" s="78">
        <v>0</v>
      </c>
    </row>
    <row r="232" spans="2:11">
      <c r="B232" t="s">
        <v>3286</v>
      </c>
      <c r="C232" t="s">
        <v>3288</v>
      </c>
      <c r="D232" t="s">
        <v>123</v>
      </c>
      <c r="E232" t="s">
        <v>102</v>
      </c>
      <c r="F232" t="s">
        <v>287</v>
      </c>
      <c r="G232" s="77">
        <v>1392759.9</v>
      </c>
      <c r="H232" s="77">
        <v>-3.4550999999999998</v>
      </c>
      <c r="I232" s="77">
        <v>-48.121247304900002</v>
      </c>
      <c r="J232" s="78">
        <v>3.3E-3</v>
      </c>
      <c r="K232" s="78">
        <v>0</v>
      </c>
    </row>
    <row r="233" spans="2:11">
      <c r="B233" t="s">
        <v>3286</v>
      </c>
      <c r="C233" t="s">
        <v>3289</v>
      </c>
      <c r="D233" t="s">
        <v>123</v>
      </c>
      <c r="E233" t="s">
        <v>102</v>
      </c>
      <c r="F233" t="s">
        <v>287</v>
      </c>
      <c r="G233" s="77">
        <v>1351910.27</v>
      </c>
      <c r="H233" s="77">
        <v>-3.4552</v>
      </c>
      <c r="I233" s="77">
        <v>-46.711203649040002</v>
      </c>
      <c r="J233" s="78">
        <v>3.2000000000000002E-3</v>
      </c>
      <c r="K233" s="78">
        <v>0</v>
      </c>
    </row>
    <row r="234" spans="2:11">
      <c r="B234" t="s">
        <v>3290</v>
      </c>
      <c r="C234" t="s">
        <v>3291</v>
      </c>
      <c r="D234" t="s">
        <v>123</v>
      </c>
      <c r="E234" t="s">
        <v>102</v>
      </c>
      <c r="F234" t="s">
        <v>293</v>
      </c>
      <c r="G234" s="77">
        <v>635768.37</v>
      </c>
      <c r="H234" s="77">
        <v>-6.9492000000000003</v>
      </c>
      <c r="I234" s="77">
        <v>-44.180815568040003</v>
      </c>
      <c r="J234" s="78">
        <v>3.0000000000000001E-3</v>
      </c>
      <c r="K234" s="78">
        <v>0</v>
      </c>
    </row>
    <row r="235" spans="2:11">
      <c r="B235" t="s">
        <v>3290</v>
      </c>
      <c r="C235" t="s">
        <v>3292</v>
      </c>
      <c r="D235" t="s">
        <v>123</v>
      </c>
      <c r="E235" t="s">
        <v>102</v>
      </c>
      <c r="F235" t="s">
        <v>293</v>
      </c>
      <c r="G235" s="77">
        <v>763378.07</v>
      </c>
      <c r="H235" s="77">
        <v>-6.8853</v>
      </c>
      <c r="I235" s="77">
        <v>-52.56087025371</v>
      </c>
      <c r="J235" s="78">
        <v>3.5999999999999999E-3</v>
      </c>
      <c r="K235" s="78">
        <v>0</v>
      </c>
    </row>
    <row r="236" spans="2:11">
      <c r="B236" t="s">
        <v>3290</v>
      </c>
      <c r="C236" t="s">
        <v>3293</v>
      </c>
      <c r="D236" t="s">
        <v>123</v>
      </c>
      <c r="E236" t="s">
        <v>102</v>
      </c>
      <c r="F236" t="s">
        <v>293</v>
      </c>
      <c r="G236" s="77">
        <v>635549.5</v>
      </c>
      <c r="H236" s="77">
        <v>-6.8853</v>
      </c>
      <c r="I236" s="77">
        <v>-43.759489723500003</v>
      </c>
      <c r="J236" s="78">
        <v>3.0000000000000001E-3</v>
      </c>
      <c r="K236" s="78">
        <v>0</v>
      </c>
    </row>
    <row r="237" spans="2:11">
      <c r="B237" t="s">
        <v>3290</v>
      </c>
      <c r="C237" t="s">
        <v>3294</v>
      </c>
      <c r="D237" t="s">
        <v>123</v>
      </c>
      <c r="E237" t="s">
        <v>102</v>
      </c>
      <c r="F237" t="s">
        <v>293</v>
      </c>
      <c r="G237" s="77">
        <v>841423.97</v>
      </c>
      <c r="H237" s="77">
        <v>-6.9715999999999996</v>
      </c>
      <c r="I237" s="77">
        <v>-58.660713492520003</v>
      </c>
      <c r="J237" s="78">
        <v>4.0000000000000001E-3</v>
      </c>
      <c r="K237" s="78">
        <v>0</v>
      </c>
    </row>
    <row r="238" spans="2:11">
      <c r="B238" t="s">
        <v>3290</v>
      </c>
      <c r="C238" t="s">
        <v>3295</v>
      </c>
      <c r="D238" t="s">
        <v>123</v>
      </c>
      <c r="E238" t="s">
        <v>102</v>
      </c>
      <c r="F238" t="s">
        <v>293</v>
      </c>
      <c r="G238" s="77">
        <v>1950689.93</v>
      </c>
      <c r="H238" s="77">
        <v>-6.9490999999999996</v>
      </c>
      <c r="I238" s="77">
        <v>-135.55539392563</v>
      </c>
      <c r="J238" s="78">
        <v>9.1999999999999998E-3</v>
      </c>
      <c r="K238" s="78">
        <v>-1E-4</v>
      </c>
    </row>
    <row r="239" spans="2:11">
      <c r="B239" t="s">
        <v>3296</v>
      </c>
      <c r="C239" t="s">
        <v>3297</v>
      </c>
      <c r="D239" t="s">
        <v>123</v>
      </c>
      <c r="E239" t="s">
        <v>102</v>
      </c>
      <c r="F239" t="s">
        <v>287</v>
      </c>
      <c r="G239" s="77">
        <v>395083.69</v>
      </c>
      <c r="H239" s="77">
        <v>-3.6520000000000001</v>
      </c>
      <c r="I239" s="77">
        <v>-14.4284563588</v>
      </c>
      <c r="J239" s="78">
        <v>1E-3</v>
      </c>
      <c r="K239" s="78">
        <v>0</v>
      </c>
    </row>
    <row r="240" spans="2:11">
      <c r="B240" t="s">
        <v>3296</v>
      </c>
      <c r="C240" t="s">
        <v>3298</v>
      </c>
      <c r="D240" t="s">
        <v>123</v>
      </c>
      <c r="E240" t="s">
        <v>102</v>
      </c>
      <c r="F240" t="s">
        <v>287</v>
      </c>
      <c r="G240" s="77">
        <v>433890.7</v>
      </c>
      <c r="H240" s="77">
        <v>-3.6520999999999999</v>
      </c>
      <c r="I240" s="77">
        <v>-15.846122254699999</v>
      </c>
      <c r="J240" s="78">
        <v>1.1000000000000001E-3</v>
      </c>
      <c r="K240" s="78">
        <v>0</v>
      </c>
    </row>
    <row r="241" spans="2:11">
      <c r="B241" t="s">
        <v>3296</v>
      </c>
      <c r="C241" t="s">
        <v>3299</v>
      </c>
      <c r="D241" t="s">
        <v>123</v>
      </c>
      <c r="E241" t="s">
        <v>102</v>
      </c>
      <c r="F241" t="s">
        <v>287</v>
      </c>
      <c r="G241" s="77">
        <v>325007.26</v>
      </c>
      <c r="H241" s="77">
        <v>-3.6854</v>
      </c>
      <c r="I241" s="77">
        <v>-11.97781756004</v>
      </c>
      <c r="J241" s="78">
        <v>8.0000000000000004E-4</v>
      </c>
      <c r="K241" s="78">
        <v>0</v>
      </c>
    </row>
    <row r="242" spans="2:11">
      <c r="B242" t="s">
        <v>3296</v>
      </c>
      <c r="C242" t="s">
        <v>3300</v>
      </c>
      <c r="D242" t="s">
        <v>123</v>
      </c>
      <c r="E242" t="s">
        <v>102</v>
      </c>
      <c r="F242" t="s">
        <v>287</v>
      </c>
      <c r="G242" s="77">
        <v>325111.65999999997</v>
      </c>
      <c r="H242" s="77">
        <v>-3.6520999999999999</v>
      </c>
      <c r="I242" s="77">
        <v>-11.87340293486</v>
      </c>
      <c r="J242" s="78">
        <v>8.0000000000000004E-4</v>
      </c>
      <c r="K242" s="78">
        <v>0</v>
      </c>
    </row>
    <row r="243" spans="2:11">
      <c r="B243" t="s">
        <v>3296</v>
      </c>
      <c r="C243" t="s">
        <v>3301</v>
      </c>
      <c r="D243" t="s">
        <v>123</v>
      </c>
      <c r="E243" t="s">
        <v>102</v>
      </c>
      <c r="F243" t="s">
        <v>287</v>
      </c>
      <c r="G243" s="77">
        <v>975591.26</v>
      </c>
      <c r="H243" s="77">
        <v>-3.6248</v>
      </c>
      <c r="I243" s="77">
        <v>-35.363231992480003</v>
      </c>
      <c r="J243" s="78">
        <v>2.3999999999999998E-3</v>
      </c>
      <c r="K243" s="78">
        <v>0</v>
      </c>
    </row>
    <row r="244" spans="2:11">
      <c r="B244" t="s">
        <v>3296</v>
      </c>
      <c r="C244" t="s">
        <v>3302</v>
      </c>
      <c r="D244" t="s">
        <v>123</v>
      </c>
      <c r="E244" t="s">
        <v>102</v>
      </c>
      <c r="F244" t="s">
        <v>287</v>
      </c>
      <c r="G244" s="77">
        <v>816347.49</v>
      </c>
      <c r="H244" s="77">
        <v>-3.6884000000000001</v>
      </c>
      <c r="I244" s="77">
        <v>-30.110160821160001</v>
      </c>
      <c r="J244" s="78">
        <v>2E-3</v>
      </c>
      <c r="K244" s="78">
        <v>0</v>
      </c>
    </row>
    <row r="245" spans="2:11">
      <c r="B245" t="s">
        <v>3296</v>
      </c>
      <c r="C245" t="s">
        <v>3303</v>
      </c>
      <c r="D245" t="s">
        <v>123</v>
      </c>
      <c r="E245" t="s">
        <v>102</v>
      </c>
      <c r="F245" t="s">
        <v>287</v>
      </c>
      <c r="G245" s="77">
        <v>1186977.22</v>
      </c>
      <c r="H245" s="77">
        <v>-3.6854</v>
      </c>
      <c r="I245" s="77">
        <v>-43.74485846588</v>
      </c>
      <c r="J245" s="78">
        <v>3.0000000000000001E-3</v>
      </c>
      <c r="K245" s="78">
        <v>0</v>
      </c>
    </row>
    <row r="246" spans="2:11">
      <c r="B246" t="s">
        <v>3304</v>
      </c>
      <c r="C246" t="s">
        <v>3305</v>
      </c>
      <c r="D246" t="s">
        <v>123</v>
      </c>
      <c r="E246" t="s">
        <v>102</v>
      </c>
      <c r="F246" t="s">
        <v>287</v>
      </c>
      <c r="G246" s="77">
        <v>805323.43</v>
      </c>
      <c r="H246" s="77">
        <v>-1.696</v>
      </c>
      <c r="I246" s="77">
        <v>-13.6582853728</v>
      </c>
      <c r="J246" s="78">
        <v>8.9999999999999998E-4</v>
      </c>
      <c r="K246" s="78">
        <v>0</v>
      </c>
    </row>
    <row r="247" spans="2:11">
      <c r="B247" t="s">
        <v>3304</v>
      </c>
      <c r="C247" t="s">
        <v>3306</v>
      </c>
      <c r="D247" t="s">
        <v>123</v>
      </c>
      <c r="E247" t="s">
        <v>102</v>
      </c>
      <c r="F247" t="s">
        <v>290</v>
      </c>
      <c r="G247" s="77">
        <v>725650.39</v>
      </c>
      <c r="H247" s="77">
        <v>1.246</v>
      </c>
      <c r="I247" s="77">
        <v>9.0416038594000003</v>
      </c>
      <c r="J247" s="78">
        <v>-5.9999999999999995E-4</v>
      </c>
      <c r="K247" s="78">
        <v>0</v>
      </c>
    </row>
    <row r="248" spans="2:11">
      <c r="B248" t="s">
        <v>3304</v>
      </c>
      <c r="C248" t="s">
        <v>3307</v>
      </c>
      <c r="D248" t="s">
        <v>123</v>
      </c>
      <c r="E248" t="s">
        <v>102</v>
      </c>
      <c r="F248" t="s">
        <v>287</v>
      </c>
      <c r="G248" s="77">
        <v>221144.54</v>
      </c>
      <c r="H248" s="77">
        <v>-1.6785000000000001</v>
      </c>
      <c r="I248" s="77">
        <v>-3.7119111038999999</v>
      </c>
      <c r="J248" s="78">
        <v>2.9999999999999997E-4</v>
      </c>
      <c r="K248" s="78">
        <v>0</v>
      </c>
    </row>
    <row r="249" spans="2:11">
      <c r="B249" t="s">
        <v>3304</v>
      </c>
      <c r="C249" t="s">
        <v>3308</v>
      </c>
      <c r="D249" t="s">
        <v>123</v>
      </c>
      <c r="E249" t="s">
        <v>102</v>
      </c>
      <c r="F249" t="s">
        <v>287</v>
      </c>
      <c r="G249" s="77">
        <v>1105532.67</v>
      </c>
      <c r="H249" s="77">
        <v>-1.696</v>
      </c>
      <c r="I249" s="77">
        <v>-18.7498340832</v>
      </c>
      <c r="J249" s="78">
        <v>1.2999999999999999E-3</v>
      </c>
      <c r="K249" s="78">
        <v>0</v>
      </c>
    </row>
    <row r="250" spans="2:11">
      <c r="B250" t="s">
        <v>3304</v>
      </c>
      <c r="C250" t="s">
        <v>3309</v>
      </c>
      <c r="D250" t="s">
        <v>123</v>
      </c>
      <c r="E250" t="s">
        <v>102</v>
      </c>
      <c r="F250" t="s">
        <v>287</v>
      </c>
      <c r="G250" s="77">
        <v>331252.65000000002</v>
      </c>
      <c r="H250" s="77">
        <v>-1.7252000000000001</v>
      </c>
      <c r="I250" s="77">
        <v>-5.7147707177999996</v>
      </c>
      <c r="J250" s="78">
        <v>4.0000000000000002E-4</v>
      </c>
      <c r="K250" s="78">
        <v>0</v>
      </c>
    </row>
    <row r="251" spans="2:11">
      <c r="B251" t="s">
        <v>3304</v>
      </c>
      <c r="C251" t="s">
        <v>3310</v>
      </c>
      <c r="D251" t="s">
        <v>123</v>
      </c>
      <c r="E251" t="s">
        <v>102</v>
      </c>
      <c r="F251" t="s">
        <v>287</v>
      </c>
      <c r="G251" s="77">
        <v>579359.93999999994</v>
      </c>
      <c r="H251" s="77">
        <v>-1.7835000000000001</v>
      </c>
      <c r="I251" s="77">
        <v>-10.332884529899999</v>
      </c>
      <c r="J251" s="78">
        <v>6.9999999999999999E-4</v>
      </c>
      <c r="K251" s="78">
        <v>0</v>
      </c>
    </row>
    <row r="252" spans="2:11">
      <c r="B252" t="s">
        <v>3304</v>
      </c>
      <c r="C252" t="s">
        <v>3311</v>
      </c>
      <c r="D252" t="s">
        <v>123</v>
      </c>
      <c r="E252" t="s">
        <v>102</v>
      </c>
      <c r="F252" t="s">
        <v>290</v>
      </c>
      <c r="G252" s="77">
        <v>85304.68</v>
      </c>
      <c r="H252" s="77">
        <v>1.246</v>
      </c>
      <c r="I252" s="77">
        <v>1.0628963128</v>
      </c>
      <c r="J252" s="78">
        <v>-1E-4</v>
      </c>
      <c r="K252" s="78">
        <v>0</v>
      </c>
    </row>
    <row r="253" spans="2:11">
      <c r="B253" t="s">
        <v>3304</v>
      </c>
      <c r="C253" t="s">
        <v>3312</v>
      </c>
      <c r="D253" t="s">
        <v>123</v>
      </c>
      <c r="E253" t="s">
        <v>102</v>
      </c>
      <c r="F253" t="s">
        <v>290</v>
      </c>
      <c r="G253" s="77">
        <v>511970.43</v>
      </c>
      <c r="H253" s="77">
        <v>1.2734000000000001</v>
      </c>
      <c r="I253" s="77">
        <v>6.5194314556200004</v>
      </c>
      <c r="J253" s="78">
        <v>-4.0000000000000002E-4</v>
      </c>
      <c r="K253" s="78">
        <v>0</v>
      </c>
    </row>
    <row r="254" spans="2:11">
      <c r="B254" t="s">
        <v>3313</v>
      </c>
      <c r="C254" t="s">
        <v>3314</v>
      </c>
      <c r="D254" t="s">
        <v>123</v>
      </c>
      <c r="E254" t="s">
        <v>102</v>
      </c>
      <c r="F254" t="s">
        <v>279</v>
      </c>
      <c r="G254" s="77">
        <v>1108066.1200000001</v>
      </c>
      <c r="H254" s="77">
        <v>-2.4127000000000001</v>
      </c>
      <c r="I254" s="77">
        <v>-26.73431127724</v>
      </c>
      <c r="J254" s="78">
        <v>1.8E-3</v>
      </c>
      <c r="K254" s="78">
        <v>0</v>
      </c>
    </row>
    <row r="255" spans="2:11">
      <c r="B255" t="s">
        <v>3315</v>
      </c>
      <c r="C255" t="s">
        <v>3316</v>
      </c>
      <c r="D255" t="s">
        <v>123</v>
      </c>
      <c r="E255" t="s">
        <v>102</v>
      </c>
      <c r="F255" t="s">
        <v>293</v>
      </c>
      <c r="G255" s="77">
        <v>783408.3</v>
      </c>
      <c r="H255" s="77">
        <v>-5.3478000000000003</v>
      </c>
      <c r="I255" s="77">
        <v>-41.8951090674</v>
      </c>
      <c r="J255" s="78">
        <v>2.8E-3</v>
      </c>
      <c r="K255" s="78">
        <v>0</v>
      </c>
    </row>
    <row r="256" spans="2:11">
      <c r="B256" t="s">
        <v>3315</v>
      </c>
      <c r="C256" t="s">
        <v>3317</v>
      </c>
      <c r="D256" t="s">
        <v>123</v>
      </c>
      <c r="E256" t="s">
        <v>102</v>
      </c>
      <c r="F256" t="s">
        <v>293</v>
      </c>
      <c r="G256" s="77">
        <v>1707745.55</v>
      </c>
      <c r="H256" s="77">
        <v>-6.1478999999999999</v>
      </c>
      <c r="I256" s="77">
        <v>-104.99048866845</v>
      </c>
      <c r="J256" s="78">
        <v>7.1000000000000004E-3</v>
      </c>
      <c r="K256" s="78">
        <v>-1E-4</v>
      </c>
    </row>
    <row r="257" spans="2:11">
      <c r="B257" t="s">
        <v>3315</v>
      </c>
      <c r="C257" t="s">
        <v>3318</v>
      </c>
      <c r="D257" t="s">
        <v>123</v>
      </c>
      <c r="E257" t="s">
        <v>102</v>
      </c>
      <c r="F257" t="s">
        <v>293</v>
      </c>
      <c r="G257" s="77">
        <v>473197.12</v>
      </c>
      <c r="H257" s="77">
        <v>-5.3478000000000003</v>
      </c>
      <c r="I257" s="77">
        <v>-25.305635583360001</v>
      </c>
      <c r="J257" s="78">
        <v>1.6999999999999999E-3</v>
      </c>
      <c r="K257" s="78">
        <v>0</v>
      </c>
    </row>
    <row r="258" spans="2:11">
      <c r="B258" t="s">
        <v>3315</v>
      </c>
      <c r="C258" t="s">
        <v>3319</v>
      </c>
      <c r="D258" t="s">
        <v>123</v>
      </c>
      <c r="E258" t="s">
        <v>102</v>
      </c>
      <c r="F258" t="s">
        <v>293</v>
      </c>
      <c r="G258" s="77">
        <v>1075764.68</v>
      </c>
      <c r="H258" s="77">
        <v>-5.3167999999999997</v>
      </c>
      <c r="I258" s="77">
        <v>-57.196256506239997</v>
      </c>
      <c r="J258" s="78">
        <v>3.8999999999999998E-3</v>
      </c>
      <c r="K258" s="78">
        <v>0</v>
      </c>
    </row>
    <row r="259" spans="2:11">
      <c r="B259" t="s">
        <v>3320</v>
      </c>
      <c r="C259" t="s">
        <v>3321</v>
      </c>
      <c r="D259" t="s">
        <v>123</v>
      </c>
      <c r="E259" t="s">
        <v>102</v>
      </c>
      <c r="F259" t="s">
        <v>293</v>
      </c>
      <c r="G259" s="77">
        <v>724140.55</v>
      </c>
      <c r="H259" s="77">
        <v>-5.4166999999999996</v>
      </c>
      <c r="I259" s="77">
        <v>-39.22452117185</v>
      </c>
      <c r="J259" s="78">
        <v>2.7000000000000001E-3</v>
      </c>
      <c r="K259" s="78">
        <v>0</v>
      </c>
    </row>
    <row r="260" spans="2:11">
      <c r="B260" t="s">
        <v>3320</v>
      </c>
      <c r="C260" t="s">
        <v>3322</v>
      </c>
      <c r="D260" t="s">
        <v>123</v>
      </c>
      <c r="E260" t="s">
        <v>102</v>
      </c>
      <c r="F260" t="s">
        <v>293</v>
      </c>
      <c r="G260" s="77">
        <v>536868.96</v>
      </c>
      <c r="H260" s="77">
        <v>-5.51</v>
      </c>
      <c r="I260" s="77">
        <v>-29.581479695999999</v>
      </c>
      <c r="J260" s="78">
        <v>2E-3</v>
      </c>
      <c r="K260" s="78">
        <v>0</v>
      </c>
    </row>
    <row r="261" spans="2:11">
      <c r="B261" t="s">
        <v>3320</v>
      </c>
      <c r="C261" t="s">
        <v>3323</v>
      </c>
      <c r="D261" t="s">
        <v>123</v>
      </c>
      <c r="E261" t="s">
        <v>102</v>
      </c>
      <c r="F261" t="s">
        <v>293</v>
      </c>
      <c r="G261" s="77">
        <v>214937.59</v>
      </c>
      <c r="H261" s="77">
        <v>-5.4166999999999996</v>
      </c>
      <c r="I261" s="77">
        <v>-11.64252443753</v>
      </c>
      <c r="J261" s="78">
        <v>8.0000000000000004E-4</v>
      </c>
      <c r="K261" s="78">
        <v>0</v>
      </c>
    </row>
    <row r="262" spans="2:11">
      <c r="B262" t="s">
        <v>3324</v>
      </c>
      <c r="C262" t="s">
        <v>3325</v>
      </c>
      <c r="D262" t="s">
        <v>123</v>
      </c>
      <c r="E262" t="s">
        <v>106</v>
      </c>
      <c r="F262" t="s">
        <v>3326</v>
      </c>
      <c r="G262" s="77">
        <v>500000</v>
      </c>
      <c r="H262" s="77">
        <v>4.0944240000000001</v>
      </c>
      <c r="I262" s="77">
        <v>20.47212</v>
      </c>
      <c r="J262" s="78">
        <v>-1.4E-3</v>
      </c>
      <c r="K262" s="78">
        <v>0</v>
      </c>
    </row>
    <row r="263" spans="2:11">
      <c r="B263" t="s">
        <v>3327</v>
      </c>
      <c r="C263" t="s">
        <v>3328</v>
      </c>
      <c r="D263" t="s">
        <v>123</v>
      </c>
      <c r="E263" t="s">
        <v>106</v>
      </c>
      <c r="F263" t="s">
        <v>3329</v>
      </c>
      <c r="G263" s="77">
        <v>-1000000</v>
      </c>
      <c r="H263" s="77">
        <v>20.668099999999999</v>
      </c>
      <c r="I263" s="77">
        <v>-206.68100000000001</v>
      </c>
      <c r="J263" s="78">
        <v>1.4E-2</v>
      </c>
      <c r="K263" s="78">
        <v>-2.0000000000000001E-4</v>
      </c>
    </row>
    <row r="264" spans="2:11">
      <c r="B264" t="s">
        <v>3330</v>
      </c>
      <c r="C264" t="s">
        <v>3331</v>
      </c>
      <c r="D264" t="s">
        <v>123</v>
      </c>
      <c r="E264" t="s">
        <v>120</v>
      </c>
      <c r="F264" t="s">
        <v>3332</v>
      </c>
      <c r="G264" s="77">
        <v>-91200</v>
      </c>
      <c r="H264" s="77">
        <v>-9.8322000000000003</v>
      </c>
      <c r="I264" s="77">
        <v>8.9669664000000004</v>
      </c>
      <c r="J264" s="78">
        <v>-5.9999999999999995E-4</v>
      </c>
      <c r="K264" s="78">
        <v>0</v>
      </c>
    </row>
    <row r="265" spans="2:11">
      <c r="B265" t="s">
        <v>3333</v>
      </c>
      <c r="C265" t="s">
        <v>3334</v>
      </c>
      <c r="D265" t="s">
        <v>123</v>
      </c>
      <c r="E265" t="s">
        <v>110</v>
      </c>
      <c r="F265" t="s">
        <v>3335</v>
      </c>
      <c r="G265" s="77">
        <v>-120800</v>
      </c>
      <c r="H265" s="77">
        <v>10.0816</v>
      </c>
      <c r="I265" s="77">
        <v>-12.1785728</v>
      </c>
      <c r="J265" s="78">
        <v>8.0000000000000004E-4</v>
      </c>
      <c r="K265" s="78">
        <v>0</v>
      </c>
    </row>
    <row r="266" spans="2:11">
      <c r="B266" t="s">
        <v>3336</v>
      </c>
      <c r="C266" t="s">
        <v>3337</v>
      </c>
      <c r="D266" t="s">
        <v>123</v>
      </c>
      <c r="E266" t="s">
        <v>110</v>
      </c>
      <c r="F266" t="s">
        <v>3338</v>
      </c>
      <c r="G266" s="77">
        <v>-69000</v>
      </c>
      <c r="H266" s="77">
        <v>6.7042999999999999</v>
      </c>
      <c r="I266" s="77">
        <v>-4.6259670000000002</v>
      </c>
      <c r="J266" s="78">
        <v>2.9999999999999997E-4</v>
      </c>
      <c r="K266" s="78">
        <v>0</v>
      </c>
    </row>
    <row r="267" spans="2:11">
      <c r="B267" t="s">
        <v>3339</v>
      </c>
      <c r="C267" t="s">
        <v>3340</v>
      </c>
      <c r="D267" t="s">
        <v>123</v>
      </c>
      <c r="E267" t="s">
        <v>110</v>
      </c>
      <c r="F267" t="s">
        <v>3341</v>
      </c>
      <c r="G267" s="77">
        <v>-49200</v>
      </c>
      <c r="H267" s="77">
        <v>5.5744999999999996</v>
      </c>
      <c r="I267" s="77">
        <v>-2.7426539999999999</v>
      </c>
      <c r="J267" s="78">
        <v>2.0000000000000001E-4</v>
      </c>
      <c r="K267" s="78">
        <v>0</v>
      </c>
    </row>
    <row r="268" spans="2:11">
      <c r="B268" t="s">
        <v>3342</v>
      </c>
      <c r="C268" t="s">
        <v>3343</v>
      </c>
      <c r="D268" t="s">
        <v>123</v>
      </c>
      <c r="E268" t="s">
        <v>110</v>
      </c>
      <c r="F268" t="s">
        <v>3344</v>
      </c>
      <c r="G268" s="77">
        <v>-825200</v>
      </c>
      <c r="H268" s="77">
        <v>5.1056999999999997</v>
      </c>
      <c r="I268" s="77">
        <v>-42.132236399999996</v>
      </c>
      <c r="J268" s="78">
        <v>2.8999999999999998E-3</v>
      </c>
      <c r="K268" s="78">
        <v>0</v>
      </c>
    </row>
    <row r="269" spans="2:11">
      <c r="B269" t="s">
        <v>3345</v>
      </c>
      <c r="C269" t="s">
        <v>3346</v>
      </c>
      <c r="D269" t="s">
        <v>123</v>
      </c>
      <c r="E269" t="s">
        <v>113</v>
      </c>
      <c r="F269" t="s">
        <v>3347</v>
      </c>
      <c r="G269" s="77">
        <v>-517000</v>
      </c>
      <c r="H269" s="77">
        <v>13.3429</v>
      </c>
      <c r="I269" s="77">
        <v>-68.982793000000001</v>
      </c>
      <c r="J269" s="78">
        <v>4.7000000000000002E-3</v>
      </c>
      <c r="K269" s="78">
        <v>-1E-4</v>
      </c>
    </row>
    <row r="270" spans="2:11">
      <c r="B270" t="s">
        <v>3348</v>
      </c>
      <c r="C270" t="s">
        <v>3349</v>
      </c>
      <c r="D270" t="s">
        <v>123</v>
      </c>
      <c r="E270" t="s">
        <v>102</v>
      </c>
      <c r="F270" t="s">
        <v>3332</v>
      </c>
      <c r="G270" s="77">
        <v>-30000000</v>
      </c>
      <c r="H270" s="77">
        <v>-2.12E-2</v>
      </c>
      <c r="I270" s="77">
        <v>6.36</v>
      </c>
      <c r="J270" s="78">
        <v>-4.0000000000000002E-4</v>
      </c>
      <c r="K270" s="78">
        <v>0</v>
      </c>
    </row>
    <row r="271" spans="2:11">
      <c r="B271" t="s">
        <v>3350</v>
      </c>
      <c r="C271" t="s">
        <v>3351</v>
      </c>
      <c r="D271" t="s">
        <v>123</v>
      </c>
      <c r="E271" t="s">
        <v>106</v>
      </c>
      <c r="F271" t="s">
        <v>3352</v>
      </c>
      <c r="G271" s="77">
        <v>-450000</v>
      </c>
      <c r="H271" s="77">
        <v>10.1556</v>
      </c>
      <c r="I271" s="77">
        <v>-45.700200000000002</v>
      </c>
      <c r="J271" s="78">
        <v>3.0999999999999999E-3</v>
      </c>
      <c r="K271" s="78">
        <v>0</v>
      </c>
    </row>
    <row r="272" spans="2:11">
      <c r="B272" t="s">
        <v>3353</v>
      </c>
      <c r="C272" t="s">
        <v>3354</v>
      </c>
      <c r="D272" t="s">
        <v>123</v>
      </c>
      <c r="E272" t="s">
        <v>106</v>
      </c>
      <c r="F272" t="s">
        <v>3329</v>
      </c>
      <c r="G272" s="77">
        <v>-1800000</v>
      </c>
      <c r="H272" s="77">
        <v>20.6721</v>
      </c>
      <c r="I272" s="77">
        <v>-372.09780000000001</v>
      </c>
      <c r="J272" s="78">
        <v>2.52E-2</v>
      </c>
      <c r="K272" s="78">
        <v>-2.9999999999999997E-4</v>
      </c>
    </row>
    <row r="273" spans="2:11">
      <c r="B273" t="s">
        <v>3355</v>
      </c>
      <c r="C273" t="s">
        <v>3356</v>
      </c>
      <c r="D273" t="s">
        <v>123</v>
      </c>
      <c r="E273" t="s">
        <v>106</v>
      </c>
      <c r="F273" t="s">
        <v>3357</v>
      </c>
      <c r="G273" s="77">
        <v>-3800000</v>
      </c>
      <c r="H273" s="77">
        <v>21.277100000000001</v>
      </c>
      <c r="I273" s="77">
        <v>-808.52980000000002</v>
      </c>
      <c r="J273" s="78">
        <v>5.4800000000000001E-2</v>
      </c>
      <c r="K273" s="78">
        <v>-6.9999999999999999E-4</v>
      </c>
    </row>
    <row r="274" spans="2:11">
      <c r="B274" t="s">
        <v>3358</v>
      </c>
      <c r="C274" t="s">
        <v>3359</v>
      </c>
      <c r="D274" t="s">
        <v>123</v>
      </c>
      <c r="E274" t="s">
        <v>106</v>
      </c>
      <c r="F274" t="s">
        <v>3360</v>
      </c>
      <c r="G274" s="77">
        <v>-2200000</v>
      </c>
      <c r="H274" s="77">
        <v>4.7366000000000001</v>
      </c>
      <c r="I274" s="77">
        <v>-104.2052</v>
      </c>
      <c r="J274" s="78">
        <v>7.1000000000000004E-3</v>
      </c>
      <c r="K274" s="78">
        <v>-1E-4</v>
      </c>
    </row>
    <row r="275" spans="2:11">
      <c r="B275" t="s">
        <v>3361</v>
      </c>
      <c r="C275" t="s">
        <v>3362</v>
      </c>
      <c r="D275" t="s">
        <v>123</v>
      </c>
      <c r="E275" t="s">
        <v>106</v>
      </c>
      <c r="F275" t="s">
        <v>3363</v>
      </c>
      <c r="G275" s="77">
        <v>-1600000</v>
      </c>
      <c r="H275" s="77">
        <v>3.4529999999999998</v>
      </c>
      <c r="I275" s="77">
        <v>-55.247999999999998</v>
      </c>
      <c r="J275" s="78">
        <v>3.7000000000000002E-3</v>
      </c>
      <c r="K275" s="78">
        <v>0</v>
      </c>
    </row>
    <row r="276" spans="2:11">
      <c r="B276" t="s">
        <v>3364</v>
      </c>
      <c r="C276" t="s">
        <v>3365</v>
      </c>
      <c r="D276" t="s">
        <v>123</v>
      </c>
      <c r="E276" t="s">
        <v>106</v>
      </c>
      <c r="F276" t="s">
        <v>3366</v>
      </c>
      <c r="G276" s="77">
        <v>-10650000</v>
      </c>
      <c r="H276" s="77">
        <v>15.873164020776338</v>
      </c>
      <c r="I276" s="77">
        <v>-1690.4919682126799</v>
      </c>
      <c r="J276" s="78">
        <v>0.11459999999999999</v>
      </c>
      <c r="K276" s="78">
        <v>-1.4E-3</v>
      </c>
    </row>
    <row r="277" spans="2:11">
      <c r="B277" t="s">
        <v>3367</v>
      </c>
      <c r="C277" t="s">
        <v>3368</v>
      </c>
      <c r="D277" t="s">
        <v>123</v>
      </c>
      <c r="E277" t="s">
        <v>106</v>
      </c>
      <c r="F277" t="s">
        <v>3369</v>
      </c>
      <c r="G277" s="77">
        <v>-2010000</v>
      </c>
      <c r="H277" s="77">
        <v>18.191108771929802</v>
      </c>
      <c r="I277" s="77">
        <v>-365.64128631578899</v>
      </c>
      <c r="J277" s="78">
        <v>2.4799999999999999E-2</v>
      </c>
      <c r="K277" s="78">
        <v>-2.9999999999999997E-4</v>
      </c>
    </row>
    <row r="278" spans="2:11">
      <c r="B278" t="s">
        <v>3370</v>
      </c>
      <c r="C278" t="s">
        <v>3371</v>
      </c>
      <c r="D278" t="s">
        <v>123</v>
      </c>
      <c r="E278" t="s">
        <v>106</v>
      </c>
      <c r="F278" t="s">
        <v>3369</v>
      </c>
      <c r="G278" s="77">
        <v>650000</v>
      </c>
      <c r="H278" s="77">
        <v>17.71359076923077</v>
      </c>
      <c r="I278" s="77">
        <v>115.13834</v>
      </c>
      <c r="J278" s="78">
        <v>-7.7999999999999996E-3</v>
      </c>
      <c r="K278" s="78">
        <v>1E-4</v>
      </c>
    </row>
    <row r="279" spans="2:11">
      <c r="B279" t="s">
        <v>3372</v>
      </c>
      <c r="C279" t="s">
        <v>3373</v>
      </c>
      <c r="D279" t="s">
        <v>123</v>
      </c>
      <c r="E279" t="s">
        <v>106</v>
      </c>
      <c r="F279" t="s">
        <v>3374</v>
      </c>
      <c r="G279" s="77">
        <v>-800000</v>
      </c>
      <c r="H279" s="77">
        <v>19.056607499999998</v>
      </c>
      <c r="I279" s="77">
        <v>-152.45285999999999</v>
      </c>
      <c r="J279" s="78">
        <v>1.03E-2</v>
      </c>
      <c r="K279" s="78">
        <v>-1E-4</v>
      </c>
    </row>
    <row r="280" spans="2:11">
      <c r="B280" t="s">
        <v>3375</v>
      </c>
      <c r="C280" t="s">
        <v>3376</v>
      </c>
      <c r="D280" t="s">
        <v>123</v>
      </c>
      <c r="E280" t="s">
        <v>106</v>
      </c>
      <c r="F280" t="s">
        <v>3377</v>
      </c>
      <c r="G280" s="77">
        <v>330000</v>
      </c>
      <c r="H280" s="77">
        <v>13.435839097744394</v>
      </c>
      <c r="I280" s="77">
        <v>44.338269022556503</v>
      </c>
      <c r="J280" s="78">
        <v>-3.0000000000000001E-3</v>
      </c>
      <c r="K280" s="78">
        <v>0</v>
      </c>
    </row>
    <row r="281" spans="2:11">
      <c r="B281" t="s">
        <v>3378</v>
      </c>
      <c r="C281" t="s">
        <v>3379</v>
      </c>
      <c r="D281" t="s">
        <v>123</v>
      </c>
      <c r="E281" t="s">
        <v>106</v>
      </c>
      <c r="F281" t="s">
        <v>3380</v>
      </c>
      <c r="G281" s="77">
        <v>400000</v>
      </c>
      <c r="H281" s="77">
        <v>13.1174955882353</v>
      </c>
      <c r="I281" s="77">
        <v>52.469982352941201</v>
      </c>
      <c r="J281" s="78">
        <v>-3.5999999999999999E-3</v>
      </c>
      <c r="K281" s="78">
        <v>0</v>
      </c>
    </row>
    <row r="282" spans="2:11">
      <c r="B282" t="s">
        <v>3381</v>
      </c>
      <c r="C282" t="s">
        <v>3382</v>
      </c>
      <c r="D282" t="s">
        <v>123</v>
      </c>
      <c r="E282" t="s">
        <v>106</v>
      </c>
      <c r="F282" t="s">
        <v>3360</v>
      </c>
      <c r="G282" s="77">
        <v>-6234000</v>
      </c>
      <c r="H282" s="77">
        <v>7.1283256411432792</v>
      </c>
      <c r="I282" s="77">
        <v>-444.37982046887203</v>
      </c>
      <c r="J282" s="78">
        <v>3.0099999999999998E-2</v>
      </c>
      <c r="K282" s="78">
        <v>-4.0000000000000002E-4</v>
      </c>
    </row>
    <row r="283" spans="2:11">
      <c r="B283" t="s">
        <v>3383</v>
      </c>
      <c r="C283" t="s">
        <v>3384</v>
      </c>
      <c r="D283" t="s">
        <v>123</v>
      </c>
      <c r="E283" t="s">
        <v>106</v>
      </c>
      <c r="F283" t="s">
        <v>3385</v>
      </c>
      <c r="G283" s="77">
        <v>1500000</v>
      </c>
      <c r="H283" s="77">
        <v>-1.7352553333333334</v>
      </c>
      <c r="I283" s="77">
        <v>-26.028829999999999</v>
      </c>
      <c r="J283" s="78">
        <v>1.8E-3</v>
      </c>
      <c r="K283" s="78">
        <v>0</v>
      </c>
    </row>
    <row r="284" spans="2:11">
      <c r="B284" t="s">
        <v>3386</v>
      </c>
      <c r="C284" t="s">
        <v>3387</v>
      </c>
      <c r="D284" t="s">
        <v>123</v>
      </c>
      <c r="E284" t="s">
        <v>106</v>
      </c>
      <c r="F284" t="s">
        <v>3388</v>
      </c>
      <c r="G284" s="77">
        <v>-800000</v>
      </c>
      <c r="H284" s="77">
        <v>-3.8635514285714252</v>
      </c>
      <c r="I284" s="77">
        <v>30.908411428571402</v>
      </c>
      <c r="J284" s="78">
        <v>-2.0999999999999999E-3</v>
      </c>
      <c r="K284" s="78">
        <v>0</v>
      </c>
    </row>
    <row r="285" spans="2:11">
      <c r="B285" t="s">
        <v>3389</v>
      </c>
      <c r="C285" t="s">
        <v>3390</v>
      </c>
      <c r="D285" t="s">
        <v>123</v>
      </c>
      <c r="E285" t="s">
        <v>106</v>
      </c>
      <c r="F285" t="s">
        <v>2935</v>
      </c>
      <c r="G285" s="77">
        <v>650000</v>
      </c>
      <c r="H285" s="77">
        <v>-8.8383123076923074</v>
      </c>
      <c r="I285" s="77">
        <v>-57.44903</v>
      </c>
      <c r="J285" s="78">
        <v>3.8999999999999998E-3</v>
      </c>
      <c r="K285" s="78">
        <v>0</v>
      </c>
    </row>
    <row r="286" spans="2:11">
      <c r="B286" t="s">
        <v>3391</v>
      </c>
      <c r="C286" t="s">
        <v>3392</v>
      </c>
      <c r="D286" t="s">
        <v>123</v>
      </c>
      <c r="E286" t="s">
        <v>106</v>
      </c>
      <c r="F286" t="s">
        <v>3344</v>
      </c>
      <c r="G286" s="77">
        <v>-560000</v>
      </c>
      <c r="H286" s="77">
        <v>-6.5624500000000001</v>
      </c>
      <c r="I286" s="77">
        <v>36.749720000000003</v>
      </c>
      <c r="J286" s="78">
        <v>-2.5000000000000001E-3</v>
      </c>
      <c r="K286" s="78">
        <v>0</v>
      </c>
    </row>
    <row r="287" spans="2:11">
      <c r="B287" s="79" t="s">
        <v>3009</v>
      </c>
      <c r="C287" s="16"/>
      <c r="D287" s="16"/>
      <c r="G287" s="81">
        <v>29643648.25</v>
      </c>
      <c r="I287" s="81">
        <v>-3875.0353388367967</v>
      </c>
      <c r="J287" s="80">
        <v>0.26269999999999999</v>
      </c>
      <c r="K287" s="80">
        <v>-3.2000000000000002E-3</v>
      </c>
    </row>
    <row r="288" spans="2:11">
      <c r="B288" t="s">
        <v>3393</v>
      </c>
      <c r="C288" t="s">
        <v>3394</v>
      </c>
      <c r="D288" t="s">
        <v>123</v>
      </c>
      <c r="E288" t="s">
        <v>106</v>
      </c>
      <c r="F288" t="s">
        <v>287</v>
      </c>
      <c r="G288" s="77">
        <v>675459.84</v>
      </c>
      <c r="H288" s="77">
        <v>1.5854000000000017</v>
      </c>
      <c r="I288" s="77">
        <v>38.401542727848998</v>
      </c>
      <c r="J288" s="78">
        <v>-2.5999999999999999E-3</v>
      </c>
      <c r="K288" s="78">
        <v>0</v>
      </c>
    </row>
    <row r="289" spans="2:11">
      <c r="B289" t="s">
        <v>3393</v>
      </c>
      <c r="C289" t="s">
        <v>3395</v>
      </c>
      <c r="D289" t="s">
        <v>123</v>
      </c>
      <c r="E289" t="s">
        <v>106</v>
      </c>
      <c r="F289" t="s">
        <v>287</v>
      </c>
      <c r="G289" s="77">
        <v>190310.12</v>
      </c>
      <c r="H289" s="77">
        <v>1.5469999999999999</v>
      </c>
      <c r="I289" s="77">
        <v>10.5575338372504</v>
      </c>
      <c r="J289" s="78">
        <v>-6.9999999999999999E-4</v>
      </c>
      <c r="K289" s="78">
        <v>0</v>
      </c>
    </row>
    <row r="290" spans="2:11">
      <c r="B290" t="s">
        <v>3393</v>
      </c>
      <c r="C290" t="s">
        <v>3396</v>
      </c>
      <c r="D290" t="s">
        <v>123</v>
      </c>
      <c r="E290" t="s">
        <v>106</v>
      </c>
      <c r="F290" t="s">
        <v>287</v>
      </c>
      <c r="G290" s="77">
        <v>142786.22</v>
      </c>
      <c r="H290" s="77">
        <v>1.5839000000000001</v>
      </c>
      <c r="I290" s="77">
        <v>8.1100651057478803</v>
      </c>
      <c r="J290" s="78">
        <v>-5.0000000000000001E-4</v>
      </c>
      <c r="K290" s="78">
        <v>0</v>
      </c>
    </row>
    <row r="291" spans="2:11">
      <c r="B291" t="s">
        <v>3397</v>
      </c>
      <c r="C291" t="s">
        <v>3398</v>
      </c>
      <c r="D291" t="s">
        <v>123</v>
      </c>
      <c r="E291" t="s">
        <v>106</v>
      </c>
      <c r="F291" t="s">
        <v>2754</v>
      </c>
      <c r="G291" s="77">
        <v>260749.9</v>
      </c>
      <c r="H291" s="77">
        <v>-5.6109999999999998</v>
      </c>
      <c r="I291" s="77">
        <v>-52.465607323954004</v>
      </c>
      <c r="J291" s="78">
        <v>3.5999999999999999E-3</v>
      </c>
      <c r="K291" s="78">
        <v>0</v>
      </c>
    </row>
    <row r="292" spans="2:11">
      <c r="B292" t="s">
        <v>3397</v>
      </c>
      <c r="C292" t="s">
        <v>3399</v>
      </c>
      <c r="D292" t="s">
        <v>123</v>
      </c>
      <c r="E292" t="s">
        <v>106</v>
      </c>
      <c r="F292" t="s">
        <v>2754</v>
      </c>
      <c r="G292" s="77">
        <v>191733.79</v>
      </c>
      <c r="H292" s="77">
        <v>-5.7270999999999939</v>
      </c>
      <c r="I292" s="77">
        <v>-39.3770981911047</v>
      </c>
      <c r="J292" s="78">
        <v>2.7000000000000001E-3</v>
      </c>
      <c r="K292" s="78">
        <v>0</v>
      </c>
    </row>
    <row r="293" spans="2:11">
      <c r="B293" t="s">
        <v>3397</v>
      </c>
      <c r="C293" t="s">
        <v>3400</v>
      </c>
      <c r="D293" t="s">
        <v>123</v>
      </c>
      <c r="E293" t="s">
        <v>106</v>
      </c>
      <c r="F293" t="s">
        <v>436</v>
      </c>
      <c r="G293" s="77">
        <v>332894.86</v>
      </c>
      <c r="H293" s="77">
        <v>-3.4038000000000017</v>
      </c>
      <c r="I293" s="77">
        <v>-40.633235827422503</v>
      </c>
      <c r="J293" s="78">
        <v>2.8E-3</v>
      </c>
      <c r="K293" s="78">
        <v>0</v>
      </c>
    </row>
    <row r="294" spans="2:11">
      <c r="B294" t="s">
        <v>3397</v>
      </c>
      <c r="C294" t="s">
        <v>3401</v>
      </c>
      <c r="D294" t="s">
        <v>123</v>
      </c>
      <c r="E294" t="s">
        <v>106</v>
      </c>
      <c r="F294" t="s">
        <v>279</v>
      </c>
      <c r="G294" s="77">
        <v>116188.29</v>
      </c>
      <c r="H294" s="77">
        <v>-6.65559999999999</v>
      </c>
      <c r="I294" s="77">
        <v>-27.730637795654602</v>
      </c>
      <c r="J294" s="78">
        <v>1.9E-3</v>
      </c>
      <c r="K294" s="78">
        <v>0</v>
      </c>
    </row>
    <row r="295" spans="2:11">
      <c r="B295" t="s">
        <v>3397</v>
      </c>
      <c r="C295" t="s">
        <v>3402</v>
      </c>
      <c r="D295" t="s">
        <v>123</v>
      </c>
      <c r="E295" t="s">
        <v>106</v>
      </c>
      <c r="F295" t="s">
        <v>293</v>
      </c>
      <c r="G295" s="77">
        <v>241982.64</v>
      </c>
      <c r="H295" s="77">
        <v>-2.4217000000000022</v>
      </c>
      <c r="I295" s="77">
        <v>-21.014295624067699</v>
      </c>
      <c r="J295" s="78">
        <v>1.4E-3</v>
      </c>
      <c r="K295" s="78">
        <v>0</v>
      </c>
    </row>
    <row r="296" spans="2:11">
      <c r="B296" t="s">
        <v>3397</v>
      </c>
      <c r="C296" t="s">
        <v>3403</v>
      </c>
      <c r="D296" t="s">
        <v>123</v>
      </c>
      <c r="E296" t="s">
        <v>106</v>
      </c>
      <c r="F296" t="s">
        <v>2754</v>
      </c>
      <c r="G296" s="77">
        <v>122288.23</v>
      </c>
      <c r="H296" s="77">
        <v>-5.4583999999999957</v>
      </c>
      <c r="I296" s="77">
        <v>-23.936480956303502</v>
      </c>
      <c r="J296" s="78">
        <v>1.6000000000000001E-3</v>
      </c>
      <c r="K296" s="78">
        <v>0</v>
      </c>
    </row>
    <row r="297" spans="2:11">
      <c r="B297" t="s">
        <v>3404</v>
      </c>
      <c r="C297" t="s">
        <v>3405</v>
      </c>
      <c r="D297" t="s">
        <v>123</v>
      </c>
      <c r="E297" t="s">
        <v>106</v>
      </c>
      <c r="F297" t="s">
        <v>293</v>
      </c>
      <c r="G297" s="77">
        <v>657144.82999999996</v>
      </c>
      <c r="H297" s="77">
        <v>-1.9807000000000017</v>
      </c>
      <c r="I297" s="77">
        <v>-46.675618585046699</v>
      </c>
      <c r="J297" s="78">
        <v>3.2000000000000002E-3</v>
      </c>
      <c r="K297" s="78">
        <v>0</v>
      </c>
    </row>
    <row r="298" spans="2:11">
      <c r="B298" t="s">
        <v>3404</v>
      </c>
      <c r="C298" t="s">
        <v>3406</v>
      </c>
      <c r="D298" t="s">
        <v>123</v>
      </c>
      <c r="E298" t="s">
        <v>106</v>
      </c>
      <c r="F298" t="s">
        <v>293</v>
      </c>
      <c r="G298" s="77">
        <v>169444.81</v>
      </c>
      <c r="H298" s="77">
        <v>-1.9339999999999999</v>
      </c>
      <c r="I298" s="77">
        <v>-11.751546574684401</v>
      </c>
      <c r="J298" s="78">
        <v>8.0000000000000004E-4</v>
      </c>
      <c r="K298" s="78">
        <v>0</v>
      </c>
    </row>
    <row r="299" spans="2:11">
      <c r="B299" t="s">
        <v>3404</v>
      </c>
      <c r="C299" t="s">
        <v>3407</v>
      </c>
      <c r="D299" t="s">
        <v>123</v>
      </c>
      <c r="E299" t="s">
        <v>106</v>
      </c>
      <c r="F299" t="s">
        <v>293</v>
      </c>
      <c r="G299" s="77">
        <v>299691.51</v>
      </c>
      <c r="H299" s="77">
        <v>-1.4345000000000001</v>
      </c>
      <c r="I299" s="77">
        <v>-15.416481913466701</v>
      </c>
      <c r="J299" s="78">
        <v>1E-3</v>
      </c>
      <c r="K299" s="78">
        <v>0</v>
      </c>
    </row>
    <row r="300" spans="2:11">
      <c r="B300" t="s">
        <v>3404</v>
      </c>
      <c r="C300" t="s">
        <v>3408</v>
      </c>
      <c r="D300" t="s">
        <v>123</v>
      </c>
      <c r="E300" t="s">
        <v>106</v>
      </c>
      <c r="F300" t="s">
        <v>293</v>
      </c>
      <c r="G300" s="77">
        <v>147210.76999999999</v>
      </c>
      <c r="H300" s="77">
        <v>-1.9806999999999924</v>
      </c>
      <c r="I300" s="77">
        <v>-10.4560721449045</v>
      </c>
      <c r="J300" s="78">
        <v>6.9999999999999999E-4</v>
      </c>
      <c r="K300" s="78">
        <v>0</v>
      </c>
    </row>
    <row r="301" spans="2:11">
      <c r="B301" t="s">
        <v>3409</v>
      </c>
      <c r="C301" t="s">
        <v>3410</v>
      </c>
      <c r="D301" t="s">
        <v>123</v>
      </c>
      <c r="E301" t="s">
        <v>106</v>
      </c>
      <c r="F301" t="s">
        <v>350</v>
      </c>
      <c r="G301" s="77">
        <v>728023.51</v>
      </c>
      <c r="H301" s="77">
        <v>-3.2836999999999992</v>
      </c>
      <c r="I301" s="77">
        <v>-85.727303280361795</v>
      </c>
      <c r="J301" s="78">
        <v>5.7999999999999996E-3</v>
      </c>
      <c r="K301" s="78">
        <v>-1E-4</v>
      </c>
    </row>
    <row r="302" spans="2:11">
      <c r="B302" t="s">
        <v>3409</v>
      </c>
      <c r="C302" t="s">
        <v>3411</v>
      </c>
      <c r="D302" t="s">
        <v>123</v>
      </c>
      <c r="E302" t="s">
        <v>106</v>
      </c>
      <c r="F302" t="s">
        <v>350</v>
      </c>
      <c r="G302" s="77">
        <v>133537.96</v>
      </c>
      <c r="H302" s="77">
        <v>-3.3180000000000001</v>
      </c>
      <c r="I302" s="77">
        <v>-15.8888111929008</v>
      </c>
      <c r="J302" s="78">
        <v>1.1000000000000001E-3</v>
      </c>
      <c r="K302" s="78">
        <v>0</v>
      </c>
    </row>
    <row r="303" spans="2:11">
      <c r="B303" t="s">
        <v>3409</v>
      </c>
      <c r="C303" t="s">
        <v>3412</v>
      </c>
      <c r="D303" t="s">
        <v>123</v>
      </c>
      <c r="E303" t="s">
        <v>106</v>
      </c>
      <c r="F303" t="s">
        <v>350</v>
      </c>
      <c r="G303" s="77">
        <v>367037.8</v>
      </c>
      <c r="H303" s="77">
        <v>-3.3719000000000001</v>
      </c>
      <c r="I303" s="77">
        <v>-44.380865215425203</v>
      </c>
      <c r="J303" s="78">
        <v>3.0000000000000001E-3</v>
      </c>
      <c r="K303" s="78">
        <v>0</v>
      </c>
    </row>
    <row r="304" spans="2:11">
      <c r="B304" t="s">
        <v>3409</v>
      </c>
      <c r="C304" t="s">
        <v>3413</v>
      </c>
      <c r="D304" t="s">
        <v>123</v>
      </c>
      <c r="E304" t="s">
        <v>106</v>
      </c>
      <c r="F304" t="s">
        <v>350</v>
      </c>
      <c r="G304" s="77">
        <v>198447.86</v>
      </c>
      <c r="H304" s="77">
        <v>-4.1876999999999969</v>
      </c>
      <c r="I304" s="77">
        <v>-29.801098105126901</v>
      </c>
      <c r="J304" s="78">
        <v>2E-3</v>
      </c>
      <c r="K304" s="78">
        <v>0</v>
      </c>
    </row>
    <row r="305" spans="2:11">
      <c r="B305" t="s">
        <v>3409</v>
      </c>
      <c r="C305" t="s">
        <v>3414</v>
      </c>
      <c r="D305" t="s">
        <v>123</v>
      </c>
      <c r="E305" t="s">
        <v>106</v>
      </c>
      <c r="F305" t="s">
        <v>350</v>
      </c>
      <c r="G305" s="77">
        <v>74631.509999999995</v>
      </c>
      <c r="H305" s="77">
        <v>-3.8896000000000148</v>
      </c>
      <c r="I305" s="77">
        <v>-10.4096818256746</v>
      </c>
      <c r="J305" s="78">
        <v>6.9999999999999999E-4</v>
      </c>
      <c r="K305" s="78">
        <v>0</v>
      </c>
    </row>
    <row r="306" spans="2:11">
      <c r="B306" t="s">
        <v>3409</v>
      </c>
      <c r="C306" t="s">
        <v>3415</v>
      </c>
      <c r="D306" t="s">
        <v>123</v>
      </c>
      <c r="E306" t="s">
        <v>106</v>
      </c>
      <c r="F306" t="s">
        <v>284</v>
      </c>
      <c r="G306" s="77">
        <v>207635.62</v>
      </c>
      <c r="H306" s="77">
        <v>0.42249999999999999</v>
      </c>
      <c r="I306" s="77">
        <v>3.1458561332769999</v>
      </c>
      <c r="J306" s="78">
        <v>-2.0000000000000001E-4</v>
      </c>
      <c r="K306" s="78">
        <v>0</v>
      </c>
    </row>
    <row r="307" spans="2:11">
      <c r="B307" t="s">
        <v>3409</v>
      </c>
      <c r="C307" t="s">
        <v>3416</v>
      </c>
      <c r="D307" t="s">
        <v>123</v>
      </c>
      <c r="E307" t="s">
        <v>106</v>
      </c>
      <c r="F307" t="s">
        <v>350</v>
      </c>
      <c r="G307" s="77">
        <v>10218.870000000001</v>
      </c>
      <c r="H307" s="77">
        <v>-3.2763</v>
      </c>
      <c r="I307" s="77">
        <v>-1.20059580438666</v>
      </c>
      <c r="J307" s="78">
        <v>1E-4</v>
      </c>
      <c r="K307" s="78">
        <v>0</v>
      </c>
    </row>
    <row r="308" spans="2:11">
      <c r="B308" t="s">
        <v>3417</v>
      </c>
      <c r="C308" t="s">
        <v>3418</v>
      </c>
      <c r="D308" t="s">
        <v>123</v>
      </c>
      <c r="E308" t="s">
        <v>106</v>
      </c>
      <c r="F308" t="s">
        <v>290</v>
      </c>
      <c r="G308" s="77">
        <v>212891.07</v>
      </c>
      <c r="H308" s="77">
        <v>-1.286</v>
      </c>
      <c r="I308" s="77">
        <v>-9.8176760684771995</v>
      </c>
      <c r="J308" s="78">
        <v>6.9999999999999999E-4</v>
      </c>
      <c r="K308" s="78">
        <v>0</v>
      </c>
    </row>
    <row r="309" spans="2:11">
      <c r="B309" t="s">
        <v>3417</v>
      </c>
      <c r="C309" t="s">
        <v>3419</v>
      </c>
      <c r="D309" t="s">
        <v>123</v>
      </c>
      <c r="E309" t="s">
        <v>106</v>
      </c>
      <c r="F309" t="s">
        <v>290</v>
      </c>
      <c r="G309" s="77">
        <v>205185.41</v>
      </c>
      <c r="H309" s="77">
        <v>-1.3728000000000027</v>
      </c>
      <c r="I309" s="77">
        <v>-10.1009921162093</v>
      </c>
      <c r="J309" s="78">
        <v>6.9999999999999999E-4</v>
      </c>
      <c r="K309" s="78">
        <v>0</v>
      </c>
    </row>
    <row r="310" spans="2:11">
      <c r="B310" t="s">
        <v>3417</v>
      </c>
      <c r="C310" t="s">
        <v>3420</v>
      </c>
      <c r="D310" t="s">
        <v>123</v>
      </c>
      <c r="E310" t="s">
        <v>106</v>
      </c>
      <c r="F310" t="s">
        <v>290</v>
      </c>
      <c r="G310" s="77">
        <v>136869.44</v>
      </c>
      <c r="H310" s="77">
        <v>-1.3141</v>
      </c>
      <c r="I310" s="77">
        <v>-6.4497843013894398</v>
      </c>
      <c r="J310" s="78">
        <v>4.0000000000000002E-4</v>
      </c>
      <c r="K310" s="78">
        <v>0</v>
      </c>
    </row>
    <row r="311" spans="2:11">
      <c r="B311" t="s">
        <v>3417</v>
      </c>
      <c r="C311" t="s">
        <v>3421</v>
      </c>
      <c r="D311" t="s">
        <v>123</v>
      </c>
      <c r="E311" t="s">
        <v>106</v>
      </c>
      <c r="F311" t="s">
        <v>290</v>
      </c>
      <c r="G311" s="77">
        <v>64140.59</v>
      </c>
      <c r="H311" s="77">
        <v>-1.286</v>
      </c>
      <c r="I311" s="77">
        <v>-2.9579048828164001</v>
      </c>
      <c r="J311" s="78">
        <v>2.0000000000000001E-4</v>
      </c>
      <c r="K311" s="78">
        <v>0</v>
      </c>
    </row>
    <row r="312" spans="2:11">
      <c r="B312" t="s">
        <v>3417</v>
      </c>
      <c r="C312" t="s">
        <v>3422</v>
      </c>
      <c r="D312" t="s">
        <v>123</v>
      </c>
      <c r="E312" t="s">
        <v>106</v>
      </c>
      <c r="F312" t="s">
        <v>290</v>
      </c>
      <c r="G312" s="77">
        <v>51277.72</v>
      </c>
      <c r="H312" s="77">
        <v>-1.3141</v>
      </c>
      <c r="I312" s="77">
        <v>-2.4163920994127199</v>
      </c>
      <c r="J312" s="78">
        <v>2.0000000000000001E-4</v>
      </c>
      <c r="K312" s="78">
        <v>0</v>
      </c>
    </row>
    <row r="313" spans="2:11">
      <c r="B313" t="s">
        <v>3423</v>
      </c>
      <c r="C313" t="s">
        <v>3424</v>
      </c>
      <c r="D313" t="s">
        <v>123</v>
      </c>
      <c r="E313" t="s">
        <v>106</v>
      </c>
      <c r="F313" t="s">
        <v>2754</v>
      </c>
      <c r="G313" s="77">
        <v>731499.97</v>
      </c>
      <c r="H313" s="77">
        <v>-5.0919000000000008</v>
      </c>
      <c r="I313" s="77">
        <v>-133.56862764313399</v>
      </c>
      <c r="J313" s="78">
        <v>9.1000000000000004E-3</v>
      </c>
      <c r="K313" s="78">
        <v>-1E-4</v>
      </c>
    </row>
    <row r="314" spans="2:11">
      <c r="B314" t="s">
        <v>3423</v>
      </c>
      <c r="C314" t="s">
        <v>3425</v>
      </c>
      <c r="D314" t="s">
        <v>123</v>
      </c>
      <c r="E314" t="s">
        <v>106</v>
      </c>
      <c r="F314" t="s">
        <v>2754</v>
      </c>
      <c r="G314" s="77">
        <v>807960.17</v>
      </c>
      <c r="H314" s="77">
        <v>-5.0411999999999848</v>
      </c>
      <c r="I314" s="77">
        <v>-146.060964690883</v>
      </c>
      <c r="J314" s="78">
        <v>9.9000000000000008E-3</v>
      </c>
      <c r="K314" s="78">
        <v>-1E-4</v>
      </c>
    </row>
    <row r="315" spans="2:11">
      <c r="B315" t="s">
        <v>3423</v>
      </c>
      <c r="C315" t="s">
        <v>3426</v>
      </c>
      <c r="D315" t="s">
        <v>123</v>
      </c>
      <c r="E315" t="s">
        <v>106</v>
      </c>
      <c r="F315" t="s">
        <v>293</v>
      </c>
      <c r="G315" s="77">
        <v>209477.38</v>
      </c>
      <c r="H315" s="77">
        <v>-1.9398999999999973</v>
      </c>
      <c r="I315" s="77">
        <v>-14.572254976907301</v>
      </c>
      <c r="J315" s="78">
        <v>1E-3</v>
      </c>
      <c r="K315" s="78">
        <v>0</v>
      </c>
    </row>
    <row r="316" spans="2:11">
      <c r="B316" t="s">
        <v>3423</v>
      </c>
      <c r="C316" t="s">
        <v>3427</v>
      </c>
      <c r="D316" t="s">
        <v>123</v>
      </c>
      <c r="E316" t="s">
        <v>106</v>
      </c>
      <c r="F316" t="s">
        <v>2754</v>
      </c>
      <c r="G316" s="77">
        <v>76938.8</v>
      </c>
      <c r="H316" s="77">
        <v>-5.1223999999999998</v>
      </c>
      <c r="I316" s="77">
        <v>-14.132831545043199</v>
      </c>
      <c r="J316" s="78">
        <v>1E-3</v>
      </c>
      <c r="K316" s="78">
        <v>0</v>
      </c>
    </row>
    <row r="317" spans="2:11">
      <c r="B317" t="s">
        <v>3423</v>
      </c>
      <c r="C317" t="s">
        <v>3428</v>
      </c>
      <c r="D317" t="s">
        <v>123</v>
      </c>
      <c r="E317" t="s">
        <v>106</v>
      </c>
      <c r="F317" t="s">
        <v>648</v>
      </c>
      <c r="G317" s="77">
        <v>106107.96</v>
      </c>
      <c r="H317" s="77">
        <v>-7.5018999999999894</v>
      </c>
      <c r="I317" s="77">
        <v>-28.544965401746602</v>
      </c>
      <c r="J317" s="78">
        <v>1.9E-3</v>
      </c>
      <c r="K317" s="78">
        <v>0</v>
      </c>
    </row>
    <row r="318" spans="2:11">
      <c r="B318" t="s">
        <v>3423</v>
      </c>
      <c r="C318" t="s">
        <v>3429</v>
      </c>
      <c r="D318" t="s">
        <v>123</v>
      </c>
      <c r="E318" t="s">
        <v>106</v>
      </c>
      <c r="F318" t="s">
        <v>293</v>
      </c>
      <c r="G318" s="77">
        <v>25316.15</v>
      </c>
      <c r="H318" s="77">
        <v>-1.9399</v>
      </c>
      <c r="I318" s="77">
        <v>-1.7611132659461</v>
      </c>
      <c r="J318" s="78">
        <v>1E-4</v>
      </c>
      <c r="K318" s="78">
        <v>0</v>
      </c>
    </row>
    <row r="319" spans="2:11">
      <c r="B319" t="s">
        <v>3423</v>
      </c>
      <c r="C319" t="s">
        <v>3430</v>
      </c>
      <c r="D319" t="s">
        <v>123</v>
      </c>
      <c r="E319" t="s">
        <v>106</v>
      </c>
      <c r="F319" t="s">
        <v>284</v>
      </c>
      <c r="G319" s="77">
        <v>77081.73</v>
      </c>
      <c r="H319" s="77">
        <v>-0.44109999999999999</v>
      </c>
      <c r="I319" s="77">
        <v>-1.21926693455358</v>
      </c>
      <c r="J319" s="78">
        <v>1E-4</v>
      </c>
      <c r="K319" s="78">
        <v>0</v>
      </c>
    </row>
    <row r="320" spans="2:11">
      <c r="B320" t="s">
        <v>3431</v>
      </c>
      <c r="C320" t="s">
        <v>3432</v>
      </c>
      <c r="D320" t="s">
        <v>123</v>
      </c>
      <c r="E320" t="s">
        <v>106</v>
      </c>
      <c r="F320" t="s">
        <v>290</v>
      </c>
      <c r="G320" s="77">
        <v>564932.09</v>
      </c>
      <c r="H320" s="77">
        <v>-2.0569999999999999</v>
      </c>
      <c r="I320" s="77">
        <v>-41.671661985401798</v>
      </c>
      <c r="J320" s="78">
        <v>2.8E-3</v>
      </c>
      <c r="K320" s="78">
        <v>0</v>
      </c>
    </row>
    <row r="321" spans="2:11">
      <c r="B321" t="s">
        <v>3431</v>
      </c>
      <c r="C321" t="s">
        <v>3433</v>
      </c>
      <c r="D321" t="s">
        <v>123</v>
      </c>
      <c r="E321" t="s">
        <v>106</v>
      </c>
      <c r="F321" t="s">
        <v>290</v>
      </c>
      <c r="G321" s="77">
        <v>475106.07</v>
      </c>
      <c r="H321" s="77">
        <v>-2.0503000000000022</v>
      </c>
      <c r="I321" s="77">
        <v>-34.931583715011101</v>
      </c>
      <c r="J321" s="78">
        <v>2.3999999999999998E-3</v>
      </c>
      <c r="K321" s="78">
        <v>0</v>
      </c>
    </row>
    <row r="322" spans="2:11">
      <c r="B322" t="s">
        <v>3431</v>
      </c>
      <c r="C322" t="s">
        <v>3434</v>
      </c>
      <c r="D322" t="s">
        <v>123</v>
      </c>
      <c r="E322" t="s">
        <v>106</v>
      </c>
      <c r="F322" t="s">
        <v>290</v>
      </c>
      <c r="G322" s="77">
        <v>169669.66</v>
      </c>
      <c r="H322" s="77">
        <v>-2.0569999999999999</v>
      </c>
      <c r="I322" s="77">
        <v>-12.5155161936332</v>
      </c>
      <c r="J322" s="78">
        <v>8.0000000000000004E-4</v>
      </c>
      <c r="K322" s="78">
        <v>0</v>
      </c>
    </row>
    <row r="323" spans="2:11">
      <c r="B323" t="s">
        <v>3431</v>
      </c>
      <c r="C323" t="s">
        <v>3435</v>
      </c>
      <c r="D323" t="s">
        <v>123</v>
      </c>
      <c r="E323" t="s">
        <v>106</v>
      </c>
      <c r="F323" t="s">
        <v>290</v>
      </c>
      <c r="G323" s="77">
        <v>217592.64</v>
      </c>
      <c r="H323" s="77">
        <v>-1.862099999999995</v>
      </c>
      <c r="I323" s="77">
        <v>-14.5297280822918</v>
      </c>
      <c r="J323" s="78">
        <v>1E-3</v>
      </c>
      <c r="K323" s="78">
        <v>0</v>
      </c>
    </row>
    <row r="324" spans="2:11">
      <c r="B324" t="s">
        <v>3431</v>
      </c>
      <c r="C324" t="s">
        <v>3436</v>
      </c>
      <c r="D324" t="s">
        <v>123</v>
      </c>
      <c r="E324" t="s">
        <v>106</v>
      </c>
      <c r="F324" t="s">
        <v>290</v>
      </c>
      <c r="G324" s="77">
        <v>290879.03000000003</v>
      </c>
      <c r="H324" s="77">
        <v>-2.0569999999999999</v>
      </c>
      <c r="I324" s="77">
        <v>-21.456406586500599</v>
      </c>
      <c r="J324" s="78">
        <v>1.5E-3</v>
      </c>
      <c r="K324" s="78">
        <v>0</v>
      </c>
    </row>
    <row r="325" spans="2:11">
      <c r="B325" t="s">
        <v>3437</v>
      </c>
      <c r="C325" t="s">
        <v>3438</v>
      </c>
      <c r="D325" t="s">
        <v>123</v>
      </c>
      <c r="E325" t="s">
        <v>106</v>
      </c>
      <c r="F325" t="s">
        <v>287</v>
      </c>
      <c r="G325" s="77">
        <v>51846.5</v>
      </c>
      <c r="H325" s="77">
        <v>-1.5195000000000001</v>
      </c>
      <c r="I325" s="77">
        <v>-2.8250779370550001</v>
      </c>
      <c r="J325" s="78">
        <v>2.0000000000000001E-4</v>
      </c>
      <c r="K325" s="78">
        <v>0</v>
      </c>
    </row>
    <row r="326" spans="2:11">
      <c r="B326" t="s">
        <v>3437</v>
      </c>
      <c r="C326" t="s">
        <v>3439</v>
      </c>
      <c r="D326" t="s">
        <v>123</v>
      </c>
      <c r="E326" t="s">
        <v>106</v>
      </c>
      <c r="F326" t="s">
        <v>287</v>
      </c>
      <c r="G326" s="77">
        <v>464539.58</v>
      </c>
      <c r="H326" s="77">
        <v>-1.9677999999999976</v>
      </c>
      <c r="I326" s="77">
        <v>-32.780378540890602</v>
      </c>
      <c r="J326" s="78">
        <v>2.2000000000000001E-3</v>
      </c>
      <c r="K326" s="78">
        <v>0</v>
      </c>
    </row>
    <row r="327" spans="2:11">
      <c r="B327" t="s">
        <v>3437</v>
      </c>
      <c r="C327" t="s">
        <v>3440</v>
      </c>
      <c r="D327" t="s">
        <v>123</v>
      </c>
      <c r="E327" t="s">
        <v>106</v>
      </c>
      <c r="F327" t="s">
        <v>287</v>
      </c>
      <c r="G327" s="77">
        <v>20213.099999999999</v>
      </c>
      <c r="H327" s="77">
        <v>-2.6530999999999998</v>
      </c>
      <c r="I327" s="77">
        <v>-1.9230776893746</v>
      </c>
      <c r="J327" s="78">
        <v>1E-4</v>
      </c>
      <c r="K327" s="78">
        <v>0</v>
      </c>
    </row>
    <row r="328" spans="2:11">
      <c r="B328" t="s">
        <v>3437</v>
      </c>
      <c r="C328" t="s">
        <v>3441</v>
      </c>
      <c r="D328" t="s">
        <v>123</v>
      </c>
      <c r="E328" t="s">
        <v>106</v>
      </c>
      <c r="F328" t="s">
        <v>287</v>
      </c>
      <c r="G328" s="77">
        <v>275664.46999999997</v>
      </c>
      <c r="H328" s="77">
        <v>-1.5195000000000001</v>
      </c>
      <c r="I328" s="77">
        <v>-15.0207557352369</v>
      </c>
      <c r="J328" s="78">
        <v>1E-3</v>
      </c>
      <c r="K328" s="78">
        <v>0</v>
      </c>
    </row>
    <row r="329" spans="2:11">
      <c r="B329" t="s">
        <v>3437</v>
      </c>
      <c r="C329" t="s">
        <v>3442</v>
      </c>
      <c r="D329" t="s">
        <v>123</v>
      </c>
      <c r="E329" t="s">
        <v>106</v>
      </c>
      <c r="F329" t="s">
        <v>287</v>
      </c>
      <c r="G329" s="77">
        <v>158706.9</v>
      </c>
      <c r="H329" s="77">
        <v>-1.5194000000000001</v>
      </c>
      <c r="I329" s="77">
        <v>-8.6472540020196007</v>
      </c>
      <c r="J329" s="78">
        <v>5.9999999999999995E-4</v>
      </c>
      <c r="K329" s="78">
        <v>0</v>
      </c>
    </row>
    <row r="330" spans="2:11">
      <c r="B330" t="s">
        <v>3443</v>
      </c>
      <c r="C330" t="s">
        <v>3444</v>
      </c>
      <c r="D330" t="s">
        <v>123</v>
      </c>
      <c r="E330" t="s">
        <v>106</v>
      </c>
      <c r="F330" t="s">
        <v>648</v>
      </c>
      <c r="G330" s="77">
        <v>503007.55</v>
      </c>
      <c r="H330" s="77">
        <v>-8.2483999999999895</v>
      </c>
      <c r="I330" s="77">
        <v>-148.78340806856099</v>
      </c>
      <c r="J330" s="78">
        <v>1.01E-2</v>
      </c>
      <c r="K330" s="78">
        <v>-1E-4</v>
      </c>
    </row>
    <row r="331" spans="2:11">
      <c r="B331" t="s">
        <v>3443</v>
      </c>
      <c r="C331" t="s">
        <v>3445</v>
      </c>
      <c r="D331" t="s">
        <v>123</v>
      </c>
      <c r="E331" t="s">
        <v>106</v>
      </c>
      <c r="F331" t="s">
        <v>648</v>
      </c>
      <c r="G331" s="77">
        <v>190930.02</v>
      </c>
      <c r="H331" s="77">
        <v>-8.2969000000000026</v>
      </c>
      <c r="I331" s="77">
        <v>-56.806804366156697</v>
      </c>
      <c r="J331" s="78">
        <v>3.8999999999999998E-3</v>
      </c>
      <c r="K331" s="78">
        <v>0</v>
      </c>
    </row>
    <row r="332" spans="2:11">
      <c r="B332" t="s">
        <v>3443</v>
      </c>
      <c r="C332" t="s">
        <v>3446</v>
      </c>
      <c r="D332" t="s">
        <v>123</v>
      </c>
      <c r="E332" t="s">
        <v>106</v>
      </c>
      <c r="F332" t="s">
        <v>279</v>
      </c>
      <c r="G332" s="77">
        <v>106056.4</v>
      </c>
      <c r="H332" s="77">
        <v>-10.4793</v>
      </c>
      <c r="I332" s="77">
        <v>-39.854690414167202</v>
      </c>
      <c r="J332" s="78">
        <v>2.7000000000000001E-3</v>
      </c>
      <c r="K332" s="78">
        <v>0</v>
      </c>
    </row>
    <row r="333" spans="2:11">
      <c r="B333" t="s">
        <v>3443</v>
      </c>
      <c r="C333" t="s">
        <v>3447</v>
      </c>
      <c r="D333" t="s">
        <v>123</v>
      </c>
      <c r="E333" t="s">
        <v>106</v>
      </c>
      <c r="F333" t="s">
        <v>279</v>
      </c>
      <c r="G333" s="77">
        <v>149455.88</v>
      </c>
      <c r="H333" s="77">
        <v>-9.5727000000000082</v>
      </c>
      <c r="I333" s="77">
        <v>-51.304769406789397</v>
      </c>
      <c r="J333" s="78">
        <v>3.5000000000000001E-3</v>
      </c>
      <c r="K333" s="78">
        <v>0</v>
      </c>
    </row>
    <row r="334" spans="2:11">
      <c r="B334" t="s">
        <v>3443</v>
      </c>
      <c r="C334" t="s">
        <v>3448</v>
      </c>
      <c r="D334" t="s">
        <v>123</v>
      </c>
      <c r="E334" t="s">
        <v>106</v>
      </c>
      <c r="F334" t="s">
        <v>279</v>
      </c>
      <c r="G334" s="77">
        <v>114872.45</v>
      </c>
      <c r="H334" s="77">
        <v>-7.0103999999999997</v>
      </c>
      <c r="I334" s="77">
        <v>-28.878123389992801</v>
      </c>
      <c r="J334" s="78">
        <v>2E-3</v>
      </c>
      <c r="K334" s="78">
        <v>0</v>
      </c>
    </row>
    <row r="335" spans="2:11">
      <c r="B335" t="s">
        <v>3443</v>
      </c>
      <c r="C335" t="s">
        <v>3449</v>
      </c>
      <c r="D335" t="s">
        <v>123</v>
      </c>
      <c r="E335" t="s">
        <v>106</v>
      </c>
      <c r="F335" t="s">
        <v>293</v>
      </c>
      <c r="G335" s="77">
        <v>135317.71</v>
      </c>
      <c r="H335" s="77">
        <v>-1.8694999999999999</v>
      </c>
      <c r="I335" s="77">
        <v>-9.0717358141817002</v>
      </c>
      <c r="J335" s="78">
        <v>5.9999999999999995E-4</v>
      </c>
      <c r="K335" s="78">
        <v>0</v>
      </c>
    </row>
    <row r="336" spans="2:11">
      <c r="B336" t="s">
        <v>3443</v>
      </c>
      <c r="C336" t="s">
        <v>3450</v>
      </c>
      <c r="D336" t="s">
        <v>123</v>
      </c>
      <c r="E336" t="s">
        <v>106</v>
      </c>
      <c r="F336" t="s">
        <v>648</v>
      </c>
      <c r="G336" s="77">
        <v>190854.68</v>
      </c>
      <c r="H336" s="77">
        <v>-8.2376000000000023</v>
      </c>
      <c r="I336" s="77">
        <v>-56.378536599172499</v>
      </c>
      <c r="J336" s="78">
        <v>3.8E-3</v>
      </c>
      <c r="K336" s="78">
        <v>0</v>
      </c>
    </row>
    <row r="337" spans="2:11">
      <c r="B337" t="s">
        <v>3443</v>
      </c>
      <c r="C337" t="s">
        <v>3451</v>
      </c>
      <c r="D337" t="s">
        <v>123</v>
      </c>
      <c r="E337" t="s">
        <v>106</v>
      </c>
      <c r="F337" t="s">
        <v>648</v>
      </c>
      <c r="G337" s="77">
        <v>143183.72</v>
      </c>
      <c r="H337" s="77">
        <v>-8.2053000000000083</v>
      </c>
      <c r="I337" s="77">
        <v>-42.130672444895801</v>
      </c>
      <c r="J337" s="78">
        <v>2.8999999999999998E-3</v>
      </c>
      <c r="K337" s="78">
        <v>0</v>
      </c>
    </row>
    <row r="338" spans="2:11">
      <c r="B338" t="s">
        <v>3452</v>
      </c>
      <c r="C338" t="s">
        <v>3453</v>
      </c>
      <c r="D338" t="s">
        <v>123</v>
      </c>
      <c r="E338" t="s">
        <v>106</v>
      </c>
      <c r="F338" t="s">
        <v>287</v>
      </c>
      <c r="G338" s="77">
        <v>368198.74</v>
      </c>
      <c r="H338" s="77">
        <v>-1.6149000000000031</v>
      </c>
      <c r="I338" s="77">
        <v>-21.322504647804401</v>
      </c>
      <c r="J338" s="78">
        <v>1.4E-3</v>
      </c>
      <c r="K338" s="78">
        <v>0</v>
      </c>
    </row>
    <row r="339" spans="2:11">
      <c r="B339" t="s">
        <v>3452</v>
      </c>
      <c r="C339" t="s">
        <v>3454</v>
      </c>
      <c r="D339" t="s">
        <v>123</v>
      </c>
      <c r="E339" t="s">
        <v>106</v>
      </c>
      <c r="F339" t="s">
        <v>287</v>
      </c>
      <c r="G339" s="77">
        <v>539773.56000000006</v>
      </c>
      <c r="H339" s="77">
        <v>-1.5723000000000011</v>
      </c>
      <c r="I339" s="77">
        <v>-30.433878826393698</v>
      </c>
      <c r="J339" s="78">
        <v>2.0999999999999999E-3</v>
      </c>
      <c r="K339" s="78">
        <v>0</v>
      </c>
    </row>
    <row r="340" spans="2:11">
      <c r="B340" t="s">
        <v>3452</v>
      </c>
      <c r="C340" t="s">
        <v>3455</v>
      </c>
      <c r="D340" t="s">
        <v>123</v>
      </c>
      <c r="E340" t="s">
        <v>106</v>
      </c>
      <c r="F340" t="s">
        <v>287</v>
      </c>
      <c r="G340" s="77">
        <v>578077.05000000005</v>
      </c>
      <c r="H340" s="77">
        <v>-1.6165</v>
      </c>
      <c r="I340" s="77">
        <v>-33.509791230514502</v>
      </c>
      <c r="J340" s="78">
        <v>2.3E-3</v>
      </c>
      <c r="K340" s="78">
        <v>0</v>
      </c>
    </row>
    <row r="341" spans="2:11">
      <c r="B341" t="s">
        <v>3452</v>
      </c>
      <c r="C341" t="s">
        <v>3456</v>
      </c>
      <c r="D341" t="s">
        <v>123</v>
      </c>
      <c r="E341" t="s">
        <v>106</v>
      </c>
      <c r="F341" t="s">
        <v>287</v>
      </c>
      <c r="G341" s="77">
        <v>20982.11</v>
      </c>
      <c r="H341" s="77">
        <v>-1.6149</v>
      </c>
      <c r="I341" s="77">
        <v>-1.21508057848254</v>
      </c>
      <c r="J341" s="78">
        <v>1E-4</v>
      </c>
      <c r="K341" s="78">
        <v>0</v>
      </c>
    </row>
    <row r="342" spans="2:11">
      <c r="B342" t="s">
        <v>3457</v>
      </c>
      <c r="C342" t="s">
        <v>3458</v>
      </c>
      <c r="D342" t="s">
        <v>123</v>
      </c>
      <c r="E342" t="s">
        <v>106</v>
      </c>
      <c r="F342" t="s">
        <v>436</v>
      </c>
      <c r="G342" s="77">
        <v>77339.960000000006</v>
      </c>
      <c r="H342" s="77">
        <v>-1.2587999999999999</v>
      </c>
      <c r="I342" s="77">
        <v>-3.4911697234972801</v>
      </c>
      <c r="J342" s="78">
        <v>2.0000000000000001E-4</v>
      </c>
      <c r="K342" s="78">
        <v>0</v>
      </c>
    </row>
    <row r="343" spans="2:11">
      <c r="B343" t="s">
        <v>3457</v>
      </c>
      <c r="C343" t="s">
        <v>3459</v>
      </c>
      <c r="D343" t="s">
        <v>123</v>
      </c>
      <c r="E343" t="s">
        <v>106</v>
      </c>
      <c r="F343" t="s">
        <v>436</v>
      </c>
      <c r="G343" s="77">
        <v>308616.84000000003</v>
      </c>
      <c r="H343" s="77">
        <v>-1.3627000000000018</v>
      </c>
      <c r="I343" s="77">
        <v>-15.0810007397465</v>
      </c>
      <c r="J343" s="78">
        <v>1E-3</v>
      </c>
      <c r="K343" s="78">
        <v>0</v>
      </c>
    </row>
    <row r="344" spans="2:11">
      <c r="B344" t="s">
        <v>3457</v>
      </c>
      <c r="C344" t="s">
        <v>3460</v>
      </c>
      <c r="D344" t="s">
        <v>123</v>
      </c>
      <c r="E344" t="s">
        <v>106</v>
      </c>
      <c r="F344" t="s">
        <v>293</v>
      </c>
      <c r="G344" s="77">
        <v>275929.68</v>
      </c>
      <c r="H344" s="77">
        <v>0.80100000000000005</v>
      </c>
      <c r="I344" s="77">
        <v>7.9257654981648002</v>
      </c>
      <c r="J344" s="78">
        <v>-5.0000000000000001E-4</v>
      </c>
      <c r="K344" s="78">
        <v>0</v>
      </c>
    </row>
    <row r="345" spans="2:11">
      <c r="B345" t="s">
        <v>3457</v>
      </c>
      <c r="C345" t="s">
        <v>3461</v>
      </c>
      <c r="D345" t="s">
        <v>123</v>
      </c>
      <c r="E345" t="s">
        <v>106</v>
      </c>
      <c r="F345" t="s">
        <v>293</v>
      </c>
      <c r="G345" s="77">
        <v>287695.93</v>
      </c>
      <c r="H345" s="77">
        <v>-1.0475000000000001</v>
      </c>
      <c r="I345" s="77">
        <v>-10.806822912165501</v>
      </c>
      <c r="J345" s="78">
        <v>6.9999999999999999E-4</v>
      </c>
      <c r="K345" s="78">
        <v>0</v>
      </c>
    </row>
    <row r="346" spans="2:11">
      <c r="B346" t="s">
        <v>3457</v>
      </c>
      <c r="C346" t="s">
        <v>3462</v>
      </c>
      <c r="D346" t="s">
        <v>123</v>
      </c>
      <c r="E346" t="s">
        <v>106</v>
      </c>
      <c r="F346" t="s">
        <v>284</v>
      </c>
      <c r="G346" s="77">
        <v>51983.7</v>
      </c>
      <c r="H346" s="77">
        <v>-0.55130000000000001</v>
      </c>
      <c r="I346" s="77">
        <v>-1.0276978912265999</v>
      </c>
      <c r="J346" s="78">
        <v>1E-4</v>
      </c>
      <c r="K346" s="78">
        <v>0</v>
      </c>
    </row>
    <row r="347" spans="2:11">
      <c r="B347" t="s">
        <v>3463</v>
      </c>
      <c r="C347" t="s">
        <v>3464</v>
      </c>
      <c r="D347" t="s">
        <v>123</v>
      </c>
      <c r="E347" t="s">
        <v>106</v>
      </c>
      <c r="F347" t="s">
        <v>350</v>
      </c>
      <c r="G347" s="77">
        <v>326269.89</v>
      </c>
      <c r="H347" s="77">
        <v>-3.1430999999999965</v>
      </c>
      <c r="I347" s="77">
        <v>-36.774390240547703</v>
      </c>
      <c r="J347" s="78">
        <v>2.5000000000000001E-3</v>
      </c>
      <c r="K347" s="78">
        <v>0</v>
      </c>
    </row>
    <row r="348" spans="2:11">
      <c r="B348" t="s">
        <v>3463</v>
      </c>
      <c r="C348" t="s">
        <v>3465</v>
      </c>
      <c r="D348" t="s">
        <v>123</v>
      </c>
      <c r="E348" t="s">
        <v>106</v>
      </c>
      <c r="F348" t="s">
        <v>350</v>
      </c>
      <c r="G348" s="77">
        <v>265679.35999999999</v>
      </c>
      <c r="H348" s="77">
        <v>-3.1001000000000043</v>
      </c>
      <c r="I348" s="77">
        <v>-29.535464459945</v>
      </c>
      <c r="J348" s="78">
        <v>2E-3</v>
      </c>
      <c r="K348" s="78">
        <v>0</v>
      </c>
    </row>
    <row r="349" spans="2:11">
      <c r="B349" t="s">
        <v>3463</v>
      </c>
      <c r="C349" t="s">
        <v>3466</v>
      </c>
      <c r="D349" t="s">
        <v>123</v>
      </c>
      <c r="E349" t="s">
        <v>106</v>
      </c>
      <c r="F349" t="s">
        <v>350</v>
      </c>
      <c r="G349" s="77">
        <v>151753.44</v>
      </c>
      <c r="H349" s="77">
        <v>-3.1430999999999925</v>
      </c>
      <c r="I349" s="77">
        <v>-17.104367868287</v>
      </c>
      <c r="J349" s="78">
        <v>1.1999999999999999E-3</v>
      </c>
      <c r="K349" s="78">
        <v>0</v>
      </c>
    </row>
    <row r="350" spans="2:11">
      <c r="B350" t="s">
        <v>3463</v>
      </c>
      <c r="C350" t="s">
        <v>3467</v>
      </c>
      <c r="D350" t="s">
        <v>123</v>
      </c>
      <c r="E350" t="s">
        <v>106</v>
      </c>
      <c r="F350" t="s">
        <v>293</v>
      </c>
      <c r="G350" s="77">
        <v>196666.69</v>
      </c>
      <c r="H350" s="77">
        <v>0.51490000000000002</v>
      </c>
      <c r="I350" s="77">
        <v>3.63131551750066</v>
      </c>
      <c r="J350" s="78">
        <v>-2.0000000000000001E-4</v>
      </c>
      <c r="K350" s="78">
        <v>0</v>
      </c>
    </row>
    <row r="351" spans="2:11">
      <c r="B351" t="s">
        <v>3468</v>
      </c>
      <c r="C351" t="s">
        <v>3469</v>
      </c>
      <c r="D351" t="s">
        <v>123</v>
      </c>
      <c r="E351" t="s">
        <v>200</v>
      </c>
      <c r="F351" t="s">
        <v>293</v>
      </c>
      <c r="G351" s="77">
        <v>1644216.94</v>
      </c>
      <c r="H351" s="77">
        <v>19.100000000000001</v>
      </c>
      <c r="I351" s="77">
        <v>8.4829953048064795</v>
      </c>
      <c r="J351" s="78">
        <v>-5.9999999999999995E-4</v>
      </c>
      <c r="K351" s="78">
        <v>0</v>
      </c>
    </row>
    <row r="352" spans="2:11">
      <c r="B352" t="s">
        <v>3470</v>
      </c>
      <c r="C352" t="s">
        <v>3471</v>
      </c>
      <c r="D352" t="s">
        <v>123</v>
      </c>
      <c r="E352" t="s">
        <v>120</v>
      </c>
      <c r="F352" t="s">
        <v>287</v>
      </c>
      <c r="G352" s="77">
        <v>162395.38</v>
      </c>
      <c r="H352" s="77">
        <v>-4.1832999999999974</v>
      </c>
      <c r="I352" s="77">
        <v>-16.314556464593299</v>
      </c>
      <c r="J352" s="78">
        <v>1.1000000000000001E-3</v>
      </c>
      <c r="K352" s="78">
        <v>0</v>
      </c>
    </row>
    <row r="353" spans="2:11">
      <c r="B353" t="s">
        <v>3470</v>
      </c>
      <c r="C353" t="s">
        <v>3472</v>
      </c>
      <c r="D353" t="s">
        <v>123</v>
      </c>
      <c r="E353" t="s">
        <v>120</v>
      </c>
      <c r="F353" t="s">
        <v>287</v>
      </c>
      <c r="G353" s="77">
        <v>288616.55</v>
      </c>
      <c r="H353" s="77">
        <v>-4.1206000000000076</v>
      </c>
      <c r="I353" s="77">
        <v>-28.560399642659</v>
      </c>
      <c r="J353" s="78">
        <v>1.9E-3</v>
      </c>
      <c r="K353" s="78">
        <v>0</v>
      </c>
    </row>
    <row r="354" spans="2:11">
      <c r="B354" t="s">
        <v>3473</v>
      </c>
      <c r="C354" t="s">
        <v>3474</v>
      </c>
      <c r="D354" t="s">
        <v>123</v>
      </c>
      <c r="E354" t="s">
        <v>110</v>
      </c>
      <c r="F354" t="s">
        <v>293</v>
      </c>
      <c r="G354" s="77">
        <v>95004.24</v>
      </c>
      <c r="H354" s="77">
        <v>3.0493000000000041</v>
      </c>
      <c r="I354" s="77">
        <v>11.2871522679448</v>
      </c>
      <c r="J354" s="78">
        <v>-8.0000000000000004E-4</v>
      </c>
      <c r="K354" s="78">
        <v>0</v>
      </c>
    </row>
    <row r="355" spans="2:11">
      <c r="B355" t="s">
        <v>3475</v>
      </c>
      <c r="C355" t="s">
        <v>3476</v>
      </c>
      <c r="D355" t="s">
        <v>123</v>
      </c>
      <c r="E355" t="s">
        <v>110</v>
      </c>
      <c r="F355" t="s">
        <v>290</v>
      </c>
      <c r="G355" s="77">
        <v>85423.32</v>
      </c>
      <c r="H355" s="77">
        <v>2.3742000000000005</v>
      </c>
      <c r="I355" s="77">
        <v>7.90196294965493</v>
      </c>
      <c r="J355" s="78">
        <v>-5.0000000000000001E-4</v>
      </c>
      <c r="K355" s="78">
        <v>0</v>
      </c>
    </row>
    <row r="356" spans="2:11">
      <c r="B356" t="s">
        <v>3477</v>
      </c>
      <c r="C356" t="s">
        <v>3478</v>
      </c>
      <c r="D356" t="s">
        <v>123</v>
      </c>
      <c r="E356" t="s">
        <v>113</v>
      </c>
      <c r="F356" t="s">
        <v>287</v>
      </c>
      <c r="G356" s="77">
        <v>128846.84</v>
      </c>
      <c r="H356" s="77">
        <v>2.4119000000000086</v>
      </c>
      <c r="I356" s="77">
        <v>13.755111121093799</v>
      </c>
      <c r="J356" s="78">
        <v>-8.9999999999999998E-4</v>
      </c>
      <c r="K356" s="78">
        <v>0</v>
      </c>
    </row>
    <row r="357" spans="2:11">
      <c r="B357" t="s">
        <v>3479</v>
      </c>
      <c r="C357" t="s">
        <v>3480</v>
      </c>
      <c r="D357" t="s">
        <v>123</v>
      </c>
      <c r="E357" t="s">
        <v>200</v>
      </c>
      <c r="F357" t="s">
        <v>287</v>
      </c>
      <c r="G357" s="77">
        <v>981710.48</v>
      </c>
      <c r="H357" s="77">
        <v>-76.180000000000121</v>
      </c>
      <c r="I357" s="77">
        <v>-20.201384583452</v>
      </c>
      <c r="J357" s="78">
        <v>1.4E-3</v>
      </c>
      <c r="K357" s="78">
        <v>0</v>
      </c>
    </row>
    <row r="358" spans="2:11">
      <c r="B358" t="s">
        <v>3479</v>
      </c>
      <c r="C358" t="s">
        <v>3481</v>
      </c>
      <c r="D358" t="s">
        <v>123</v>
      </c>
      <c r="E358" t="s">
        <v>200</v>
      </c>
      <c r="F358" t="s">
        <v>287</v>
      </c>
      <c r="G358" s="77">
        <v>443346.79</v>
      </c>
      <c r="H358" s="77">
        <v>-91.509999999999593</v>
      </c>
      <c r="I358" s="77">
        <v>-10.9589479630533</v>
      </c>
      <c r="J358" s="78">
        <v>6.9999999999999999E-4</v>
      </c>
      <c r="K358" s="78">
        <v>0</v>
      </c>
    </row>
    <row r="359" spans="2:11">
      <c r="B359" t="s">
        <v>3479</v>
      </c>
      <c r="C359" t="s">
        <v>3482</v>
      </c>
      <c r="D359" t="s">
        <v>123</v>
      </c>
      <c r="E359" t="s">
        <v>200</v>
      </c>
      <c r="F359" t="s">
        <v>287</v>
      </c>
      <c r="G359" s="77">
        <v>570025.43999999994</v>
      </c>
      <c r="H359" s="77">
        <v>-71.409999999999684</v>
      </c>
      <c r="I359" s="77">
        <v>-10.9953741630084</v>
      </c>
      <c r="J359" s="78">
        <v>6.9999999999999999E-4</v>
      </c>
      <c r="K359" s="78">
        <v>0</v>
      </c>
    </row>
    <row r="360" spans="2:11">
      <c r="B360" t="s">
        <v>3479</v>
      </c>
      <c r="C360" t="s">
        <v>3483</v>
      </c>
      <c r="D360" t="s">
        <v>123</v>
      </c>
      <c r="E360" t="s">
        <v>200</v>
      </c>
      <c r="F360" t="s">
        <v>287</v>
      </c>
      <c r="G360" s="77">
        <v>1125926.92</v>
      </c>
      <c r="H360" s="77">
        <v>-60.390000000000143</v>
      </c>
      <c r="I360" s="77">
        <v>-18.3667355758799</v>
      </c>
      <c r="J360" s="78">
        <v>1.1999999999999999E-3</v>
      </c>
      <c r="K360" s="78">
        <v>0</v>
      </c>
    </row>
    <row r="361" spans="2:11">
      <c r="B361" t="s">
        <v>3479</v>
      </c>
      <c r="C361" t="s">
        <v>3484</v>
      </c>
      <c r="D361" t="s">
        <v>123</v>
      </c>
      <c r="E361" t="s">
        <v>200</v>
      </c>
      <c r="F361" t="s">
        <v>290</v>
      </c>
      <c r="G361" s="77">
        <v>98804.41</v>
      </c>
      <c r="H361" s="77">
        <v>242.40999999999991</v>
      </c>
      <c r="I361" s="77">
        <v>6.46969193883037</v>
      </c>
      <c r="J361" s="78">
        <v>-4.0000000000000002E-4</v>
      </c>
      <c r="K361" s="78">
        <v>0</v>
      </c>
    </row>
    <row r="362" spans="2:11">
      <c r="B362" t="s">
        <v>3479</v>
      </c>
      <c r="C362" t="s">
        <v>3485</v>
      </c>
      <c r="D362" t="s">
        <v>123</v>
      </c>
      <c r="E362" t="s">
        <v>200</v>
      </c>
      <c r="F362" t="s">
        <v>290</v>
      </c>
      <c r="G362" s="77">
        <v>442719.76</v>
      </c>
      <c r="H362" s="77">
        <v>243.86999999999964</v>
      </c>
      <c r="I362" s="77">
        <v>29.163794253368501</v>
      </c>
      <c r="J362" s="78">
        <v>-2E-3</v>
      </c>
      <c r="K362" s="78">
        <v>0</v>
      </c>
    </row>
    <row r="363" spans="2:11">
      <c r="B363" t="s">
        <v>3479</v>
      </c>
      <c r="C363" t="s">
        <v>3486</v>
      </c>
      <c r="D363" t="s">
        <v>123</v>
      </c>
      <c r="E363" t="s">
        <v>200</v>
      </c>
      <c r="F363" t="s">
        <v>290</v>
      </c>
      <c r="G363" s="77">
        <v>138072.82999999999</v>
      </c>
      <c r="H363" s="77">
        <v>243.86999999999995</v>
      </c>
      <c r="I363" s="77">
        <v>9.0954323025932506</v>
      </c>
      <c r="J363" s="78">
        <v>-5.9999999999999995E-4</v>
      </c>
      <c r="K363" s="78">
        <v>0</v>
      </c>
    </row>
    <row r="364" spans="2:11">
      <c r="B364" t="s">
        <v>3487</v>
      </c>
      <c r="C364" t="s">
        <v>3488</v>
      </c>
      <c r="D364" t="s">
        <v>123</v>
      </c>
      <c r="E364" t="s">
        <v>106</v>
      </c>
      <c r="F364" t="s">
        <v>350</v>
      </c>
      <c r="G364" s="77">
        <v>712980.95</v>
      </c>
      <c r="H364" s="77">
        <v>2.7469999999999999</v>
      </c>
      <c r="I364" s="77">
        <v>70.233913893649003</v>
      </c>
      <c r="J364" s="78">
        <v>-4.7999999999999996E-3</v>
      </c>
      <c r="K364" s="78">
        <v>1E-4</v>
      </c>
    </row>
    <row r="365" spans="2:11">
      <c r="B365" t="s">
        <v>3489</v>
      </c>
      <c r="C365" t="s">
        <v>3490</v>
      </c>
      <c r="D365" t="s">
        <v>123</v>
      </c>
      <c r="E365" t="s">
        <v>106</v>
      </c>
      <c r="F365" t="s">
        <v>436</v>
      </c>
      <c r="G365" s="77">
        <v>3198571.82</v>
      </c>
      <c r="H365" s="77">
        <v>-5.1900999999999957</v>
      </c>
      <c r="I365" s="77">
        <v>-595.30854664293395</v>
      </c>
      <c r="J365" s="78">
        <v>4.0399999999999998E-2</v>
      </c>
      <c r="K365" s="78">
        <v>-5.0000000000000001E-4</v>
      </c>
    </row>
    <row r="366" spans="2:11">
      <c r="B366" t="s">
        <v>3491</v>
      </c>
      <c r="C366" t="s">
        <v>3492</v>
      </c>
      <c r="D366" t="s">
        <v>123</v>
      </c>
      <c r="E366" t="s">
        <v>106</v>
      </c>
      <c r="F366" t="s">
        <v>287</v>
      </c>
      <c r="G366" s="77">
        <v>3156833.07</v>
      </c>
      <c r="H366" s="77">
        <v>-2.5688000000000022</v>
      </c>
      <c r="I366" s="77">
        <v>-290.79852225714598</v>
      </c>
      <c r="J366" s="78">
        <v>1.9699999999999999E-2</v>
      </c>
      <c r="K366" s="78">
        <v>-2.0000000000000001E-4</v>
      </c>
    </row>
    <row r="367" spans="2:11">
      <c r="B367" t="s">
        <v>3493</v>
      </c>
      <c r="C367" t="s">
        <v>3494</v>
      </c>
      <c r="D367" t="s">
        <v>123</v>
      </c>
      <c r="E367" t="s">
        <v>106</v>
      </c>
      <c r="F367" t="s">
        <v>290</v>
      </c>
      <c r="G367" s="77">
        <v>970833.57</v>
      </c>
      <c r="H367" s="77">
        <v>-1.4251999999999989</v>
      </c>
      <c r="I367" s="77">
        <v>-49.617043662149001</v>
      </c>
      <c r="J367" s="78">
        <v>3.3999999999999998E-3</v>
      </c>
      <c r="K367" s="78">
        <v>0</v>
      </c>
    </row>
    <row r="368" spans="2:11">
      <c r="B368" t="s">
        <v>3495</v>
      </c>
      <c r="C368" t="s">
        <v>3496</v>
      </c>
      <c r="D368" t="s">
        <v>123</v>
      </c>
      <c r="E368" t="s">
        <v>106</v>
      </c>
      <c r="F368" t="s">
        <v>648</v>
      </c>
      <c r="G368" s="77">
        <v>949148</v>
      </c>
      <c r="H368" s="77">
        <v>3.7578999999999998</v>
      </c>
      <c r="I368" s="77">
        <v>127.90556523351199</v>
      </c>
      <c r="J368" s="78">
        <v>-8.6999999999999994E-3</v>
      </c>
      <c r="K368" s="78">
        <v>1E-4</v>
      </c>
    </row>
    <row r="369" spans="2:11">
      <c r="B369" t="s">
        <v>3497</v>
      </c>
      <c r="C369" t="s">
        <v>3498</v>
      </c>
      <c r="D369" t="s">
        <v>123</v>
      </c>
      <c r="E369" t="s">
        <v>106</v>
      </c>
      <c r="F369" t="s">
        <v>707</v>
      </c>
      <c r="G369" s="77">
        <v>4430308.9800000004</v>
      </c>
      <c r="H369" s="77">
        <v>-3.0771000000000006</v>
      </c>
      <c r="I369" s="77">
        <v>-488.86158491815797</v>
      </c>
      <c r="J369" s="78">
        <v>3.3099999999999997E-2</v>
      </c>
      <c r="K369" s="78">
        <v>-4.0000000000000002E-4</v>
      </c>
    </row>
    <row r="370" spans="2:11">
      <c r="B370" t="s">
        <v>3499</v>
      </c>
      <c r="C370" t="s">
        <v>3500</v>
      </c>
      <c r="D370" t="s">
        <v>123</v>
      </c>
      <c r="E370" t="s">
        <v>106</v>
      </c>
      <c r="F370" t="s">
        <v>284</v>
      </c>
      <c r="G370" s="77">
        <v>475668.9</v>
      </c>
      <c r="H370" s="77">
        <v>-1.3445</v>
      </c>
      <c r="I370" s="77">
        <v>-22.933790940752999</v>
      </c>
      <c r="J370" s="78">
        <v>1.6000000000000001E-3</v>
      </c>
      <c r="K370" s="78">
        <v>0</v>
      </c>
    </row>
    <row r="371" spans="2:11">
      <c r="B371" t="s">
        <v>3501</v>
      </c>
      <c r="C371" t="s">
        <v>3502</v>
      </c>
      <c r="D371" t="s">
        <v>123</v>
      </c>
      <c r="E371" t="s">
        <v>110</v>
      </c>
      <c r="F371" t="s">
        <v>3503</v>
      </c>
      <c r="G371" s="77">
        <v>-408200</v>
      </c>
      <c r="H371" s="77">
        <v>29.61988303365899</v>
      </c>
      <c r="I371" s="77">
        <v>-120.908362543396</v>
      </c>
      <c r="J371" s="78">
        <v>8.2000000000000007E-3</v>
      </c>
      <c r="K371" s="78">
        <v>-1E-4</v>
      </c>
    </row>
    <row r="372" spans="2:11">
      <c r="B372" t="s">
        <v>3504</v>
      </c>
      <c r="C372" t="s">
        <v>3505</v>
      </c>
      <c r="D372" t="s">
        <v>123</v>
      </c>
      <c r="E372" t="s">
        <v>113</v>
      </c>
      <c r="F372" t="s">
        <v>3347</v>
      </c>
      <c r="G372" s="77">
        <v>-190000</v>
      </c>
      <c r="H372" s="77">
        <v>13.355904937361789</v>
      </c>
      <c r="I372" s="77">
        <v>-25.376219380987401</v>
      </c>
      <c r="J372" s="78">
        <v>1.6999999999999999E-3</v>
      </c>
      <c r="K372" s="78">
        <v>0</v>
      </c>
    </row>
    <row r="373" spans="2:11">
      <c r="B373" t="s">
        <v>3506</v>
      </c>
      <c r="C373" t="s">
        <v>3507</v>
      </c>
      <c r="D373" t="s">
        <v>123</v>
      </c>
      <c r="E373" t="s">
        <v>106</v>
      </c>
      <c r="F373" t="s">
        <v>2796</v>
      </c>
      <c r="G373" s="77">
        <v>660000</v>
      </c>
      <c r="H373" s="77">
        <v>-2.9599000000000002</v>
      </c>
      <c r="I373" s="77">
        <v>-19.535340000000001</v>
      </c>
      <c r="J373" s="78">
        <v>1.2999999999999999E-3</v>
      </c>
      <c r="K373" s="78">
        <v>0</v>
      </c>
    </row>
    <row r="374" spans="2:11">
      <c r="B374" t="s">
        <v>3508</v>
      </c>
      <c r="C374" t="s">
        <v>3509</v>
      </c>
      <c r="D374" t="s">
        <v>123</v>
      </c>
      <c r="E374" t="s">
        <v>110</v>
      </c>
      <c r="F374" t="s">
        <v>3510</v>
      </c>
      <c r="G374" s="77">
        <v>-109000</v>
      </c>
      <c r="H374" s="77">
        <v>36.753399999999999</v>
      </c>
      <c r="I374" s="77">
        <v>-40.061205999999999</v>
      </c>
      <c r="J374" s="78">
        <v>2.7000000000000001E-3</v>
      </c>
      <c r="K374" s="78">
        <v>0</v>
      </c>
    </row>
    <row r="375" spans="2:11">
      <c r="B375" t="s">
        <v>3511</v>
      </c>
      <c r="C375" t="s">
        <v>3512</v>
      </c>
      <c r="D375" t="s">
        <v>123</v>
      </c>
      <c r="E375" t="s">
        <v>110</v>
      </c>
      <c r="F375" t="s">
        <v>3513</v>
      </c>
      <c r="G375" s="77">
        <v>-1132520</v>
      </c>
      <c r="H375" s="77">
        <v>20.021999999999998</v>
      </c>
      <c r="I375" s="77">
        <v>-226.7531544</v>
      </c>
      <c r="J375" s="78">
        <v>1.54E-2</v>
      </c>
      <c r="K375" s="78">
        <v>-2.0000000000000001E-4</v>
      </c>
    </row>
    <row r="376" spans="2:11">
      <c r="B376" t="s">
        <v>3514</v>
      </c>
      <c r="C376" t="s">
        <v>3515</v>
      </c>
      <c r="D376" t="s">
        <v>123</v>
      </c>
      <c r="E376" t="s">
        <v>110</v>
      </c>
      <c r="F376" t="s">
        <v>3513</v>
      </c>
      <c r="G376" s="77">
        <v>-1559500</v>
      </c>
      <c r="H376" s="77">
        <v>20.100481361244821</v>
      </c>
      <c r="I376" s="77">
        <v>-313.46700682861302</v>
      </c>
      <c r="J376" s="78">
        <v>2.1299999999999999E-2</v>
      </c>
      <c r="K376" s="78">
        <v>-2.9999999999999997E-4</v>
      </c>
    </row>
    <row r="377" spans="2:11">
      <c r="B377" t="s">
        <v>3516</v>
      </c>
      <c r="C377" t="s">
        <v>3517</v>
      </c>
      <c r="D377" t="s">
        <v>123</v>
      </c>
      <c r="E377" t="s">
        <v>110</v>
      </c>
      <c r="F377" t="s">
        <v>3518</v>
      </c>
      <c r="G377" s="77">
        <v>-1012500</v>
      </c>
      <c r="H377" s="77">
        <v>18.848699266873282</v>
      </c>
      <c r="I377" s="77">
        <v>-190.843080077092</v>
      </c>
      <c r="J377" s="78">
        <v>1.29E-2</v>
      </c>
      <c r="K377" s="78">
        <v>-2.0000000000000001E-4</v>
      </c>
    </row>
    <row r="378" spans="2:11">
      <c r="B378" t="s">
        <v>3519</v>
      </c>
      <c r="C378" t="s">
        <v>3520</v>
      </c>
      <c r="D378" t="s">
        <v>123</v>
      </c>
      <c r="E378" t="s">
        <v>113</v>
      </c>
      <c r="F378" t="s">
        <v>3521</v>
      </c>
      <c r="G378" s="77">
        <v>-1235200</v>
      </c>
      <c r="H378" s="77">
        <v>5.4609916307380182</v>
      </c>
      <c r="I378" s="77">
        <v>-67.454168622875997</v>
      </c>
      <c r="J378" s="78">
        <v>4.5999999999999999E-3</v>
      </c>
      <c r="K378" s="78">
        <v>-1E-4</v>
      </c>
    </row>
    <row r="379" spans="2:11">
      <c r="B379" t="s">
        <v>3522</v>
      </c>
      <c r="C379" t="s">
        <v>3523</v>
      </c>
      <c r="D379" t="s">
        <v>123</v>
      </c>
      <c r="E379" t="s">
        <v>106</v>
      </c>
      <c r="F379" t="s">
        <v>3341</v>
      </c>
      <c r="G379" s="77">
        <v>240474.94</v>
      </c>
      <c r="H379" s="77">
        <v>5.6157825924099205</v>
      </c>
      <c r="I379" s="77">
        <v>13.504549819628201</v>
      </c>
      <c r="J379" s="78">
        <v>-8.9999999999999998E-4</v>
      </c>
      <c r="K379" s="78">
        <v>0</v>
      </c>
    </row>
    <row r="380" spans="2:11">
      <c r="B380" t="s">
        <v>3524</v>
      </c>
      <c r="C380" t="s">
        <v>3525</v>
      </c>
      <c r="D380" t="s">
        <v>123</v>
      </c>
      <c r="E380" t="s">
        <v>120</v>
      </c>
      <c r="F380" t="s">
        <v>3332</v>
      </c>
      <c r="G380" s="77">
        <v>-560000</v>
      </c>
      <c r="H380" s="77">
        <v>-9.9043505674653218</v>
      </c>
      <c r="I380" s="77">
        <v>55.464363177805801</v>
      </c>
      <c r="J380" s="78">
        <v>-3.8E-3</v>
      </c>
      <c r="K380" s="78">
        <v>0</v>
      </c>
    </row>
    <row r="381" spans="2:11">
      <c r="B381" t="s">
        <v>3526</v>
      </c>
      <c r="C381" t="s">
        <v>3527</v>
      </c>
      <c r="D381" t="s">
        <v>123</v>
      </c>
      <c r="E381" t="s">
        <v>106</v>
      </c>
      <c r="F381" t="s">
        <v>3332</v>
      </c>
      <c r="G381" s="77">
        <v>555977.39</v>
      </c>
      <c r="H381" s="77">
        <v>2.9458850491127704</v>
      </c>
      <c r="I381" s="77">
        <v>16.378454808457398</v>
      </c>
      <c r="J381" s="78">
        <v>-1.1000000000000001E-3</v>
      </c>
      <c r="K381" s="78">
        <v>0</v>
      </c>
    </row>
    <row r="382" spans="2:11">
      <c r="B382" t="s">
        <v>3528</v>
      </c>
      <c r="C382" t="s">
        <v>3529</v>
      </c>
      <c r="D382" t="s">
        <v>123</v>
      </c>
      <c r="E382" t="s">
        <v>110</v>
      </c>
      <c r="F382" t="s">
        <v>3530</v>
      </c>
      <c r="G382" s="77">
        <v>-636300</v>
      </c>
      <c r="H382" s="77">
        <v>7.7629893924782962</v>
      </c>
      <c r="I382" s="77">
        <v>-49.395901504339399</v>
      </c>
      <c r="J382" s="78">
        <v>3.3E-3</v>
      </c>
      <c r="K382" s="78">
        <v>0</v>
      </c>
    </row>
    <row r="383" spans="2:11">
      <c r="B383" t="s">
        <v>3531</v>
      </c>
      <c r="C383" t="s">
        <v>3532</v>
      </c>
      <c r="D383" t="s">
        <v>123</v>
      </c>
      <c r="E383" t="s">
        <v>110</v>
      </c>
      <c r="F383" t="s">
        <v>3335</v>
      </c>
      <c r="G383" s="77">
        <v>-123000</v>
      </c>
      <c r="H383" s="77">
        <v>10.294</v>
      </c>
      <c r="I383" s="77">
        <v>-12.661619999999999</v>
      </c>
      <c r="J383" s="78">
        <v>8.9999999999999998E-4</v>
      </c>
      <c r="K383" s="78">
        <v>0</v>
      </c>
    </row>
    <row r="384" spans="2:11">
      <c r="B384" t="s">
        <v>3533</v>
      </c>
      <c r="C384" t="s">
        <v>3534</v>
      </c>
      <c r="D384" t="s">
        <v>123</v>
      </c>
      <c r="E384" t="s">
        <v>110</v>
      </c>
      <c r="F384" t="s">
        <v>2935</v>
      </c>
      <c r="G384" s="77">
        <v>-590000</v>
      </c>
      <c r="H384" s="77">
        <v>4.8808312169312202</v>
      </c>
      <c r="I384" s="77">
        <v>-28.796904179894199</v>
      </c>
      <c r="J384" s="78">
        <v>2E-3</v>
      </c>
      <c r="K384" s="78">
        <v>0</v>
      </c>
    </row>
    <row r="385" spans="2:11">
      <c r="B385" s="79" t="s">
        <v>2286</v>
      </c>
      <c r="C385" s="16"/>
      <c r="D385" s="16"/>
      <c r="G385" s="81">
        <v>5488451.2599999998</v>
      </c>
      <c r="I385" s="81">
        <v>-54.175586277691004</v>
      </c>
      <c r="J385" s="80">
        <v>3.7000000000000002E-3</v>
      </c>
      <c r="K385" s="80">
        <v>0</v>
      </c>
    </row>
    <row r="386" spans="2:11">
      <c r="B386" t="s">
        <v>3535</v>
      </c>
      <c r="C386" t="s">
        <v>3536</v>
      </c>
      <c r="D386" t="s">
        <v>123</v>
      </c>
      <c r="E386" t="s">
        <v>102</v>
      </c>
      <c r="F386" t="s">
        <v>350</v>
      </c>
      <c r="G386" s="77">
        <v>251228.15</v>
      </c>
      <c r="H386" s="77">
        <v>-7.2972999999999999</v>
      </c>
      <c r="I386" s="77">
        <v>-18.332871789950001</v>
      </c>
      <c r="J386" s="78">
        <v>1.1999999999999999E-3</v>
      </c>
      <c r="K386" s="78">
        <v>0</v>
      </c>
    </row>
    <row r="387" spans="2:11">
      <c r="B387" t="s">
        <v>3535</v>
      </c>
      <c r="C387" t="s">
        <v>3537</v>
      </c>
      <c r="D387" t="s">
        <v>123</v>
      </c>
      <c r="E387" t="s">
        <v>102</v>
      </c>
      <c r="F387" t="s">
        <v>287</v>
      </c>
      <c r="G387" s="77">
        <v>261182.24</v>
      </c>
      <c r="H387" s="77">
        <v>-6.2786</v>
      </c>
      <c r="I387" s="77">
        <v>-16.398588120639999</v>
      </c>
      <c r="J387" s="78">
        <v>1.1000000000000001E-3</v>
      </c>
      <c r="K387" s="78">
        <v>0</v>
      </c>
    </row>
    <row r="388" spans="2:11">
      <c r="B388" t="s">
        <v>3538</v>
      </c>
      <c r="C388" t="s">
        <v>3539</v>
      </c>
      <c r="D388" t="s">
        <v>123</v>
      </c>
      <c r="E388" t="s">
        <v>102</v>
      </c>
      <c r="F388" t="s">
        <v>293</v>
      </c>
      <c r="G388" s="77">
        <v>884668.09</v>
      </c>
      <c r="H388" s="77">
        <v>-6.915</v>
      </c>
      <c r="I388" s="77">
        <v>-61.1747984235</v>
      </c>
      <c r="J388" s="78">
        <v>4.1000000000000003E-3</v>
      </c>
      <c r="K388" s="78">
        <v>-1E-4</v>
      </c>
    </row>
    <row r="389" spans="2:11">
      <c r="B389" t="s">
        <v>3538</v>
      </c>
      <c r="C389" t="s">
        <v>3540</v>
      </c>
      <c r="D389" t="s">
        <v>123</v>
      </c>
      <c r="E389" t="s">
        <v>102</v>
      </c>
      <c r="F389" t="s">
        <v>284</v>
      </c>
      <c r="G389" s="77">
        <v>929412.59</v>
      </c>
      <c r="H389" s="77">
        <v>-12.652699999999999</v>
      </c>
      <c r="I389" s="77">
        <v>-117.59578677493</v>
      </c>
      <c r="J389" s="78">
        <v>8.0000000000000002E-3</v>
      </c>
      <c r="K389" s="78">
        <v>-1E-4</v>
      </c>
    </row>
    <row r="390" spans="2:11">
      <c r="B390" t="s">
        <v>3538</v>
      </c>
      <c r="C390" t="s">
        <v>3541</v>
      </c>
      <c r="D390" t="s">
        <v>123</v>
      </c>
      <c r="E390" t="s">
        <v>102</v>
      </c>
      <c r="F390" t="s">
        <v>287</v>
      </c>
      <c r="G390" s="77">
        <v>223361.33</v>
      </c>
      <c r="H390" s="77">
        <v>15.5808</v>
      </c>
      <c r="I390" s="77">
        <v>34.801482104640002</v>
      </c>
      <c r="J390" s="78">
        <v>-2.3999999999999998E-3</v>
      </c>
      <c r="K390" s="78">
        <v>0</v>
      </c>
    </row>
    <row r="391" spans="2:11">
      <c r="B391" t="s">
        <v>3542</v>
      </c>
      <c r="C391" t="s">
        <v>3543</v>
      </c>
      <c r="D391" t="s">
        <v>123</v>
      </c>
      <c r="E391" t="s">
        <v>102</v>
      </c>
      <c r="F391" t="s">
        <v>284</v>
      </c>
      <c r="G391" s="77">
        <v>643077.03</v>
      </c>
      <c r="H391" s="77">
        <v>27.424900000000001</v>
      </c>
      <c r="I391" s="77">
        <v>176.36323240047</v>
      </c>
      <c r="J391" s="78">
        <v>-1.2E-2</v>
      </c>
      <c r="K391" s="78">
        <v>1E-4</v>
      </c>
    </row>
    <row r="392" spans="2:11">
      <c r="B392" t="s">
        <v>3542</v>
      </c>
      <c r="C392" t="s">
        <v>3544</v>
      </c>
      <c r="D392" t="s">
        <v>123</v>
      </c>
      <c r="E392" t="s">
        <v>102</v>
      </c>
      <c r="F392" t="s">
        <v>284</v>
      </c>
      <c r="G392" s="77">
        <v>558414.35</v>
      </c>
      <c r="H392" s="77">
        <v>-27.104199999999999</v>
      </c>
      <c r="I392" s="77">
        <v>-151.35374225269999</v>
      </c>
      <c r="J392" s="78">
        <v>1.03E-2</v>
      </c>
      <c r="K392" s="78">
        <v>-1E-4</v>
      </c>
    </row>
    <row r="393" spans="2:11">
      <c r="B393" t="s">
        <v>3545</v>
      </c>
      <c r="C393" t="s">
        <v>3546</v>
      </c>
      <c r="D393" t="s">
        <v>123</v>
      </c>
      <c r="E393" t="s">
        <v>102</v>
      </c>
      <c r="F393" t="s">
        <v>822</v>
      </c>
      <c r="G393" s="77">
        <v>753303.83</v>
      </c>
      <c r="H393" s="77">
        <v>-5.6688000000000001</v>
      </c>
      <c r="I393" s="77">
        <v>-42.703287515040003</v>
      </c>
      <c r="J393" s="78">
        <v>2.8999999999999998E-3</v>
      </c>
      <c r="K393" s="78">
        <v>0</v>
      </c>
    </row>
    <row r="394" spans="2:11">
      <c r="B394" t="s">
        <v>3547</v>
      </c>
      <c r="C394" t="s">
        <v>3548</v>
      </c>
      <c r="D394" t="s">
        <v>123</v>
      </c>
      <c r="E394" t="s">
        <v>200</v>
      </c>
      <c r="F394" t="s">
        <v>707</v>
      </c>
      <c r="G394" s="77">
        <v>983803.65</v>
      </c>
      <c r="H394" s="77">
        <v>535.16999999999825</v>
      </c>
      <c r="I394" s="77">
        <v>142.21877409395901</v>
      </c>
      <c r="J394" s="78">
        <v>-9.5999999999999992E-3</v>
      </c>
      <c r="K394" s="78">
        <v>1E-4</v>
      </c>
    </row>
    <row r="395" spans="2:11">
      <c r="B395" s="79" t="s">
        <v>1108</v>
      </c>
      <c r="C395" s="16"/>
      <c r="D395" s="16"/>
      <c r="G395" s="81">
        <v>0</v>
      </c>
      <c r="I395" s="81">
        <v>0</v>
      </c>
      <c r="J395" s="80">
        <v>0</v>
      </c>
      <c r="K395" s="80">
        <v>0</v>
      </c>
    </row>
    <row r="396" spans="2:11">
      <c r="B396" t="s">
        <v>214</v>
      </c>
      <c r="C396" t="s">
        <v>214</v>
      </c>
      <c r="D396" t="s">
        <v>214</v>
      </c>
      <c r="E396" t="s">
        <v>214</v>
      </c>
      <c r="G396" s="77">
        <v>0</v>
      </c>
      <c r="H396" s="77">
        <v>0</v>
      </c>
      <c r="I396" s="77">
        <v>0</v>
      </c>
      <c r="J396" s="78">
        <v>0</v>
      </c>
      <c r="K396" s="78">
        <v>0</v>
      </c>
    </row>
    <row r="397" spans="2:11">
      <c r="B397" s="79" t="s">
        <v>236</v>
      </c>
      <c r="C397" s="16"/>
      <c r="D397" s="16"/>
      <c r="G397" s="81">
        <v>2224496.11</v>
      </c>
      <c r="I397" s="81">
        <v>17.8581800280107</v>
      </c>
      <c r="J397" s="80">
        <v>-1.1999999999999999E-3</v>
      </c>
      <c r="K397" s="80">
        <v>0</v>
      </c>
    </row>
    <row r="398" spans="2:11">
      <c r="B398" s="79" t="s">
        <v>2276</v>
      </c>
      <c r="C398" s="16"/>
      <c r="D398" s="16"/>
      <c r="G398" s="81">
        <v>0</v>
      </c>
      <c r="I398" s="81">
        <v>0</v>
      </c>
      <c r="J398" s="80">
        <v>0</v>
      </c>
      <c r="K398" s="80">
        <v>0</v>
      </c>
    </row>
    <row r="399" spans="2:11">
      <c r="B399" t="s">
        <v>214</v>
      </c>
      <c r="C399" t="s">
        <v>214</v>
      </c>
      <c r="D399" t="s">
        <v>214</v>
      </c>
      <c r="E399" t="s">
        <v>214</v>
      </c>
      <c r="G399" s="77">
        <v>0</v>
      </c>
      <c r="H399" s="77">
        <v>0</v>
      </c>
      <c r="I399" s="77">
        <v>0</v>
      </c>
      <c r="J399" s="78">
        <v>0</v>
      </c>
      <c r="K399" s="78">
        <v>0</v>
      </c>
    </row>
    <row r="400" spans="2:11">
      <c r="B400" s="79" t="s">
        <v>2295</v>
      </c>
      <c r="C400" s="16"/>
      <c r="D400" s="16"/>
      <c r="G400" s="81">
        <v>2224496.11</v>
      </c>
      <c r="I400" s="81">
        <v>17.8581800280107</v>
      </c>
      <c r="J400" s="80">
        <v>-1.1999999999999999E-3</v>
      </c>
      <c r="K400" s="80">
        <v>0</v>
      </c>
    </row>
    <row r="401" spans="2:11">
      <c r="B401" t="s">
        <v>3549</v>
      </c>
      <c r="C401" t="s">
        <v>3550</v>
      </c>
      <c r="D401" t="s">
        <v>123</v>
      </c>
      <c r="E401" t="s">
        <v>200</v>
      </c>
      <c r="F401" t="s">
        <v>287</v>
      </c>
      <c r="G401" s="77">
        <v>2224496.11</v>
      </c>
      <c r="H401" s="77">
        <v>29.719999999999992</v>
      </c>
      <c r="I401" s="77">
        <v>17.8581800280107</v>
      </c>
      <c r="J401" s="78">
        <v>-1.1999999999999999E-3</v>
      </c>
      <c r="K401" s="78">
        <v>0</v>
      </c>
    </row>
    <row r="402" spans="2:11">
      <c r="B402" s="79" t="s">
        <v>2286</v>
      </c>
      <c r="C402" s="16"/>
      <c r="D402" s="16"/>
      <c r="G402" s="81">
        <v>0</v>
      </c>
      <c r="I402" s="81">
        <v>0</v>
      </c>
      <c r="J402" s="80">
        <v>0</v>
      </c>
      <c r="K402" s="80">
        <v>0</v>
      </c>
    </row>
    <row r="403" spans="2:11">
      <c r="B403" t="s">
        <v>214</v>
      </c>
      <c r="C403" t="s">
        <v>214</v>
      </c>
      <c r="D403" t="s">
        <v>214</v>
      </c>
      <c r="E403" t="s">
        <v>214</v>
      </c>
      <c r="G403" s="77">
        <v>0</v>
      </c>
      <c r="H403" s="77">
        <v>0</v>
      </c>
      <c r="I403" s="77">
        <v>0</v>
      </c>
      <c r="J403" s="78">
        <v>0</v>
      </c>
      <c r="K403" s="78">
        <v>0</v>
      </c>
    </row>
    <row r="404" spans="2:11">
      <c r="B404" s="79" t="s">
        <v>1108</v>
      </c>
      <c r="C404" s="16"/>
      <c r="D404" s="16"/>
      <c r="G404" s="81">
        <v>0</v>
      </c>
      <c r="I404" s="81">
        <v>0</v>
      </c>
      <c r="J404" s="80">
        <v>0</v>
      </c>
      <c r="K404" s="80">
        <v>0</v>
      </c>
    </row>
    <row r="405" spans="2:11">
      <c r="B405" t="s">
        <v>214</v>
      </c>
      <c r="C405" t="s">
        <v>214</v>
      </c>
      <c r="D405" t="s">
        <v>214</v>
      </c>
      <c r="E405" t="s">
        <v>214</v>
      </c>
      <c r="G405" s="77">
        <v>0</v>
      </c>
      <c r="H405" s="77">
        <v>0</v>
      </c>
      <c r="I405" s="77">
        <v>0</v>
      </c>
      <c r="J405" s="78">
        <v>0</v>
      </c>
      <c r="K405" s="78">
        <v>0</v>
      </c>
    </row>
    <row r="406" spans="2:11">
      <c r="B406" t="s">
        <v>238</v>
      </c>
      <c r="C406" s="16"/>
      <c r="D406" s="16"/>
    </row>
    <row r="407" spans="2:11">
      <c r="B407" t="s">
        <v>361</v>
      </c>
      <c r="C407" s="16"/>
      <c r="D407" s="16"/>
    </row>
    <row r="408" spans="2:11">
      <c r="B408" t="s">
        <v>362</v>
      </c>
      <c r="C408" s="16"/>
      <c r="D408" s="16"/>
    </row>
    <row r="409" spans="2:11">
      <c r="B409" t="s">
        <v>363</v>
      </c>
      <c r="C409" s="16"/>
      <c r="D409" s="16"/>
    </row>
    <row r="410" spans="2:11">
      <c r="C410" s="16"/>
      <c r="D410" s="16"/>
    </row>
    <row r="411" spans="2:11">
      <c r="C411" s="16"/>
      <c r="D411" s="16"/>
    </row>
    <row r="412" spans="2:11">
      <c r="C412" s="16"/>
      <c r="D412" s="16"/>
    </row>
    <row r="413" spans="2:11">
      <c r="C413" s="16"/>
      <c r="D413" s="16"/>
    </row>
    <row r="414" spans="2:11">
      <c r="C414" s="16"/>
      <c r="D414" s="16"/>
    </row>
    <row r="415" spans="2:11">
      <c r="C415" s="16"/>
      <c r="D415" s="16"/>
    </row>
    <row r="416" spans="2:11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45016</v>
      </c>
    </row>
    <row r="2" spans="2:78" s="1" customFormat="1">
      <c r="B2" s="2" t="s">
        <v>1</v>
      </c>
      <c r="C2" s="12" t="s">
        <v>4163</v>
      </c>
    </row>
    <row r="3" spans="2:78" s="1" customFormat="1">
      <c r="B3" s="2" t="s">
        <v>2</v>
      </c>
      <c r="C3" s="26" t="s">
        <v>4164</v>
      </c>
    </row>
    <row r="4" spans="2:78" s="1" customFormat="1">
      <c r="B4" s="2" t="s">
        <v>3</v>
      </c>
      <c r="C4" s="83" t="s">
        <v>197</v>
      </c>
    </row>
    <row r="6" spans="2:7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78" ht="26.25" customHeight="1">
      <c r="B7" s="103" t="s">
        <v>145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2307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214</v>
      </c>
      <c r="C14" t="s">
        <v>214</v>
      </c>
      <c r="D14" s="16"/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2308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214</v>
      </c>
      <c r="C16" t="s">
        <v>214</v>
      </c>
      <c r="D16" s="16"/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2309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2310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D19" s="16"/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2311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D21" s="16"/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2312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D23" s="16"/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2313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D25" s="16"/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2307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D28" s="16"/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2308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D30" s="16"/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2309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2310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D33" s="16"/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2311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D35" s="16"/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2312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D37" s="16"/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2313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D39" s="16"/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238</v>
      </c>
      <c r="D40" s="16"/>
    </row>
    <row r="41" spans="2:17">
      <c r="B41" t="s">
        <v>361</v>
      </c>
      <c r="D41" s="16"/>
    </row>
    <row r="42" spans="2:17">
      <c r="B42" t="s">
        <v>362</v>
      </c>
      <c r="D42" s="16"/>
    </row>
    <row r="43" spans="2:17">
      <c r="B43" t="s">
        <v>363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392"/>
  <sheetViews>
    <sheetView rightToLeft="1" topLeftCell="A373" workbookViewId="0">
      <selection activeCell="E388" sqref="E16:E38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4163</v>
      </c>
    </row>
    <row r="3" spans="2:60" s="1" customFormat="1">
      <c r="B3" s="2" t="s">
        <v>2</v>
      </c>
      <c r="C3" s="26" t="s">
        <v>4164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3" t="s">
        <v>146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4.0999999999999996</v>
      </c>
      <c r="J11" s="18"/>
      <c r="K11" s="18"/>
      <c r="L11" s="18"/>
      <c r="M11" s="76">
        <v>5.8299999999999998E-2</v>
      </c>
      <c r="N11" s="75">
        <v>88141042.659999996</v>
      </c>
      <c r="O11" s="7"/>
      <c r="P11" s="75">
        <v>121143.56038089882</v>
      </c>
      <c r="Q11" s="76">
        <v>1</v>
      </c>
      <c r="R11" s="76">
        <v>9.9199999999999997E-2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5.22</v>
      </c>
      <c r="M12" s="80">
        <v>5.28E-2</v>
      </c>
      <c r="N12" s="81">
        <v>69829501.459999993</v>
      </c>
      <c r="P12" s="81">
        <v>73832.297091589382</v>
      </c>
      <c r="Q12" s="80">
        <v>0.60950000000000004</v>
      </c>
      <c r="R12" s="80">
        <v>6.0499999999999998E-2</v>
      </c>
    </row>
    <row r="13" spans="2:60">
      <c r="B13" s="79" t="s">
        <v>3551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214</v>
      </c>
      <c r="D14" t="s">
        <v>214</v>
      </c>
      <c r="F14" t="s">
        <v>214</v>
      </c>
      <c r="I14" s="77">
        <v>0</v>
      </c>
      <c r="J14" t="s">
        <v>214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3552</v>
      </c>
      <c r="I15" s="81">
        <v>6.64</v>
      </c>
      <c r="M15" s="80">
        <v>4.2500000000000003E-2</v>
      </c>
      <c r="N15" s="81">
        <v>12670443.5</v>
      </c>
      <c r="P15" s="81">
        <v>12975.804664055986</v>
      </c>
      <c r="Q15" s="80">
        <v>0.1071</v>
      </c>
      <c r="R15" s="80">
        <v>1.06E-2</v>
      </c>
    </row>
    <row r="16" spans="2:60">
      <c r="B16" t="s">
        <v>3553</v>
      </c>
      <c r="C16" t="s">
        <v>3554</v>
      </c>
      <c r="D16" t="s">
        <v>3555</v>
      </c>
      <c r="E16"/>
      <c r="F16" t="s">
        <v>214</v>
      </c>
      <c r="G16" t="s">
        <v>3556</v>
      </c>
      <c r="H16" t="s">
        <v>215</v>
      </c>
      <c r="I16" s="77">
        <v>7.13</v>
      </c>
      <c r="J16" t="s">
        <v>112</v>
      </c>
      <c r="K16" t="s">
        <v>102</v>
      </c>
      <c r="L16" s="78">
        <v>2.6599999999999999E-2</v>
      </c>
      <c r="M16" s="78">
        <v>2.06E-2</v>
      </c>
      <c r="N16" s="77">
        <v>292989.49</v>
      </c>
      <c r="O16" s="77">
        <v>115.18</v>
      </c>
      <c r="P16" s="77">
        <v>337.46529458200001</v>
      </c>
      <c r="Q16" s="78">
        <v>2.8E-3</v>
      </c>
      <c r="R16" s="78">
        <v>2.9999999999999997E-4</v>
      </c>
    </row>
    <row r="17" spans="2:18">
      <c r="B17" t="s">
        <v>3553</v>
      </c>
      <c r="C17" t="s">
        <v>3554</v>
      </c>
      <c r="D17" t="s">
        <v>3557</v>
      </c>
      <c r="E17"/>
      <c r="F17" t="s">
        <v>214</v>
      </c>
      <c r="G17" t="s">
        <v>3556</v>
      </c>
      <c r="H17" t="s">
        <v>215</v>
      </c>
      <c r="I17" s="77">
        <v>7.63</v>
      </c>
      <c r="J17" t="s">
        <v>112</v>
      </c>
      <c r="K17" t="s">
        <v>102</v>
      </c>
      <c r="L17" s="78">
        <v>2.4500000000000001E-2</v>
      </c>
      <c r="M17" s="78">
        <v>4.2599999999999999E-2</v>
      </c>
      <c r="N17" s="77">
        <v>432052.46</v>
      </c>
      <c r="O17" s="77">
        <v>104.03</v>
      </c>
      <c r="P17" s="77">
        <v>449.46417413799998</v>
      </c>
      <c r="Q17" s="78">
        <v>3.7000000000000002E-3</v>
      </c>
      <c r="R17" s="78">
        <v>4.0000000000000002E-4</v>
      </c>
    </row>
    <row r="18" spans="2:18">
      <c r="B18" t="s">
        <v>3553</v>
      </c>
      <c r="C18" t="s">
        <v>3554</v>
      </c>
      <c r="D18" t="s">
        <v>3558</v>
      </c>
      <c r="E18"/>
      <c r="F18" t="s">
        <v>214</v>
      </c>
      <c r="G18" t="s">
        <v>3556</v>
      </c>
      <c r="H18" t="s">
        <v>215</v>
      </c>
      <c r="I18" s="77">
        <v>5.62</v>
      </c>
      <c r="J18" t="s">
        <v>127</v>
      </c>
      <c r="K18" t="s">
        <v>102</v>
      </c>
      <c r="L18" s="78">
        <v>3.7100000000000001E-2</v>
      </c>
      <c r="M18" s="78">
        <v>4.3099999999999999E-2</v>
      </c>
      <c r="N18" s="77">
        <v>763077.27</v>
      </c>
      <c r="O18" s="77">
        <v>100.83</v>
      </c>
      <c r="P18" s="77">
        <v>769.410811341</v>
      </c>
      <c r="Q18" s="78">
        <v>6.4000000000000003E-3</v>
      </c>
      <c r="R18" s="78">
        <v>5.9999999999999995E-4</v>
      </c>
    </row>
    <row r="19" spans="2:18">
      <c r="B19" t="s">
        <v>3553</v>
      </c>
      <c r="C19" t="s">
        <v>3554</v>
      </c>
      <c r="D19" t="s">
        <v>3559</v>
      </c>
      <c r="E19"/>
      <c r="F19" t="s">
        <v>214</v>
      </c>
      <c r="G19" t="s">
        <v>3556</v>
      </c>
      <c r="H19" t="s">
        <v>215</v>
      </c>
      <c r="I19" s="77">
        <v>7.54</v>
      </c>
      <c r="J19" t="s">
        <v>127</v>
      </c>
      <c r="K19" t="s">
        <v>102</v>
      </c>
      <c r="L19" s="78">
        <v>3.2899999999999999E-2</v>
      </c>
      <c r="M19" s="78">
        <v>4.87E-2</v>
      </c>
      <c r="N19" s="77">
        <v>1172046.3400000001</v>
      </c>
      <c r="O19" s="77">
        <v>98.79</v>
      </c>
      <c r="P19" s="77">
        <v>1157.864579286</v>
      </c>
      <c r="Q19" s="78">
        <v>9.5999999999999992E-3</v>
      </c>
      <c r="R19" s="78">
        <v>8.9999999999999998E-4</v>
      </c>
    </row>
    <row r="20" spans="2:18">
      <c r="B20" t="s">
        <v>3553</v>
      </c>
      <c r="C20" t="s">
        <v>3554</v>
      </c>
      <c r="D20" t="s">
        <v>3560</v>
      </c>
      <c r="E20"/>
      <c r="F20" t="s">
        <v>214</v>
      </c>
      <c r="G20" t="s">
        <v>3561</v>
      </c>
      <c r="H20" t="s">
        <v>215</v>
      </c>
      <c r="I20" s="77">
        <v>6.15</v>
      </c>
      <c r="J20" t="s">
        <v>112</v>
      </c>
      <c r="K20" t="s">
        <v>102</v>
      </c>
      <c r="L20" s="78">
        <v>2.3E-2</v>
      </c>
      <c r="M20" s="78">
        <v>1.8599999999999998E-2</v>
      </c>
      <c r="N20" s="77">
        <v>224512.6</v>
      </c>
      <c r="O20" s="77">
        <v>115.24</v>
      </c>
      <c r="P20" s="77">
        <v>258.72832024000002</v>
      </c>
      <c r="Q20" s="78">
        <v>2.0999999999999999E-3</v>
      </c>
      <c r="R20" s="78">
        <v>2.0000000000000001E-4</v>
      </c>
    </row>
    <row r="21" spans="2:18">
      <c r="B21" t="s">
        <v>3553</v>
      </c>
      <c r="C21" t="s">
        <v>3554</v>
      </c>
      <c r="D21" t="s">
        <v>3562</v>
      </c>
      <c r="E21"/>
      <c r="F21" t="s">
        <v>214</v>
      </c>
      <c r="G21" t="s">
        <v>3561</v>
      </c>
      <c r="H21" t="s">
        <v>215</v>
      </c>
      <c r="I21" s="77">
        <v>7.05</v>
      </c>
      <c r="J21" t="s">
        <v>112</v>
      </c>
      <c r="K21" t="s">
        <v>102</v>
      </c>
      <c r="L21" s="78">
        <v>1.8499999999999999E-2</v>
      </c>
      <c r="M21" s="78">
        <v>3.39E-2</v>
      </c>
      <c r="N21" s="77">
        <v>330065.27</v>
      </c>
      <c r="O21" s="77">
        <v>109.14</v>
      </c>
      <c r="P21" s="77">
        <v>360.23323567800003</v>
      </c>
      <c r="Q21" s="78">
        <v>3.0000000000000001E-3</v>
      </c>
      <c r="R21" s="78">
        <v>2.9999999999999997E-4</v>
      </c>
    </row>
    <row r="22" spans="2:18">
      <c r="B22" t="s">
        <v>3553</v>
      </c>
      <c r="C22" t="s">
        <v>3554</v>
      </c>
      <c r="D22" t="s">
        <v>3563</v>
      </c>
      <c r="E22"/>
      <c r="F22" t="s">
        <v>214</v>
      </c>
      <c r="G22" t="s">
        <v>3561</v>
      </c>
      <c r="H22" t="s">
        <v>215</v>
      </c>
      <c r="I22" s="77">
        <v>4.71</v>
      </c>
      <c r="J22" t="s">
        <v>127</v>
      </c>
      <c r="K22" t="s">
        <v>102</v>
      </c>
      <c r="L22" s="78">
        <v>3.27E-2</v>
      </c>
      <c r="M22" s="78">
        <v>4.3700000000000003E-2</v>
      </c>
      <c r="N22" s="77">
        <v>886475.49</v>
      </c>
      <c r="O22" s="77">
        <v>98.16</v>
      </c>
      <c r="P22" s="77">
        <v>870.16434098399998</v>
      </c>
      <c r="Q22" s="78">
        <v>7.1999999999999998E-3</v>
      </c>
      <c r="R22" s="78">
        <v>6.9999999999999999E-4</v>
      </c>
    </row>
    <row r="23" spans="2:18">
      <c r="B23" t="s">
        <v>3553</v>
      </c>
      <c r="C23" t="s">
        <v>3554</v>
      </c>
      <c r="D23" t="s">
        <v>3564</v>
      </c>
      <c r="E23"/>
      <c r="F23" t="s">
        <v>214</v>
      </c>
      <c r="G23" t="s">
        <v>3561</v>
      </c>
      <c r="H23" t="s">
        <v>215</v>
      </c>
      <c r="I23" s="77">
        <v>6.89</v>
      </c>
      <c r="J23" t="s">
        <v>127</v>
      </c>
      <c r="K23" t="s">
        <v>102</v>
      </c>
      <c r="L23" s="78">
        <v>3.0099999999999998E-2</v>
      </c>
      <c r="M23" s="78">
        <v>4.6699999999999998E-2</v>
      </c>
      <c r="N23" s="77">
        <v>1133520.3400000001</v>
      </c>
      <c r="O23" s="77">
        <v>99.53</v>
      </c>
      <c r="P23" s="77">
        <v>1128.1927944019999</v>
      </c>
      <c r="Q23" s="78">
        <v>9.2999999999999992E-3</v>
      </c>
      <c r="R23" s="78">
        <v>8.9999999999999998E-4</v>
      </c>
    </row>
    <row r="24" spans="2:18">
      <c r="B24" t="s">
        <v>3553</v>
      </c>
      <c r="C24" t="s">
        <v>3554</v>
      </c>
      <c r="D24" t="s">
        <v>3565</v>
      </c>
      <c r="E24"/>
      <c r="F24" t="s">
        <v>214</v>
      </c>
      <c r="G24" t="s">
        <v>3566</v>
      </c>
      <c r="H24" t="s">
        <v>215</v>
      </c>
      <c r="I24" s="77">
        <v>-21.86</v>
      </c>
      <c r="J24" t="s">
        <v>123</v>
      </c>
      <c r="K24" t="s">
        <v>102</v>
      </c>
      <c r="L24" s="78">
        <v>0</v>
      </c>
      <c r="M24" s="78">
        <v>-0.13950000000000001</v>
      </c>
      <c r="N24" s="77">
        <v>-21.89</v>
      </c>
      <c r="O24" s="77">
        <v>2706.1606750000001</v>
      </c>
      <c r="P24" s="77">
        <v>-0.59237857175749997</v>
      </c>
      <c r="Q24" s="78">
        <v>0</v>
      </c>
      <c r="R24" s="78">
        <v>0</v>
      </c>
    </row>
    <row r="25" spans="2:18">
      <c r="B25" t="s">
        <v>3553</v>
      </c>
      <c r="C25" t="s">
        <v>3554</v>
      </c>
      <c r="D25" t="s">
        <v>3567</v>
      </c>
      <c r="E25"/>
      <c r="F25" t="s">
        <v>214</v>
      </c>
      <c r="G25" t="s">
        <v>3568</v>
      </c>
      <c r="H25" t="s">
        <v>215</v>
      </c>
      <c r="I25" s="77">
        <v>0.01</v>
      </c>
      <c r="J25" t="s">
        <v>123</v>
      </c>
      <c r="K25" t="s">
        <v>102</v>
      </c>
      <c r="L25" s="78">
        <v>0</v>
      </c>
      <c r="M25" s="78">
        <v>-0.1411</v>
      </c>
      <c r="N25" s="77">
        <v>-35.31</v>
      </c>
      <c r="O25" s="77">
        <v>2780.0809920000002</v>
      </c>
      <c r="P25" s="77">
        <v>-0.98164659827519996</v>
      </c>
      <c r="Q25" s="78">
        <v>0</v>
      </c>
      <c r="R25" s="78">
        <v>0</v>
      </c>
    </row>
    <row r="26" spans="2:18">
      <c r="B26" t="s">
        <v>3553</v>
      </c>
      <c r="C26" t="s">
        <v>3554</v>
      </c>
      <c r="D26" t="s">
        <v>3569</v>
      </c>
      <c r="E26"/>
      <c r="F26" t="s">
        <v>214</v>
      </c>
      <c r="G26" t="s">
        <v>3568</v>
      </c>
      <c r="H26" t="s">
        <v>215</v>
      </c>
      <c r="I26" s="77">
        <v>0.01</v>
      </c>
      <c r="J26" t="s">
        <v>123</v>
      </c>
      <c r="K26" t="s">
        <v>102</v>
      </c>
      <c r="L26" s="78">
        <v>0</v>
      </c>
      <c r="M26" s="78">
        <v>-0.1145</v>
      </c>
      <c r="N26" s="77">
        <v>-95.17</v>
      </c>
      <c r="O26" s="77">
        <v>1426.1410129999999</v>
      </c>
      <c r="P26" s="77">
        <v>-1.3572584020720999</v>
      </c>
      <c r="Q26" s="78">
        <v>0</v>
      </c>
      <c r="R26" s="78">
        <v>0</v>
      </c>
    </row>
    <row r="27" spans="2:18">
      <c r="B27" t="s">
        <v>3553</v>
      </c>
      <c r="C27" t="s">
        <v>3554</v>
      </c>
      <c r="D27" t="s">
        <v>3570</v>
      </c>
      <c r="E27"/>
      <c r="F27" t="s">
        <v>214</v>
      </c>
      <c r="G27" t="s">
        <v>3568</v>
      </c>
      <c r="H27" t="s">
        <v>215</v>
      </c>
      <c r="I27" s="77">
        <v>0.01</v>
      </c>
      <c r="J27" t="s">
        <v>123</v>
      </c>
      <c r="K27" t="s">
        <v>102</v>
      </c>
      <c r="L27" s="78">
        <v>0</v>
      </c>
      <c r="M27" s="78">
        <v>-0.1482</v>
      </c>
      <c r="N27" s="77">
        <v>-78.39</v>
      </c>
      <c r="O27" s="77">
        <v>3334.0382129999998</v>
      </c>
      <c r="P27" s="77">
        <v>-2.6135525551707</v>
      </c>
      <c r="Q27" s="78">
        <v>0</v>
      </c>
      <c r="R27" s="78">
        <v>0</v>
      </c>
    </row>
    <row r="28" spans="2:18">
      <c r="B28" t="s">
        <v>3553</v>
      </c>
      <c r="C28" t="s">
        <v>3554</v>
      </c>
      <c r="D28" t="s">
        <v>3571</v>
      </c>
      <c r="E28"/>
      <c r="F28" t="s">
        <v>214</v>
      </c>
      <c r="G28" t="s">
        <v>3568</v>
      </c>
      <c r="H28" t="s">
        <v>215</v>
      </c>
      <c r="I28" s="77">
        <v>0.01</v>
      </c>
      <c r="J28" t="s">
        <v>123</v>
      </c>
      <c r="K28" t="s">
        <v>102</v>
      </c>
      <c r="L28" s="78">
        <v>0</v>
      </c>
      <c r="M28" s="78">
        <v>-8.0600000000000005E-2</v>
      </c>
      <c r="N28" s="77">
        <v>-61.9</v>
      </c>
      <c r="O28" s="77">
        <v>627.15155500000003</v>
      </c>
      <c r="P28" s="77">
        <v>-0.388206812545</v>
      </c>
      <c r="Q28" s="78">
        <v>0</v>
      </c>
      <c r="R28" s="78">
        <v>0</v>
      </c>
    </row>
    <row r="29" spans="2:18">
      <c r="B29" t="s">
        <v>3553</v>
      </c>
      <c r="C29" t="s">
        <v>3554</v>
      </c>
      <c r="D29" t="s">
        <v>3572</v>
      </c>
      <c r="E29"/>
      <c r="F29" t="s">
        <v>214</v>
      </c>
      <c r="G29" t="s">
        <v>3568</v>
      </c>
      <c r="H29" t="s">
        <v>215</v>
      </c>
      <c r="I29" s="77">
        <v>0.01</v>
      </c>
      <c r="J29" t="s">
        <v>123</v>
      </c>
      <c r="K29" t="s">
        <v>102</v>
      </c>
      <c r="L29" s="78">
        <v>0</v>
      </c>
      <c r="M29" s="78">
        <v>-0.1108</v>
      </c>
      <c r="N29" s="77">
        <v>-46.09</v>
      </c>
      <c r="O29" s="77">
        <v>1301.278384</v>
      </c>
      <c r="P29" s="77">
        <v>-0.59975920718560005</v>
      </c>
      <c r="Q29" s="78">
        <v>0</v>
      </c>
      <c r="R29" s="78">
        <v>0</v>
      </c>
    </row>
    <row r="30" spans="2:18">
      <c r="B30" t="s">
        <v>3553</v>
      </c>
      <c r="C30" t="s">
        <v>3554</v>
      </c>
      <c r="D30" t="s">
        <v>3573</v>
      </c>
      <c r="E30"/>
      <c r="F30" t="s">
        <v>214</v>
      </c>
      <c r="G30" t="s">
        <v>3568</v>
      </c>
      <c r="H30" t="s">
        <v>215</v>
      </c>
      <c r="I30" s="77">
        <v>0.01</v>
      </c>
      <c r="J30" t="s">
        <v>123</v>
      </c>
      <c r="K30" t="s">
        <v>102</v>
      </c>
      <c r="L30" s="78">
        <v>0</v>
      </c>
      <c r="M30" s="78">
        <v>-0.1033</v>
      </c>
      <c r="N30" s="77">
        <v>-105.88</v>
      </c>
      <c r="O30" s="77">
        <v>1083.3313479999999</v>
      </c>
      <c r="P30" s="77">
        <v>-1.1470312312624</v>
      </c>
      <c r="Q30" s="78">
        <v>0</v>
      </c>
      <c r="R30" s="78">
        <v>0</v>
      </c>
    </row>
    <row r="31" spans="2:18">
      <c r="B31" t="s">
        <v>3553</v>
      </c>
      <c r="C31" t="s">
        <v>3554</v>
      </c>
      <c r="D31" t="s">
        <v>3574</v>
      </c>
      <c r="E31"/>
      <c r="F31" t="s">
        <v>214</v>
      </c>
      <c r="G31" t="s">
        <v>3568</v>
      </c>
      <c r="H31" t="s">
        <v>215</v>
      </c>
      <c r="I31" s="77">
        <v>0.01</v>
      </c>
      <c r="J31" t="s">
        <v>123</v>
      </c>
      <c r="K31" t="s">
        <v>102</v>
      </c>
      <c r="L31" s="78">
        <v>0</v>
      </c>
      <c r="M31" s="78">
        <v>-0.1331</v>
      </c>
      <c r="N31" s="77">
        <v>-92.46</v>
      </c>
      <c r="O31" s="77">
        <v>2266.3938739999999</v>
      </c>
      <c r="P31" s="77">
        <v>-2.0955077759003999</v>
      </c>
      <c r="Q31" s="78">
        <v>0</v>
      </c>
      <c r="R31" s="78">
        <v>0</v>
      </c>
    </row>
    <row r="32" spans="2:18">
      <c r="B32" t="s">
        <v>3553</v>
      </c>
      <c r="C32" t="s">
        <v>3554</v>
      </c>
      <c r="D32" t="s">
        <v>3575</v>
      </c>
      <c r="E32"/>
      <c r="F32" t="s">
        <v>214</v>
      </c>
      <c r="G32" t="s">
        <v>3576</v>
      </c>
      <c r="H32" t="s">
        <v>215</v>
      </c>
      <c r="I32" s="77">
        <v>7.59</v>
      </c>
      <c r="J32" t="s">
        <v>112</v>
      </c>
      <c r="K32" t="s">
        <v>102</v>
      </c>
      <c r="L32" s="78">
        <v>2.1399999999999999E-2</v>
      </c>
      <c r="M32" s="78">
        <v>1.4500000000000001E-2</v>
      </c>
      <c r="N32" s="77">
        <v>302325.95</v>
      </c>
      <c r="O32" s="77">
        <v>120.7</v>
      </c>
      <c r="P32" s="77">
        <v>364.90742165</v>
      </c>
      <c r="Q32" s="78">
        <v>3.0000000000000001E-3</v>
      </c>
      <c r="R32" s="78">
        <v>2.9999999999999997E-4</v>
      </c>
    </row>
    <row r="33" spans="2:18">
      <c r="B33" t="s">
        <v>3553</v>
      </c>
      <c r="C33" t="s">
        <v>3554</v>
      </c>
      <c r="D33" t="s">
        <v>3577</v>
      </c>
      <c r="E33"/>
      <c r="F33" t="s">
        <v>214</v>
      </c>
      <c r="G33" t="s">
        <v>3576</v>
      </c>
      <c r="H33" t="s">
        <v>215</v>
      </c>
      <c r="I33" s="77">
        <v>8.3699999999999992</v>
      </c>
      <c r="J33" t="s">
        <v>112</v>
      </c>
      <c r="K33" t="s">
        <v>102</v>
      </c>
      <c r="L33" s="78">
        <v>2.8400000000000002E-2</v>
      </c>
      <c r="M33" s="78">
        <v>3.49E-2</v>
      </c>
      <c r="N33" s="77">
        <v>414922.92</v>
      </c>
      <c r="O33" s="77">
        <v>109.74</v>
      </c>
      <c r="P33" s="77">
        <v>455.336412408</v>
      </c>
      <c r="Q33" s="78">
        <v>3.8E-3</v>
      </c>
      <c r="R33" s="78">
        <v>4.0000000000000002E-4</v>
      </c>
    </row>
    <row r="34" spans="2:18">
      <c r="B34" t="s">
        <v>3553</v>
      </c>
      <c r="C34" t="s">
        <v>3554</v>
      </c>
      <c r="D34" t="s">
        <v>3578</v>
      </c>
      <c r="E34"/>
      <c r="F34" t="s">
        <v>214</v>
      </c>
      <c r="G34" t="s">
        <v>3576</v>
      </c>
      <c r="H34" t="s">
        <v>215</v>
      </c>
      <c r="I34" s="77">
        <v>8.09</v>
      </c>
      <c r="J34" t="s">
        <v>112</v>
      </c>
      <c r="K34" t="s">
        <v>102</v>
      </c>
      <c r="L34" s="78">
        <v>3.0099999999999998E-2</v>
      </c>
      <c r="M34" s="78">
        <v>4.5400000000000003E-2</v>
      </c>
      <c r="N34" s="77">
        <v>1855548.51</v>
      </c>
      <c r="O34" s="77">
        <v>100.83</v>
      </c>
      <c r="P34" s="77">
        <v>1870.9495626329999</v>
      </c>
      <c r="Q34" s="78">
        <v>1.54E-2</v>
      </c>
      <c r="R34" s="78">
        <v>1.5E-3</v>
      </c>
    </row>
    <row r="35" spans="2:18">
      <c r="B35" t="s">
        <v>3553</v>
      </c>
      <c r="C35" t="s">
        <v>3554</v>
      </c>
      <c r="D35" t="s">
        <v>3579</v>
      </c>
      <c r="E35"/>
      <c r="F35" t="s">
        <v>214</v>
      </c>
      <c r="G35" t="s">
        <v>3576</v>
      </c>
      <c r="H35" t="s">
        <v>215</v>
      </c>
      <c r="I35" s="77">
        <v>6.38</v>
      </c>
      <c r="J35" t="s">
        <v>112</v>
      </c>
      <c r="K35" t="s">
        <v>102</v>
      </c>
      <c r="L35" s="78">
        <v>3.4099999999999998E-2</v>
      </c>
      <c r="M35" s="78">
        <v>4.1799999999999997E-2</v>
      </c>
      <c r="N35" s="77">
        <v>2256478.27</v>
      </c>
      <c r="O35" s="77">
        <v>98.01</v>
      </c>
      <c r="P35" s="77">
        <v>2211.5743524270001</v>
      </c>
      <c r="Q35" s="78">
        <v>1.83E-2</v>
      </c>
      <c r="R35" s="78">
        <v>1.8E-3</v>
      </c>
    </row>
    <row r="36" spans="2:18">
      <c r="B36" t="s">
        <v>3553</v>
      </c>
      <c r="C36" t="s">
        <v>3554</v>
      </c>
      <c r="D36" t="s">
        <v>3580</v>
      </c>
      <c r="E36"/>
      <c r="F36" t="s">
        <v>214</v>
      </c>
      <c r="G36" t="s">
        <v>3576</v>
      </c>
      <c r="H36" t="s">
        <v>215</v>
      </c>
      <c r="I36" s="77">
        <v>7.56</v>
      </c>
      <c r="J36" t="s">
        <v>112</v>
      </c>
      <c r="K36" t="s">
        <v>102</v>
      </c>
      <c r="L36" s="78">
        <v>3.9600000000000003E-2</v>
      </c>
      <c r="M36" s="78">
        <v>6.4500000000000002E-2</v>
      </c>
      <c r="N36" s="77">
        <v>473257.89</v>
      </c>
      <c r="O36" s="77">
        <v>103.88</v>
      </c>
      <c r="P36" s="77">
        <v>491.62029613200002</v>
      </c>
      <c r="Q36" s="78">
        <v>4.1000000000000003E-3</v>
      </c>
      <c r="R36" s="78">
        <v>4.0000000000000002E-4</v>
      </c>
    </row>
    <row r="37" spans="2:18">
      <c r="B37" t="s">
        <v>3553</v>
      </c>
      <c r="C37" t="s">
        <v>3554</v>
      </c>
      <c r="D37" t="s">
        <v>3581</v>
      </c>
      <c r="E37"/>
      <c r="F37" t="s">
        <v>214</v>
      </c>
      <c r="G37" t="s">
        <v>3568</v>
      </c>
      <c r="H37" t="s">
        <v>215</v>
      </c>
      <c r="I37" s="77">
        <v>0.01</v>
      </c>
      <c r="J37" t="s">
        <v>123</v>
      </c>
      <c r="K37" t="s">
        <v>102</v>
      </c>
      <c r="L37" s="78">
        <v>0</v>
      </c>
      <c r="M37" s="78">
        <v>-9.5600000000000004E-2</v>
      </c>
      <c r="N37" s="77">
        <v>-65.739999999999995</v>
      </c>
      <c r="O37" s="77">
        <v>1026.239793</v>
      </c>
      <c r="P37" s="77">
        <v>-0.67465003991820005</v>
      </c>
      <c r="Q37" s="78">
        <v>0</v>
      </c>
      <c r="R37" s="78">
        <v>0</v>
      </c>
    </row>
    <row r="38" spans="2:18">
      <c r="B38" t="s">
        <v>3553</v>
      </c>
      <c r="C38" t="s">
        <v>3554</v>
      </c>
      <c r="D38" t="s">
        <v>3582</v>
      </c>
      <c r="E38"/>
      <c r="F38" t="s">
        <v>214</v>
      </c>
      <c r="G38" t="s">
        <v>3568</v>
      </c>
      <c r="H38" t="s">
        <v>215</v>
      </c>
      <c r="I38" s="77">
        <v>0.01</v>
      </c>
      <c r="J38" t="s">
        <v>123</v>
      </c>
      <c r="K38" t="s">
        <v>102</v>
      </c>
      <c r="L38" s="78">
        <v>0</v>
      </c>
      <c r="M38" s="78">
        <v>-0.1084</v>
      </c>
      <c r="N38" s="77">
        <v>-56.91</v>
      </c>
      <c r="O38" s="77">
        <v>1429.300686</v>
      </c>
      <c r="P38" s="77">
        <v>-0.81341502040260005</v>
      </c>
      <c r="Q38" s="78">
        <v>0</v>
      </c>
      <c r="R38" s="78">
        <v>0</v>
      </c>
    </row>
    <row r="39" spans="2:18">
      <c r="B39" t="s">
        <v>3553</v>
      </c>
      <c r="C39" t="s">
        <v>3554</v>
      </c>
      <c r="D39" t="s">
        <v>3583</v>
      </c>
      <c r="E39"/>
      <c r="F39" t="s">
        <v>214</v>
      </c>
      <c r="G39" t="s">
        <v>3568</v>
      </c>
      <c r="H39" t="s">
        <v>215</v>
      </c>
      <c r="I39" s="77">
        <v>0.01</v>
      </c>
      <c r="J39" t="s">
        <v>123</v>
      </c>
      <c r="K39" t="s">
        <v>102</v>
      </c>
      <c r="L39" s="78">
        <v>0</v>
      </c>
      <c r="M39" s="78">
        <v>-0.15909999999999999</v>
      </c>
      <c r="N39" s="77">
        <v>-66.84</v>
      </c>
      <c r="O39" s="77">
        <v>5548.8825639999995</v>
      </c>
      <c r="P39" s="77">
        <v>-3.7088731057776001</v>
      </c>
      <c r="Q39" s="78">
        <v>0</v>
      </c>
      <c r="R39" s="78">
        <v>0</v>
      </c>
    </row>
    <row r="40" spans="2:18">
      <c r="B40" t="s">
        <v>3553</v>
      </c>
      <c r="C40" t="s">
        <v>3554</v>
      </c>
      <c r="D40" t="s">
        <v>3584</v>
      </c>
      <c r="E40"/>
      <c r="F40" t="s">
        <v>214</v>
      </c>
      <c r="G40" t="s">
        <v>3568</v>
      </c>
      <c r="H40" t="s">
        <v>215</v>
      </c>
      <c r="I40" s="77">
        <v>0.01</v>
      </c>
      <c r="J40" t="s">
        <v>123</v>
      </c>
      <c r="K40" t="s">
        <v>102</v>
      </c>
      <c r="L40" s="78">
        <v>0</v>
      </c>
      <c r="M40" s="78">
        <v>-0.14069999999999999</v>
      </c>
      <c r="N40" s="77">
        <v>-125.6</v>
      </c>
      <c r="O40" s="77">
        <v>3367.4366249999998</v>
      </c>
      <c r="P40" s="77">
        <v>-4.2295004010000001</v>
      </c>
      <c r="Q40" s="78">
        <v>0</v>
      </c>
      <c r="R40" s="78">
        <v>0</v>
      </c>
    </row>
    <row r="41" spans="2:18">
      <c r="B41" t="s">
        <v>3553</v>
      </c>
      <c r="C41" t="s">
        <v>3554</v>
      </c>
      <c r="D41" t="s">
        <v>3585</v>
      </c>
      <c r="E41"/>
      <c r="F41" t="s">
        <v>214</v>
      </c>
      <c r="G41" t="s">
        <v>3568</v>
      </c>
      <c r="H41" t="s">
        <v>215</v>
      </c>
      <c r="I41" s="77">
        <v>0.01</v>
      </c>
      <c r="J41" t="s">
        <v>123</v>
      </c>
      <c r="K41" t="s">
        <v>102</v>
      </c>
      <c r="L41" s="78">
        <v>0</v>
      </c>
      <c r="M41" s="78">
        <v>-0.1409</v>
      </c>
      <c r="N41" s="77">
        <v>-33.44</v>
      </c>
      <c r="O41" s="77">
        <v>3384.508268</v>
      </c>
      <c r="P41" s="77">
        <v>-1.1317795648191999</v>
      </c>
      <c r="Q41" s="78">
        <v>0</v>
      </c>
      <c r="R41" s="78">
        <v>0</v>
      </c>
    </row>
    <row r="42" spans="2:18">
      <c r="B42" t="s">
        <v>3553</v>
      </c>
      <c r="C42" t="s">
        <v>3554</v>
      </c>
      <c r="D42" t="s">
        <v>3586</v>
      </c>
      <c r="E42"/>
      <c r="F42" t="s">
        <v>214</v>
      </c>
      <c r="G42" t="s">
        <v>3587</v>
      </c>
      <c r="H42" t="s">
        <v>215</v>
      </c>
      <c r="I42" s="77">
        <v>4.1500000000000004</v>
      </c>
      <c r="J42" t="s">
        <v>112</v>
      </c>
      <c r="K42" t="s">
        <v>102</v>
      </c>
      <c r="L42" s="78">
        <v>3.1E-2</v>
      </c>
      <c r="M42" s="78">
        <v>2.3599999999999999E-2</v>
      </c>
      <c r="N42" s="77">
        <v>171101.04</v>
      </c>
      <c r="O42" s="77">
        <v>122.03</v>
      </c>
      <c r="P42" s="77">
        <v>208.79459911199999</v>
      </c>
      <c r="Q42" s="78">
        <v>1.6999999999999999E-3</v>
      </c>
      <c r="R42" s="78">
        <v>2.0000000000000001E-4</v>
      </c>
    </row>
    <row r="43" spans="2:18">
      <c r="B43" t="s">
        <v>3553</v>
      </c>
      <c r="C43" t="s">
        <v>3554</v>
      </c>
      <c r="D43" t="s">
        <v>3588</v>
      </c>
      <c r="E43"/>
      <c r="F43" t="s">
        <v>214</v>
      </c>
      <c r="G43" t="s">
        <v>3587</v>
      </c>
      <c r="H43" t="s">
        <v>215</v>
      </c>
      <c r="I43" s="77">
        <v>5.86</v>
      </c>
      <c r="J43" t="s">
        <v>112</v>
      </c>
      <c r="K43" t="s">
        <v>102</v>
      </c>
      <c r="L43" s="78">
        <v>0.01</v>
      </c>
      <c r="M43" s="78">
        <v>3.2199999999999999E-2</v>
      </c>
      <c r="N43" s="77">
        <v>331463.39</v>
      </c>
      <c r="O43" s="77">
        <v>110.16</v>
      </c>
      <c r="P43" s="77">
        <v>365.14007042399999</v>
      </c>
      <c r="Q43" s="78">
        <v>3.0000000000000001E-3</v>
      </c>
      <c r="R43" s="78">
        <v>2.9999999999999997E-4</v>
      </c>
    </row>
    <row r="44" spans="2:18">
      <c r="B44" t="s">
        <v>3553</v>
      </c>
      <c r="C44" t="s">
        <v>3554</v>
      </c>
      <c r="D44" t="s">
        <v>3589</v>
      </c>
      <c r="E44"/>
      <c r="F44" t="s">
        <v>214</v>
      </c>
      <c r="G44" t="s">
        <v>3587</v>
      </c>
      <c r="H44" t="s">
        <v>215</v>
      </c>
      <c r="I44" s="77">
        <v>5.16</v>
      </c>
      <c r="J44" t="s">
        <v>112</v>
      </c>
      <c r="K44" t="s">
        <v>102</v>
      </c>
      <c r="L44" s="78">
        <v>1.29E-2</v>
      </c>
      <c r="M44" s="78">
        <v>5.1400000000000001E-2</v>
      </c>
      <c r="N44" s="77">
        <v>220377.3</v>
      </c>
      <c r="O44" s="77">
        <v>114.02</v>
      </c>
      <c r="P44" s="77">
        <v>251.27419746000001</v>
      </c>
      <c r="Q44" s="78">
        <v>2.0999999999999999E-3</v>
      </c>
      <c r="R44" s="78">
        <v>2.0000000000000001E-4</v>
      </c>
    </row>
    <row r="45" spans="2:18">
      <c r="B45" t="s">
        <v>3553</v>
      </c>
      <c r="C45" t="s">
        <v>3554</v>
      </c>
      <c r="D45" t="s">
        <v>3590</v>
      </c>
      <c r="E45"/>
      <c r="F45" t="s">
        <v>214</v>
      </c>
      <c r="G45" t="s">
        <v>3587</v>
      </c>
      <c r="H45" t="s">
        <v>215</v>
      </c>
      <c r="I45" s="77">
        <v>5.13</v>
      </c>
      <c r="J45" t="s">
        <v>112</v>
      </c>
      <c r="K45" t="s">
        <v>102</v>
      </c>
      <c r="L45" s="78">
        <v>1.6400000000000001E-2</v>
      </c>
      <c r="M45" s="78">
        <v>5.2299999999999999E-2</v>
      </c>
      <c r="N45" s="77">
        <v>90721.41</v>
      </c>
      <c r="O45" s="77">
        <v>123.95</v>
      </c>
      <c r="P45" s="77">
        <v>112.44918769500001</v>
      </c>
      <c r="Q45" s="78">
        <v>8.9999999999999998E-4</v>
      </c>
      <c r="R45" s="78">
        <v>1E-4</v>
      </c>
    </row>
    <row r="46" spans="2:18">
      <c r="B46" t="s">
        <v>3553</v>
      </c>
      <c r="C46" t="s">
        <v>3554</v>
      </c>
      <c r="D46" t="s">
        <v>3591</v>
      </c>
      <c r="E46"/>
      <c r="F46" t="s">
        <v>214</v>
      </c>
      <c r="G46" t="s">
        <v>3587</v>
      </c>
      <c r="H46" t="s">
        <v>215</v>
      </c>
      <c r="I46" s="77">
        <v>3.6</v>
      </c>
      <c r="J46" t="s">
        <v>127</v>
      </c>
      <c r="K46" t="s">
        <v>102</v>
      </c>
      <c r="L46" s="78">
        <v>5.5399999999999998E-2</v>
      </c>
      <c r="M46" s="78">
        <v>5.3400000000000003E-2</v>
      </c>
      <c r="N46" s="77">
        <v>101915.74</v>
      </c>
      <c r="O46" s="77">
        <v>101.84</v>
      </c>
      <c r="P46" s="77">
        <v>103.790989616</v>
      </c>
      <c r="Q46" s="78">
        <v>8.9999999999999998E-4</v>
      </c>
      <c r="R46" s="78">
        <v>1E-4</v>
      </c>
    </row>
    <row r="47" spans="2:18">
      <c r="B47" t="s">
        <v>3553</v>
      </c>
      <c r="C47" t="s">
        <v>3554</v>
      </c>
      <c r="D47" t="s">
        <v>3592</v>
      </c>
      <c r="E47"/>
      <c r="F47" t="s">
        <v>214</v>
      </c>
      <c r="G47" t="s">
        <v>3587</v>
      </c>
      <c r="H47" t="s">
        <v>215</v>
      </c>
      <c r="I47" s="77">
        <v>5.26</v>
      </c>
      <c r="J47" t="s">
        <v>127</v>
      </c>
      <c r="K47" t="s">
        <v>102</v>
      </c>
      <c r="L47" s="78">
        <v>6.7100000000000007E-2</v>
      </c>
      <c r="M47" s="78">
        <v>4.3499999999999997E-2</v>
      </c>
      <c r="N47" s="77">
        <v>1218497.49</v>
      </c>
      <c r="O47" s="77">
        <v>101.05</v>
      </c>
      <c r="P47" s="77">
        <v>1231.2917136450001</v>
      </c>
      <c r="Q47" s="78">
        <v>1.0200000000000001E-2</v>
      </c>
      <c r="R47" s="78">
        <v>1E-3</v>
      </c>
    </row>
    <row r="48" spans="2:18">
      <c r="B48" t="s">
        <v>3553</v>
      </c>
      <c r="C48" t="s">
        <v>3554</v>
      </c>
      <c r="D48" t="s">
        <v>3593</v>
      </c>
      <c r="E48"/>
      <c r="F48" t="s">
        <v>214</v>
      </c>
      <c r="G48" t="s">
        <v>3568</v>
      </c>
      <c r="H48" t="s">
        <v>215</v>
      </c>
      <c r="I48" s="77">
        <v>0.01</v>
      </c>
      <c r="J48" t="s">
        <v>123</v>
      </c>
      <c r="K48" t="s">
        <v>102</v>
      </c>
      <c r="L48" s="78">
        <v>0</v>
      </c>
      <c r="M48" s="78">
        <v>-0.1701</v>
      </c>
      <c r="N48" s="77">
        <v>-5.31</v>
      </c>
      <c r="O48" s="77">
        <v>3759.0193100000001</v>
      </c>
      <c r="P48" s="77">
        <v>-0.199603925361</v>
      </c>
      <c r="Q48" s="78">
        <v>0</v>
      </c>
      <c r="R48" s="78">
        <v>0</v>
      </c>
    </row>
    <row r="49" spans="2:18">
      <c r="B49" t="s">
        <v>3553</v>
      </c>
      <c r="C49" t="s">
        <v>3554</v>
      </c>
      <c r="D49" t="s">
        <v>3594</v>
      </c>
      <c r="E49"/>
      <c r="F49" t="s">
        <v>214</v>
      </c>
      <c r="G49" t="s">
        <v>3568</v>
      </c>
      <c r="H49" t="s">
        <v>215</v>
      </c>
      <c r="I49" s="77">
        <v>0.01</v>
      </c>
      <c r="J49" t="s">
        <v>123</v>
      </c>
      <c r="K49" t="s">
        <v>102</v>
      </c>
      <c r="L49" s="78">
        <v>0</v>
      </c>
      <c r="M49" s="78">
        <v>-0.2344</v>
      </c>
      <c r="N49" s="77">
        <v>-2.76</v>
      </c>
      <c r="O49" s="77">
        <v>17955.116085000001</v>
      </c>
      <c r="P49" s="77">
        <v>-0.49556120394600001</v>
      </c>
      <c r="Q49" s="78">
        <v>0</v>
      </c>
      <c r="R49" s="78">
        <v>0</v>
      </c>
    </row>
    <row r="50" spans="2:18">
      <c r="B50" t="s">
        <v>3553</v>
      </c>
      <c r="C50" t="s">
        <v>3554</v>
      </c>
      <c r="D50" t="s">
        <v>3595</v>
      </c>
      <c r="E50"/>
      <c r="F50" t="s">
        <v>214</v>
      </c>
      <c r="G50" t="s">
        <v>3596</v>
      </c>
      <c r="H50" t="s">
        <v>215</v>
      </c>
      <c r="I50" s="77">
        <v>0.01</v>
      </c>
      <c r="J50" t="s">
        <v>123</v>
      </c>
      <c r="K50" t="s">
        <v>102</v>
      </c>
      <c r="L50" s="78">
        <v>0</v>
      </c>
      <c r="M50" s="78">
        <v>-0.18440000000000001</v>
      </c>
      <c r="N50" s="77">
        <v>-5</v>
      </c>
      <c r="O50" s="77">
        <v>5826.3230649999996</v>
      </c>
      <c r="P50" s="77">
        <v>-0.29131615324999999</v>
      </c>
      <c r="Q50" s="78">
        <v>0</v>
      </c>
      <c r="R50" s="78">
        <v>0</v>
      </c>
    </row>
    <row r="51" spans="2:18">
      <c r="B51" t="s">
        <v>3553</v>
      </c>
      <c r="C51" t="s">
        <v>3554</v>
      </c>
      <c r="D51" t="s">
        <v>3597</v>
      </c>
      <c r="E51"/>
      <c r="F51" t="s">
        <v>214</v>
      </c>
      <c r="G51" t="s">
        <v>3568</v>
      </c>
      <c r="H51" t="s">
        <v>215</v>
      </c>
      <c r="I51" s="77">
        <v>0.01</v>
      </c>
      <c r="J51" t="s">
        <v>123</v>
      </c>
      <c r="K51" t="s">
        <v>102</v>
      </c>
      <c r="L51" s="78">
        <v>0</v>
      </c>
      <c r="M51" s="78">
        <v>-0.22939999999999999</v>
      </c>
      <c r="N51" s="77">
        <v>-6.98</v>
      </c>
      <c r="O51" s="77">
        <v>21886.092097000001</v>
      </c>
      <c r="P51" s="77">
        <v>-1.5276492283706</v>
      </c>
      <c r="Q51" s="78">
        <v>0</v>
      </c>
      <c r="R51" s="78">
        <v>0</v>
      </c>
    </row>
    <row r="52" spans="2:18">
      <c r="B52" s="79" t="s">
        <v>3598</v>
      </c>
      <c r="I52" s="81">
        <v>0</v>
      </c>
      <c r="M52" s="80">
        <v>0</v>
      </c>
      <c r="N52" s="81">
        <v>0</v>
      </c>
      <c r="P52" s="81">
        <v>0</v>
      </c>
      <c r="Q52" s="80">
        <v>0</v>
      </c>
      <c r="R52" s="80">
        <v>0</v>
      </c>
    </row>
    <row r="53" spans="2:18">
      <c r="B53" t="s">
        <v>214</v>
      </c>
      <c r="D53" t="s">
        <v>214</v>
      </c>
      <c r="F53" t="s">
        <v>214</v>
      </c>
      <c r="I53" s="77">
        <v>0</v>
      </c>
      <c r="J53" t="s">
        <v>214</v>
      </c>
      <c r="K53" t="s">
        <v>214</v>
      </c>
      <c r="L53" s="78">
        <v>0</v>
      </c>
      <c r="M53" s="78">
        <v>0</v>
      </c>
      <c r="N53" s="77">
        <v>0</v>
      </c>
      <c r="O53" s="77">
        <v>0</v>
      </c>
      <c r="P53" s="77">
        <v>0</v>
      </c>
      <c r="Q53" s="78">
        <v>0</v>
      </c>
      <c r="R53" s="78">
        <v>0</v>
      </c>
    </row>
    <row r="54" spans="2:18">
      <c r="B54" s="79" t="s">
        <v>3599</v>
      </c>
      <c r="I54" s="81">
        <v>4.91</v>
      </c>
      <c r="M54" s="80">
        <v>5.5E-2</v>
      </c>
      <c r="N54" s="81">
        <v>57159057.960000001</v>
      </c>
      <c r="P54" s="81">
        <v>60856.492427533391</v>
      </c>
      <c r="Q54" s="80">
        <v>0.50239999999999996</v>
      </c>
      <c r="R54" s="80">
        <v>4.9799999999999997E-2</v>
      </c>
    </row>
    <row r="55" spans="2:18">
      <c r="B55" t="s">
        <v>3600</v>
      </c>
      <c r="C55" t="s">
        <v>3554</v>
      </c>
      <c r="D55" t="s">
        <v>3601</v>
      </c>
      <c r="E55"/>
      <c r="F55" t="s">
        <v>440</v>
      </c>
      <c r="G55" t="s">
        <v>3602</v>
      </c>
      <c r="H55" t="s">
        <v>210</v>
      </c>
      <c r="I55" s="77">
        <v>2.16</v>
      </c>
      <c r="J55" t="s">
        <v>112</v>
      </c>
      <c r="K55" t="s">
        <v>106</v>
      </c>
      <c r="L55" s="78">
        <v>9.8500000000000004E-2</v>
      </c>
      <c r="M55" s="78">
        <v>6.0299999999999999E-2</v>
      </c>
      <c r="N55" s="77">
        <v>28580.62</v>
      </c>
      <c r="O55" s="77">
        <v>110.91</v>
      </c>
      <c r="P55" s="77">
        <v>113.67177359221201</v>
      </c>
      <c r="Q55" s="78">
        <v>8.9999999999999998E-4</v>
      </c>
      <c r="R55" s="78">
        <v>1E-4</v>
      </c>
    </row>
    <row r="56" spans="2:18">
      <c r="B56" t="s">
        <v>3603</v>
      </c>
      <c r="C56" t="s">
        <v>3554</v>
      </c>
      <c r="D56" t="s">
        <v>3604</v>
      </c>
      <c r="E56"/>
      <c r="F56" t="s">
        <v>440</v>
      </c>
      <c r="G56" t="s">
        <v>3605</v>
      </c>
      <c r="H56" t="s">
        <v>210</v>
      </c>
      <c r="I56" s="77">
        <v>7.29</v>
      </c>
      <c r="J56" t="s">
        <v>785</v>
      </c>
      <c r="K56" t="s">
        <v>102</v>
      </c>
      <c r="L56" s="78">
        <v>3.1899999999999998E-2</v>
      </c>
      <c r="M56" s="78">
        <v>2.6100000000000002E-2</v>
      </c>
      <c r="N56" s="77">
        <v>97159.28</v>
      </c>
      <c r="O56" s="77">
        <v>111.97</v>
      </c>
      <c r="P56" s="77">
        <v>108.789245816</v>
      </c>
      <c r="Q56" s="78">
        <v>8.9999999999999998E-4</v>
      </c>
      <c r="R56" s="78">
        <v>1E-4</v>
      </c>
    </row>
    <row r="57" spans="2:18">
      <c r="B57" t="s">
        <v>3603</v>
      </c>
      <c r="C57" t="s">
        <v>3554</v>
      </c>
      <c r="D57" t="s">
        <v>3606</v>
      </c>
      <c r="E57"/>
      <c r="F57" t="s">
        <v>440</v>
      </c>
      <c r="G57" t="s">
        <v>3607</v>
      </c>
      <c r="H57" t="s">
        <v>210</v>
      </c>
      <c r="I57" s="77">
        <v>7.2</v>
      </c>
      <c r="J57" t="s">
        <v>785</v>
      </c>
      <c r="K57" t="s">
        <v>102</v>
      </c>
      <c r="L57" s="78">
        <v>3.1899999999999998E-2</v>
      </c>
      <c r="M57" s="78">
        <v>2.8299999999999999E-2</v>
      </c>
      <c r="N57" s="77">
        <v>13879.9</v>
      </c>
      <c r="O57" s="77">
        <v>113.11</v>
      </c>
      <c r="P57" s="77">
        <v>15.69955489</v>
      </c>
      <c r="Q57" s="78">
        <v>1E-4</v>
      </c>
      <c r="R57" s="78">
        <v>0</v>
      </c>
    </row>
    <row r="58" spans="2:18">
      <c r="B58" t="s">
        <v>3603</v>
      </c>
      <c r="C58" t="s">
        <v>3554</v>
      </c>
      <c r="D58" t="s">
        <v>3608</v>
      </c>
      <c r="E58"/>
      <c r="F58" t="s">
        <v>440</v>
      </c>
      <c r="G58" t="s">
        <v>3609</v>
      </c>
      <c r="H58" t="s">
        <v>210</v>
      </c>
      <c r="I58" s="77">
        <v>7.24</v>
      </c>
      <c r="J58" t="s">
        <v>785</v>
      </c>
      <c r="K58" t="s">
        <v>102</v>
      </c>
      <c r="L58" s="78">
        <v>3.1699999999999999E-2</v>
      </c>
      <c r="M58" s="78">
        <v>2.3800000000000002E-2</v>
      </c>
      <c r="N58" s="77">
        <v>69399.490000000005</v>
      </c>
      <c r="O58" s="77">
        <v>116.54</v>
      </c>
      <c r="P58" s="77">
        <v>80.878165645999999</v>
      </c>
      <c r="Q58" s="78">
        <v>6.9999999999999999E-4</v>
      </c>
      <c r="R58" s="78">
        <v>1E-4</v>
      </c>
    </row>
    <row r="59" spans="2:18">
      <c r="B59" t="s">
        <v>3603</v>
      </c>
      <c r="C59" t="s">
        <v>3554</v>
      </c>
      <c r="D59" t="s">
        <v>3610</v>
      </c>
      <c r="E59"/>
      <c r="F59" t="s">
        <v>440</v>
      </c>
      <c r="G59" t="s">
        <v>3611</v>
      </c>
      <c r="H59" t="s">
        <v>210</v>
      </c>
      <c r="I59" s="77">
        <v>7.23</v>
      </c>
      <c r="J59" t="s">
        <v>785</v>
      </c>
      <c r="K59" t="s">
        <v>102</v>
      </c>
      <c r="L59" s="78">
        <v>3.1699999999999999E-2</v>
      </c>
      <c r="M59" s="78">
        <v>2.4E-2</v>
      </c>
      <c r="N59" s="77">
        <v>97159.28</v>
      </c>
      <c r="O59" s="77">
        <v>116.66</v>
      </c>
      <c r="P59" s="77">
        <v>113.346016048</v>
      </c>
      <c r="Q59" s="78">
        <v>8.9999999999999998E-4</v>
      </c>
      <c r="R59" s="78">
        <v>1E-4</v>
      </c>
    </row>
    <row r="60" spans="2:18">
      <c r="B60" t="s">
        <v>3603</v>
      </c>
      <c r="C60" t="s">
        <v>3554</v>
      </c>
      <c r="D60" t="s">
        <v>3612</v>
      </c>
      <c r="E60"/>
      <c r="F60" t="s">
        <v>440</v>
      </c>
      <c r="G60" t="s">
        <v>3613</v>
      </c>
      <c r="H60" t="s">
        <v>210</v>
      </c>
      <c r="I60" s="77">
        <v>7.14</v>
      </c>
      <c r="J60" t="s">
        <v>785</v>
      </c>
      <c r="K60" t="s">
        <v>102</v>
      </c>
      <c r="L60" s="78">
        <v>3.15E-2</v>
      </c>
      <c r="M60" s="78">
        <v>3.1800000000000002E-2</v>
      </c>
      <c r="N60" s="77">
        <v>69399.490000000005</v>
      </c>
      <c r="O60" s="77">
        <v>109.88</v>
      </c>
      <c r="P60" s="77">
        <v>76.256159612000005</v>
      </c>
      <c r="Q60" s="78">
        <v>5.9999999999999995E-4</v>
      </c>
      <c r="R60" s="78">
        <v>1E-4</v>
      </c>
    </row>
    <row r="61" spans="2:18">
      <c r="B61" t="s">
        <v>3603</v>
      </c>
      <c r="C61" t="s">
        <v>3554</v>
      </c>
      <c r="D61" t="s">
        <v>3614</v>
      </c>
      <c r="E61"/>
      <c r="F61" t="s">
        <v>440</v>
      </c>
      <c r="G61" t="s">
        <v>3615</v>
      </c>
      <c r="H61" t="s">
        <v>210</v>
      </c>
      <c r="I61" s="77">
        <v>7.15</v>
      </c>
      <c r="J61" t="s">
        <v>785</v>
      </c>
      <c r="K61" t="s">
        <v>102</v>
      </c>
      <c r="L61" s="78">
        <v>2.6599999999999999E-2</v>
      </c>
      <c r="M61" s="78">
        <v>3.9899999999999998E-2</v>
      </c>
      <c r="N61" s="77">
        <v>146104.18</v>
      </c>
      <c r="O61" s="77">
        <v>99.42</v>
      </c>
      <c r="P61" s="77">
        <v>145.256775756</v>
      </c>
      <c r="Q61" s="78">
        <v>1.1999999999999999E-3</v>
      </c>
      <c r="R61" s="78">
        <v>1E-4</v>
      </c>
    </row>
    <row r="62" spans="2:18">
      <c r="B62" t="s">
        <v>3603</v>
      </c>
      <c r="C62" t="s">
        <v>3554</v>
      </c>
      <c r="D62" t="s">
        <v>3616</v>
      </c>
      <c r="E62"/>
      <c r="F62" t="s">
        <v>440</v>
      </c>
      <c r="G62" t="s">
        <v>3617</v>
      </c>
      <c r="H62" t="s">
        <v>210</v>
      </c>
      <c r="I62" s="77">
        <v>7.26</v>
      </c>
      <c r="J62" t="s">
        <v>785</v>
      </c>
      <c r="K62" t="s">
        <v>102</v>
      </c>
      <c r="L62" s="78">
        <v>1.89E-2</v>
      </c>
      <c r="M62" s="78">
        <v>4.3700000000000003E-2</v>
      </c>
      <c r="N62" s="77">
        <v>147973.32</v>
      </c>
      <c r="O62" s="77">
        <v>91.14</v>
      </c>
      <c r="P62" s="77">
        <v>134.862883848</v>
      </c>
      <c r="Q62" s="78">
        <v>1.1000000000000001E-3</v>
      </c>
      <c r="R62" s="78">
        <v>1E-4</v>
      </c>
    </row>
    <row r="63" spans="2:18">
      <c r="B63" t="s">
        <v>3603</v>
      </c>
      <c r="C63" t="s">
        <v>3554</v>
      </c>
      <c r="D63" t="s">
        <v>3618</v>
      </c>
      <c r="E63"/>
      <c r="F63" t="s">
        <v>440</v>
      </c>
      <c r="G63" t="s">
        <v>611</v>
      </c>
      <c r="H63" t="s">
        <v>210</v>
      </c>
      <c r="I63" s="77">
        <v>7.1</v>
      </c>
      <c r="J63" t="s">
        <v>785</v>
      </c>
      <c r="K63" t="s">
        <v>102</v>
      </c>
      <c r="L63" s="78">
        <v>1.9E-2</v>
      </c>
      <c r="M63" s="78">
        <v>5.7099999999999998E-2</v>
      </c>
      <c r="N63" s="77">
        <v>225018.6</v>
      </c>
      <c r="O63" s="77">
        <v>83.3</v>
      </c>
      <c r="P63" s="77">
        <v>187.44049380000001</v>
      </c>
      <c r="Q63" s="78">
        <v>1.5E-3</v>
      </c>
      <c r="R63" s="78">
        <v>2.0000000000000001E-4</v>
      </c>
    </row>
    <row r="64" spans="2:18">
      <c r="B64" t="s">
        <v>3619</v>
      </c>
      <c r="C64" t="s">
        <v>3554</v>
      </c>
      <c r="D64" t="s">
        <v>3620</v>
      </c>
      <c r="E64"/>
      <c r="F64" t="s">
        <v>551</v>
      </c>
      <c r="G64" t="s">
        <v>259</v>
      </c>
      <c r="H64" t="s">
        <v>2363</v>
      </c>
      <c r="I64" s="77">
        <v>5.01</v>
      </c>
      <c r="J64" t="s">
        <v>422</v>
      </c>
      <c r="K64" t="s">
        <v>102</v>
      </c>
      <c r="L64" s="78">
        <v>2.75E-2</v>
      </c>
      <c r="M64" s="78">
        <v>8.2900000000000001E-2</v>
      </c>
      <c r="N64" s="77">
        <v>3768245.8</v>
      </c>
      <c r="O64" s="77">
        <v>94.48</v>
      </c>
      <c r="P64" s="77">
        <v>3560.2386318399999</v>
      </c>
      <c r="Q64" s="78">
        <v>2.9399999999999999E-2</v>
      </c>
      <c r="R64" s="78">
        <v>2.8999999999999998E-3</v>
      </c>
    </row>
    <row r="65" spans="2:18">
      <c r="B65" t="s">
        <v>3619</v>
      </c>
      <c r="C65" t="s">
        <v>3554</v>
      </c>
      <c r="D65" t="s">
        <v>3621</v>
      </c>
      <c r="E65"/>
      <c r="F65" t="s">
        <v>551</v>
      </c>
      <c r="G65" t="s">
        <v>507</v>
      </c>
      <c r="H65" t="s">
        <v>2363</v>
      </c>
      <c r="I65" s="77">
        <v>4.99</v>
      </c>
      <c r="J65" t="s">
        <v>422</v>
      </c>
      <c r="K65" t="s">
        <v>102</v>
      </c>
      <c r="L65" s="78">
        <v>2.75E-2</v>
      </c>
      <c r="M65" s="78">
        <v>8.9099999999999999E-2</v>
      </c>
      <c r="N65" s="77">
        <v>650430.16</v>
      </c>
      <c r="O65" s="77">
        <v>94.58</v>
      </c>
      <c r="P65" s="77">
        <v>615.17684532800001</v>
      </c>
      <c r="Q65" s="78">
        <v>5.1000000000000004E-3</v>
      </c>
      <c r="R65" s="78">
        <v>5.0000000000000001E-4</v>
      </c>
    </row>
    <row r="66" spans="2:18">
      <c r="B66" t="s">
        <v>3619</v>
      </c>
      <c r="C66" t="s">
        <v>3554</v>
      </c>
      <c r="D66" t="s">
        <v>3622</v>
      </c>
      <c r="E66"/>
      <c r="F66" t="s">
        <v>551</v>
      </c>
      <c r="G66" t="s">
        <v>279</v>
      </c>
      <c r="H66" t="s">
        <v>2363</v>
      </c>
      <c r="I66" s="77">
        <v>5.03</v>
      </c>
      <c r="J66" t="s">
        <v>422</v>
      </c>
      <c r="K66" t="s">
        <v>102</v>
      </c>
      <c r="L66" s="78">
        <v>2.75E-2</v>
      </c>
      <c r="M66" s="78">
        <v>7.0199999999999999E-2</v>
      </c>
      <c r="N66" s="77">
        <v>1991596.69</v>
      </c>
      <c r="O66" s="77">
        <v>100.25</v>
      </c>
      <c r="P66" s="77">
        <v>1996.5756817250001</v>
      </c>
      <c r="Q66" s="78">
        <v>1.6500000000000001E-2</v>
      </c>
      <c r="R66" s="78">
        <v>1.6000000000000001E-3</v>
      </c>
    </row>
    <row r="67" spans="2:18">
      <c r="B67" t="s">
        <v>3623</v>
      </c>
      <c r="C67" t="s">
        <v>3554</v>
      </c>
      <c r="D67" t="s">
        <v>3624</v>
      </c>
      <c r="E67"/>
      <c r="F67" t="s">
        <v>551</v>
      </c>
      <c r="G67" t="s">
        <v>3625</v>
      </c>
      <c r="H67" t="s">
        <v>2363</v>
      </c>
      <c r="I67" s="77">
        <v>3.19</v>
      </c>
      <c r="J67" t="s">
        <v>123</v>
      </c>
      <c r="K67" t="s">
        <v>102</v>
      </c>
      <c r="L67" s="78">
        <v>4.4999999999999998E-2</v>
      </c>
      <c r="M67" s="78">
        <v>4.5699999999999998E-2</v>
      </c>
      <c r="N67" s="77">
        <v>528316.52</v>
      </c>
      <c r="O67" s="77">
        <v>124.66</v>
      </c>
      <c r="P67" s="77">
        <v>658.59937383199997</v>
      </c>
      <c r="Q67" s="78">
        <v>5.4000000000000003E-3</v>
      </c>
      <c r="R67" s="78">
        <v>5.0000000000000001E-4</v>
      </c>
    </row>
    <row r="68" spans="2:18">
      <c r="B68" t="s">
        <v>3623</v>
      </c>
      <c r="C68" t="s">
        <v>3554</v>
      </c>
      <c r="D68" t="s">
        <v>3626</v>
      </c>
      <c r="E68"/>
      <c r="F68" t="s">
        <v>463</v>
      </c>
      <c r="G68" t="s">
        <v>3627</v>
      </c>
      <c r="H68" t="s">
        <v>210</v>
      </c>
      <c r="I68" s="77">
        <v>4.95</v>
      </c>
      <c r="J68" t="s">
        <v>785</v>
      </c>
      <c r="K68" t="s">
        <v>102</v>
      </c>
      <c r="L68" s="78">
        <v>4.2000000000000003E-2</v>
      </c>
      <c r="M68" s="78">
        <v>4.2599999999999999E-2</v>
      </c>
      <c r="N68" s="77">
        <v>52187.01</v>
      </c>
      <c r="O68" s="77">
        <v>114.61</v>
      </c>
      <c r="P68" s="77">
        <v>59.811532161000002</v>
      </c>
      <c r="Q68" s="78">
        <v>5.0000000000000001E-4</v>
      </c>
      <c r="R68" s="78">
        <v>0</v>
      </c>
    </row>
    <row r="69" spans="2:18">
      <c r="B69" s="83" t="s">
        <v>3628</v>
      </c>
      <c r="C69" t="s">
        <v>3554</v>
      </c>
      <c r="D69" t="s">
        <v>3629</v>
      </c>
      <c r="E69"/>
      <c r="F69" t="s">
        <v>620</v>
      </c>
      <c r="G69" t="s">
        <v>541</v>
      </c>
      <c r="H69" t="s">
        <v>150</v>
      </c>
      <c r="I69" s="77">
        <v>1.98</v>
      </c>
      <c r="J69" t="s">
        <v>785</v>
      </c>
      <c r="K69" t="s">
        <v>102</v>
      </c>
      <c r="L69" s="78">
        <v>5.7000000000000002E-2</v>
      </c>
      <c r="M69" s="78">
        <v>1.7600000000000001E-2</v>
      </c>
      <c r="N69" s="77">
        <v>98717.03</v>
      </c>
      <c r="O69" s="77">
        <v>126.49083335975565</v>
      </c>
      <c r="P69" s="77">
        <v>124.867993915</v>
      </c>
      <c r="Q69" s="78">
        <v>1E-3</v>
      </c>
      <c r="R69" s="78">
        <v>1E-4</v>
      </c>
    </row>
    <row r="70" spans="2:18">
      <c r="B70" s="83" t="s">
        <v>3628</v>
      </c>
      <c r="C70" t="s">
        <v>3554</v>
      </c>
      <c r="D70" t="s">
        <v>3630</v>
      </c>
      <c r="E70"/>
      <c r="F70" t="s">
        <v>620</v>
      </c>
      <c r="G70" t="s">
        <v>262</v>
      </c>
      <c r="H70" t="s">
        <v>150</v>
      </c>
      <c r="I70" s="77">
        <v>13.17</v>
      </c>
      <c r="J70" t="s">
        <v>785</v>
      </c>
      <c r="K70" t="s">
        <v>102</v>
      </c>
      <c r="L70" s="78">
        <v>2.1499999999999998E-2</v>
      </c>
      <c r="M70" s="78">
        <v>2.18E-2</v>
      </c>
      <c r="N70" s="77">
        <v>660413.04</v>
      </c>
      <c r="O70" s="77">
        <v>86.83</v>
      </c>
      <c r="P70" s="77">
        <v>573.43664263200003</v>
      </c>
      <c r="Q70" s="78">
        <v>4.7000000000000002E-3</v>
      </c>
      <c r="R70" s="78">
        <v>5.0000000000000001E-4</v>
      </c>
    </row>
    <row r="71" spans="2:18">
      <c r="B71" t="s">
        <v>3631</v>
      </c>
      <c r="C71" t="s">
        <v>3554</v>
      </c>
      <c r="D71" t="s">
        <v>3632</v>
      </c>
      <c r="E71"/>
      <c r="F71" t="s">
        <v>603</v>
      </c>
      <c r="G71" t="s">
        <v>3633</v>
      </c>
      <c r="H71" t="s">
        <v>210</v>
      </c>
      <c r="I71" s="77">
        <v>8.15</v>
      </c>
      <c r="J71" t="s">
        <v>925</v>
      </c>
      <c r="K71" t="s">
        <v>102</v>
      </c>
      <c r="L71" s="78">
        <v>3.5200000000000002E-2</v>
      </c>
      <c r="M71" s="78">
        <v>3.2599999999999997E-2</v>
      </c>
      <c r="N71" s="77">
        <v>207100.46</v>
      </c>
      <c r="O71" s="77">
        <v>105.2</v>
      </c>
      <c r="P71" s="77">
        <v>217.86968392</v>
      </c>
      <c r="Q71" s="78">
        <v>1.8E-3</v>
      </c>
      <c r="R71" s="78">
        <v>2.0000000000000001E-4</v>
      </c>
    </row>
    <row r="72" spans="2:18">
      <c r="B72" t="s">
        <v>3631</v>
      </c>
      <c r="C72" t="s">
        <v>3554</v>
      </c>
      <c r="D72" t="s">
        <v>3634</v>
      </c>
      <c r="E72"/>
      <c r="F72" t="s">
        <v>603</v>
      </c>
      <c r="G72" t="s">
        <v>3635</v>
      </c>
      <c r="H72" t="s">
        <v>210</v>
      </c>
      <c r="I72" s="77">
        <v>8.1300000000000008</v>
      </c>
      <c r="J72" t="s">
        <v>925</v>
      </c>
      <c r="K72" t="s">
        <v>102</v>
      </c>
      <c r="L72" s="78">
        <v>3.6200000000000003E-2</v>
      </c>
      <c r="M72" s="78">
        <v>3.3000000000000002E-2</v>
      </c>
      <c r="N72" s="77">
        <v>43338.53</v>
      </c>
      <c r="O72" s="77">
        <v>104.66</v>
      </c>
      <c r="P72" s="77">
        <v>45.358105498</v>
      </c>
      <c r="Q72" s="78">
        <v>4.0000000000000002E-4</v>
      </c>
      <c r="R72" s="78">
        <v>0</v>
      </c>
    </row>
    <row r="73" spans="2:18">
      <c r="B73" t="s">
        <v>3631</v>
      </c>
      <c r="C73" t="s">
        <v>3554</v>
      </c>
      <c r="D73" t="s">
        <v>3636</v>
      </c>
      <c r="E73"/>
      <c r="F73" t="s">
        <v>603</v>
      </c>
      <c r="G73" t="s">
        <v>2851</v>
      </c>
      <c r="H73" t="s">
        <v>210</v>
      </c>
      <c r="I73" s="77">
        <v>7.97</v>
      </c>
      <c r="J73" t="s">
        <v>925</v>
      </c>
      <c r="K73" t="s">
        <v>102</v>
      </c>
      <c r="L73" s="78">
        <v>4.0000000000000002E-4</v>
      </c>
      <c r="M73" s="78">
        <v>3.7100000000000001E-2</v>
      </c>
      <c r="N73" s="77">
        <v>43498.21</v>
      </c>
      <c r="O73" s="77">
        <v>108.27</v>
      </c>
      <c r="P73" s="77">
        <v>47.095511967</v>
      </c>
      <c r="Q73" s="78">
        <v>4.0000000000000002E-4</v>
      </c>
      <c r="R73" s="78">
        <v>0</v>
      </c>
    </row>
    <row r="74" spans="2:18">
      <c r="B74" t="s">
        <v>3631</v>
      </c>
      <c r="C74" t="s">
        <v>3554</v>
      </c>
      <c r="D74" t="s">
        <v>3637</v>
      </c>
      <c r="E74"/>
      <c r="F74" t="s">
        <v>603</v>
      </c>
      <c r="G74" t="s">
        <v>3638</v>
      </c>
      <c r="H74" t="s">
        <v>210</v>
      </c>
      <c r="I74" s="77">
        <v>8.06</v>
      </c>
      <c r="J74" t="s">
        <v>925</v>
      </c>
      <c r="K74" t="s">
        <v>102</v>
      </c>
      <c r="L74" s="78">
        <v>3.7499999999999999E-2</v>
      </c>
      <c r="M74" s="78">
        <v>3.49E-2</v>
      </c>
      <c r="N74" s="77">
        <v>81646.38</v>
      </c>
      <c r="O74" s="77">
        <v>108.92</v>
      </c>
      <c r="P74" s="77">
        <v>88.929237095999994</v>
      </c>
      <c r="Q74" s="78">
        <v>6.9999999999999999E-4</v>
      </c>
      <c r="R74" s="78">
        <v>1E-4</v>
      </c>
    </row>
    <row r="75" spans="2:18">
      <c r="B75" t="s">
        <v>3631</v>
      </c>
      <c r="C75" t="s">
        <v>3554</v>
      </c>
      <c r="D75" t="s">
        <v>3639</v>
      </c>
      <c r="E75"/>
      <c r="F75" t="s">
        <v>603</v>
      </c>
      <c r="G75" t="s">
        <v>3640</v>
      </c>
      <c r="H75" t="s">
        <v>210</v>
      </c>
      <c r="I75" s="77">
        <v>8.2200000000000006</v>
      </c>
      <c r="J75" t="s">
        <v>925</v>
      </c>
      <c r="K75" t="s">
        <v>102</v>
      </c>
      <c r="L75" s="78">
        <v>2.9999999999999997E-4</v>
      </c>
      <c r="M75" s="78">
        <v>3.0800000000000001E-2</v>
      </c>
      <c r="N75" s="77">
        <v>82334.320000000007</v>
      </c>
      <c r="O75" s="77">
        <v>105.8</v>
      </c>
      <c r="P75" s="77">
        <v>87.109710559999996</v>
      </c>
      <c r="Q75" s="78">
        <v>6.9999999999999999E-4</v>
      </c>
      <c r="R75" s="78">
        <v>1E-4</v>
      </c>
    </row>
    <row r="76" spans="2:18">
      <c r="B76" t="s">
        <v>3631</v>
      </c>
      <c r="C76" t="s">
        <v>3554</v>
      </c>
      <c r="D76" t="s">
        <v>3641</v>
      </c>
      <c r="E76"/>
      <c r="F76" t="s">
        <v>603</v>
      </c>
      <c r="G76" t="s">
        <v>3642</v>
      </c>
      <c r="H76" t="s">
        <v>210</v>
      </c>
      <c r="I76" s="77">
        <v>8.2899999999999991</v>
      </c>
      <c r="J76" t="s">
        <v>925</v>
      </c>
      <c r="K76" t="s">
        <v>102</v>
      </c>
      <c r="L76" s="78">
        <v>3.2000000000000001E-2</v>
      </c>
      <c r="M76" s="78">
        <v>2.93E-2</v>
      </c>
      <c r="N76" s="77">
        <v>76431.23</v>
      </c>
      <c r="O76" s="77">
        <v>100.13</v>
      </c>
      <c r="P76" s="77">
        <v>76.530590599000007</v>
      </c>
      <c r="Q76" s="78">
        <v>5.9999999999999995E-4</v>
      </c>
      <c r="R76" s="78">
        <v>1E-4</v>
      </c>
    </row>
    <row r="77" spans="2:18">
      <c r="B77" t="s">
        <v>3631</v>
      </c>
      <c r="C77" t="s">
        <v>3554</v>
      </c>
      <c r="D77" t="s">
        <v>3643</v>
      </c>
      <c r="E77"/>
      <c r="F77" t="s">
        <v>603</v>
      </c>
      <c r="G77" t="s">
        <v>548</v>
      </c>
      <c r="H77" t="s">
        <v>210</v>
      </c>
      <c r="I77" s="77">
        <v>8.5299999999999994</v>
      </c>
      <c r="J77" t="s">
        <v>925</v>
      </c>
      <c r="K77" t="s">
        <v>102</v>
      </c>
      <c r="L77" s="78">
        <v>2.6800000000000001E-2</v>
      </c>
      <c r="M77" s="78">
        <v>2.4E-2</v>
      </c>
      <c r="N77" s="77">
        <v>5427.47</v>
      </c>
      <c r="O77" s="77">
        <v>97.83</v>
      </c>
      <c r="P77" s="77">
        <v>5.3096939010000002</v>
      </c>
      <c r="Q77" s="78">
        <v>0</v>
      </c>
      <c r="R77" s="78">
        <v>0</v>
      </c>
    </row>
    <row r="78" spans="2:18">
      <c r="B78" t="s">
        <v>3631</v>
      </c>
      <c r="C78" t="s">
        <v>3554</v>
      </c>
      <c r="D78" t="s">
        <v>3644</v>
      </c>
      <c r="E78"/>
      <c r="F78" t="s">
        <v>603</v>
      </c>
      <c r="G78" t="s">
        <v>3645</v>
      </c>
      <c r="H78" t="s">
        <v>210</v>
      </c>
      <c r="I78" s="77">
        <v>8.5</v>
      </c>
      <c r="J78" t="s">
        <v>925</v>
      </c>
      <c r="K78" t="s">
        <v>102</v>
      </c>
      <c r="L78" s="78">
        <v>2.7300000000000001E-2</v>
      </c>
      <c r="M78" s="78">
        <v>2.4500000000000001E-2</v>
      </c>
      <c r="N78" s="77">
        <v>80207.42</v>
      </c>
      <c r="O78" s="77">
        <v>94.34</v>
      </c>
      <c r="P78" s="77">
        <v>75.667680028000007</v>
      </c>
      <c r="Q78" s="78">
        <v>5.9999999999999995E-4</v>
      </c>
      <c r="R78" s="78">
        <v>1E-4</v>
      </c>
    </row>
    <row r="79" spans="2:18">
      <c r="B79" t="s">
        <v>3631</v>
      </c>
      <c r="C79" t="s">
        <v>3554</v>
      </c>
      <c r="D79" t="s">
        <v>3646</v>
      </c>
      <c r="E79"/>
      <c r="F79" t="s">
        <v>603</v>
      </c>
      <c r="G79" t="s">
        <v>3647</v>
      </c>
      <c r="H79" t="s">
        <v>210</v>
      </c>
      <c r="I79" s="77">
        <v>8.5299999999999994</v>
      </c>
      <c r="J79" t="s">
        <v>925</v>
      </c>
      <c r="K79" t="s">
        <v>102</v>
      </c>
      <c r="L79" s="78">
        <v>2.6800000000000001E-2</v>
      </c>
      <c r="M79" s="78">
        <v>2.4E-2</v>
      </c>
      <c r="N79" s="77">
        <v>83247.12</v>
      </c>
      <c r="O79" s="77">
        <v>92.79</v>
      </c>
      <c r="P79" s="77">
        <v>77.245002647999996</v>
      </c>
      <c r="Q79" s="78">
        <v>5.9999999999999995E-4</v>
      </c>
      <c r="R79" s="78">
        <v>1E-4</v>
      </c>
    </row>
    <row r="80" spans="2:18">
      <c r="B80" t="s">
        <v>3631</v>
      </c>
      <c r="C80" t="s">
        <v>3554</v>
      </c>
      <c r="D80" t="s">
        <v>3648</v>
      </c>
      <c r="E80"/>
      <c r="F80" t="s">
        <v>603</v>
      </c>
      <c r="G80" t="s">
        <v>3649</v>
      </c>
      <c r="H80" t="s">
        <v>210</v>
      </c>
      <c r="I80" s="77">
        <v>8.35</v>
      </c>
      <c r="J80" t="s">
        <v>925</v>
      </c>
      <c r="K80" t="s">
        <v>102</v>
      </c>
      <c r="L80" s="78">
        <v>3.0700000000000002E-2</v>
      </c>
      <c r="M80" s="78">
        <v>2.8000000000000001E-2</v>
      </c>
      <c r="N80" s="77">
        <v>49828.31</v>
      </c>
      <c r="O80" s="77">
        <v>103.97</v>
      </c>
      <c r="P80" s="77">
        <v>51.806493906999997</v>
      </c>
      <c r="Q80" s="78">
        <v>4.0000000000000002E-4</v>
      </c>
      <c r="R80" s="78">
        <v>0</v>
      </c>
    </row>
    <row r="81" spans="2:18">
      <c r="B81" t="s">
        <v>3631</v>
      </c>
      <c r="C81" t="s">
        <v>3554</v>
      </c>
      <c r="D81" t="s">
        <v>3650</v>
      </c>
      <c r="E81"/>
      <c r="F81" t="s">
        <v>603</v>
      </c>
      <c r="G81" t="s">
        <v>3651</v>
      </c>
      <c r="H81" t="s">
        <v>210</v>
      </c>
      <c r="I81" s="77">
        <v>8.56</v>
      </c>
      <c r="J81" t="s">
        <v>925</v>
      </c>
      <c r="K81" t="s">
        <v>102</v>
      </c>
      <c r="L81" s="78">
        <v>2.5999999999999999E-2</v>
      </c>
      <c r="M81" s="78">
        <v>2.3199999999999998E-2</v>
      </c>
      <c r="N81" s="77">
        <v>20902.689999999999</v>
      </c>
      <c r="O81" s="77">
        <v>95.01</v>
      </c>
      <c r="P81" s="77">
        <v>19.859645769</v>
      </c>
      <c r="Q81" s="78">
        <v>2.0000000000000001E-4</v>
      </c>
      <c r="R81" s="78">
        <v>0</v>
      </c>
    </row>
    <row r="82" spans="2:18">
      <c r="B82" t="s">
        <v>3631</v>
      </c>
      <c r="C82" t="s">
        <v>3554</v>
      </c>
      <c r="D82" t="s">
        <v>3652</v>
      </c>
      <c r="E82"/>
      <c r="F82" t="s">
        <v>603</v>
      </c>
      <c r="G82" t="s">
        <v>3653</v>
      </c>
      <c r="H82" t="s">
        <v>210</v>
      </c>
      <c r="I82" s="77">
        <v>8.61</v>
      </c>
      <c r="J82" t="s">
        <v>925</v>
      </c>
      <c r="K82" t="s">
        <v>102</v>
      </c>
      <c r="L82" s="78">
        <v>2.5000000000000001E-2</v>
      </c>
      <c r="M82" s="78">
        <v>2.2200000000000001E-2</v>
      </c>
      <c r="N82" s="77">
        <v>32775.31</v>
      </c>
      <c r="O82" s="77">
        <v>97.65</v>
      </c>
      <c r="P82" s="77">
        <v>32.005090215000003</v>
      </c>
      <c r="Q82" s="78">
        <v>2.9999999999999997E-4</v>
      </c>
      <c r="R82" s="78">
        <v>0</v>
      </c>
    </row>
    <row r="83" spans="2:18">
      <c r="B83" t="s">
        <v>3631</v>
      </c>
      <c r="C83" t="s">
        <v>3554</v>
      </c>
      <c r="D83" t="s">
        <v>3654</v>
      </c>
      <c r="E83"/>
      <c r="F83" t="s">
        <v>603</v>
      </c>
      <c r="G83" t="s">
        <v>514</v>
      </c>
      <c r="H83" t="s">
        <v>210</v>
      </c>
      <c r="I83" s="77">
        <v>8.5299999999999994</v>
      </c>
      <c r="J83" t="s">
        <v>925</v>
      </c>
      <c r="K83" t="s">
        <v>102</v>
      </c>
      <c r="L83" s="78">
        <v>2.6800000000000001E-2</v>
      </c>
      <c r="M83" s="78">
        <v>2.4E-2</v>
      </c>
      <c r="N83" s="77">
        <v>42620.58</v>
      </c>
      <c r="O83" s="77">
        <v>95.81</v>
      </c>
      <c r="P83" s="77">
        <v>40.834777698000003</v>
      </c>
      <c r="Q83" s="78">
        <v>2.9999999999999997E-4</v>
      </c>
      <c r="R83" s="78">
        <v>0</v>
      </c>
    </row>
    <row r="84" spans="2:18">
      <c r="B84" t="s">
        <v>3631</v>
      </c>
      <c r="C84" t="s">
        <v>3554</v>
      </c>
      <c r="D84" t="s">
        <v>3655</v>
      </c>
      <c r="E84"/>
      <c r="F84" t="s">
        <v>603</v>
      </c>
      <c r="G84" t="s">
        <v>3656</v>
      </c>
      <c r="H84" t="s">
        <v>210</v>
      </c>
      <c r="I84" s="77">
        <v>8.0399999999999991</v>
      </c>
      <c r="J84" t="s">
        <v>925</v>
      </c>
      <c r="K84" t="s">
        <v>102</v>
      </c>
      <c r="L84" s="78">
        <v>2.6599999999999999E-2</v>
      </c>
      <c r="M84" s="78">
        <v>4.6699999999999998E-2</v>
      </c>
      <c r="N84" s="77">
        <v>126545.62</v>
      </c>
      <c r="O84" s="77">
        <v>90.88</v>
      </c>
      <c r="P84" s="77">
        <v>115.004659456</v>
      </c>
      <c r="Q84" s="78">
        <v>8.9999999999999998E-4</v>
      </c>
      <c r="R84" s="78">
        <v>1E-4</v>
      </c>
    </row>
    <row r="85" spans="2:18">
      <c r="B85" t="s">
        <v>3631</v>
      </c>
      <c r="C85" t="s">
        <v>3554</v>
      </c>
      <c r="D85" t="s">
        <v>3657</v>
      </c>
      <c r="E85"/>
      <c r="F85" t="s">
        <v>603</v>
      </c>
      <c r="G85" t="s">
        <v>2659</v>
      </c>
      <c r="H85" t="s">
        <v>210</v>
      </c>
      <c r="I85" s="77">
        <v>7.98</v>
      </c>
      <c r="J85" t="s">
        <v>925</v>
      </c>
      <c r="K85" t="s">
        <v>102</v>
      </c>
      <c r="L85" s="78">
        <v>2.6200000000000001E-2</v>
      </c>
      <c r="M85" s="78">
        <v>5.04E-2</v>
      </c>
      <c r="N85" s="77">
        <v>91048.04</v>
      </c>
      <c r="O85" s="77">
        <v>87.77</v>
      </c>
      <c r="P85" s="77">
        <v>79.912864708000001</v>
      </c>
      <c r="Q85" s="78">
        <v>6.9999999999999999E-4</v>
      </c>
      <c r="R85" s="78">
        <v>1E-4</v>
      </c>
    </row>
    <row r="86" spans="2:18">
      <c r="B86" t="s">
        <v>3631</v>
      </c>
      <c r="C86" t="s">
        <v>3554</v>
      </c>
      <c r="D86" t="s">
        <v>3658</v>
      </c>
      <c r="E86"/>
      <c r="F86" t="s">
        <v>603</v>
      </c>
      <c r="G86" t="s">
        <v>2859</v>
      </c>
      <c r="H86" t="s">
        <v>210</v>
      </c>
      <c r="I86" s="77">
        <v>8.66</v>
      </c>
      <c r="J86" t="s">
        <v>925</v>
      </c>
      <c r="K86" t="s">
        <v>102</v>
      </c>
      <c r="L86" s="78">
        <v>2.6200000000000001E-2</v>
      </c>
      <c r="M86" s="78">
        <v>2.1000000000000001E-2</v>
      </c>
      <c r="N86" s="77">
        <v>130442.88</v>
      </c>
      <c r="O86" s="77">
        <v>75.760000000000005</v>
      </c>
      <c r="P86" s="77">
        <v>98.823525888000006</v>
      </c>
      <c r="Q86" s="78">
        <v>8.0000000000000004E-4</v>
      </c>
      <c r="R86" s="78">
        <v>1E-4</v>
      </c>
    </row>
    <row r="87" spans="2:18">
      <c r="B87" t="s">
        <v>3659</v>
      </c>
      <c r="C87" t="s">
        <v>3554</v>
      </c>
      <c r="D87" t="s">
        <v>3660</v>
      </c>
      <c r="E87"/>
      <c r="F87" t="s">
        <v>620</v>
      </c>
      <c r="G87" t="s">
        <v>262</v>
      </c>
      <c r="H87" t="s">
        <v>150</v>
      </c>
      <c r="I87" s="77">
        <v>8.32</v>
      </c>
      <c r="J87" t="s">
        <v>785</v>
      </c>
      <c r="K87" t="s">
        <v>102</v>
      </c>
      <c r="L87" s="78">
        <v>5.7500000000000002E-2</v>
      </c>
      <c r="M87" s="78">
        <v>1.5100000000000001E-2</v>
      </c>
      <c r="N87" s="77">
        <v>148863.82</v>
      </c>
      <c r="O87" s="77">
        <v>94.09</v>
      </c>
      <c r="P87" s="77">
        <v>140.06596823800001</v>
      </c>
      <c r="Q87" s="78">
        <v>1.1999999999999999E-3</v>
      </c>
      <c r="R87" s="78">
        <v>1E-4</v>
      </c>
    </row>
    <row r="88" spans="2:18">
      <c r="B88" t="s">
        <v>3661</v>
      </c>
      <c r="C88" t="s">
        <v>3554</v>
      </c>
      <c r="D88" t="s">
        <v>3662</v>
      </c>
      <c r="E88"/>
      <c r="F88" t="s">
        <v>638</v>
      </c>
      <c r="G88" t="s">
        <v>571</v>
      </c>
      <c r="H88" t="s">
        <v>2363</v>
      </c>
      <c r="I88" s="77">
        <v>8.17</v>
      </c>
      <c r="J88" t="s">
        <v>403</v>
      </c>
      <c r="K88" t="s">
        <v>102</v>
      </c>
      <c r="L88" s="78">
        <v>1.7999999999999999E-2</v>
      </c>
      <c r="M88" s="78">
        <v>1.8100000000000002E-2</v>
      </c>
      <c r="N88" s="77">
        <v>1606598.47</v>
      </c>
      <c r="O88" s="77">
        <v>87.51</v>
      </c>
      <c r="P88" s="77">
        <v>1405.9343210970001</v>
      </c>
      <c r="Q88" s="78">
        <v>1.1599999999999999E-2</v>
      </c>
      <c r="R88" s="78">
        <v>1.1999999999999999E-3</v>
      </c>
    </row>
    <row r="89" spans="2:18">
      <c r="B89" t="s">
        <v>3661</v>
      </c>
      <c r="C89" t="s">
        <v>3554</v>
      </c>
      <c r="D89" t="s">
        <v>3663</v>
      </c>
      <c r="E89"/>
      <c r="F89" t="s">
        <v>638</v>
      </c>
      <c r="G89" t="s">
        <v>571</v>
      </c>
      <c r="H89" t="s">
        <v>2363</v>
      </c>
      <c r="I89" s="77">
        <v>7.76</v>
      </c>
      <c r="J89" t="s">
        <v>403</v>
      </c>
      <c r="K89" t="s">
        <v>102</v>
      </c>
      <c r="L89" s="78">
        <v>1.8800000000000001E-2</v>
      </c>
      <c r="M89" s="78">
        <v>1.89E-2</v>
      </c>
      <c r="N89" s="77">
        <v>992466.9</v>
      </c>
      <c r="O89" s="77">
        <v>86.42</v>
      </c>
      <c r="P89" s="77">
        <v>857.68989497999996</v>
      </c>
      <c r="Q89" s="78">
        <v>7.1000000000000004E-3</v>
      </c>
      <c r="R89" s="78">
        <v>6.9999999999999999E-4</v>
      </c>
    </row>
    <row r="90" spans="2:18">
      <c r="B90" t="s">
        <v>3661</v>
      </c>
      <c r="C90" t="s">
        <v>3554</v>
      </c>
      <c r="D90" t="s">
        <v>3664</v>
      </c>
      <c r="E90"/>
      <c r="F90" t="s">
        <v>638</v>
      </c>
      <c r="G90" t="s">
        <v>467</v>
      </c>
      <c r="H90" t="s">
        <v>2363</v>
      </c>
      <c r="I90" s="77">
        <v>7.97</v>
      </c>
      <c r="J90" t="s">
        <v>403</v>
      </c>
      <c r="K90" t="s">
        <v>102</v>
      </c>
      <c r="L90" s="78">
        <v>2.3699999999999999E-2</v>
      </c>
      <c r="M90" s="78">
        <v>2.52E-2</v>
      </c>
      <c r="N90" s="77">
        <v>655724.57999999996</v>
      </c>
      <c r="O90" s="77">
        <v>102.74</v>
      </c>
      <c r="P90" s="77">
        <v>673.69143349199999</v>
      </c>
      <c r="Q90" s="78">
        <v>5.5999999999999999E-3</v>
      </c>
      <c r="R90" s="78">
        <v>5.9999999999999995E-4</v>
      </c>
    </row>
    <row r="91" spans="2:18">
      <c r="B91" t="s">
        <v>3661</v>
      </c>
      <c r="C91" t="s">
        <v>3554</v>
      </c>
      <c r="D91" t="s">
        <v>3665</v>
      </c>
      <c r="E91"/>
      <c r="F91" t="s">
        <v>638</v>
      </c>
      <c r="G91" t="s">
        <v>467</v>
      </c>
      <c r="H91" t="s">
        <v>2363</v>
      </c>
      <c r="I91" s="77">
        <v>7.62</v>
      </c>
      <c r="J91" t="s">
        <v>403</v>
      </c>
      <c r="K91" t="s">
        <v>102</v>
      </c>
      <c r="L91" s="78">
        <v>2.3199999999999998E-2</v>
      </c>
      <c r="M91" s="78">
        <v>2.3900000000000001E-2</v>
      </c>
      <c r="N91" s="77">
        <v>466021.06</v>
      </c>
      <c r="O91" s="77">
        <v>100.72</v>
      </c>
      <c r="P91" s="77">
        <v>469.37641163199999</v>
      </c>
      <c r="Q91" s="78">
        <v>3.8999999999999998E-3</v>
      </c>
      <c r="R91" s="78">
        <v>4.0000000000000002E-4</v>
      </c>
    </row>
    <row r="92" spans="2:18">
      <c r="B92" t="s">
        <v>3666</v>
      </c>
      <c r="C92" t="s">
        <v>3554</v>
      </c>
      <c r="D92" t="s">
        <v>3667</v>
      </c>
      <c r="E92"/>
      <c r="F92" t="s">
        <v>603</v>
      </c>
      <c r="G92" t="s">
        <v>817</v>
      </c>
      <c r="H92" t="s">
        <v>210</v>
      </c>
      <c r="I92" s="77">
        <v>9.08</v>
      </c>
      <c r="J92" t="s">
        <v>112</v>
      </c>
      <c r="K92" t="s">
        <v>102</v>
      </c>
      <c r="L92" s="78">
        <v>2.35E-2</v>
      </c>
      <c r="M92" s="78">
        <v>2.3699999999999999E-2</v>
      </c>
      <c r="N92" s="77">
        <v>377140.19</v>
      </c>
      <c r="O92" s="77">
        <v>94.27</v>
      </c>
      <c r="P92" s="77">
        <v>355.530057113</v>
      </c>
      <c r="Q92" s="78">
        <v>2.8999999999999998E-3</v>
      </c>
      <c r="R92" s="78">
        <v>2.9999999999999997E-4</v>
      </c>
    </row>
    <row r="93" spans="2:18">
      <c r="B93" t="s">
        <v>3666</v>
      </c>
      <c r="C93" t="s">
        <v>3554</v>
      </c>
      <c r="D93" t="s">
        <v>3668</v>
      </c>
      <c r="E93"/>
      <c r="F93" t="s">
        <v>638</v>
      </c>
      <c r="G93" t="s">
        <v>3669</v>
      </c>
      <c r="H93" t="s">
        <v>2363</v>
      </c>
      <c r="I93" s="77">
        <v>9.0299999999999994</v>
      </c>
      <c r="J93" t="s">
        <v>112</v>
      </c>
      <c r="K93" t="s">
        <v>102</v>
      </c>
      <c r="L93" s="78">
        <v>2.47E-2</v>
      </c>
      <c r="M93" s="78">
        <v>2.4899999999999999E-2</v>
      </c>
      <c r="N93" s="77">
        <v>47153.94</v>
      </c>
      <c r="O93" s="77">
        <v>93.27</v>
      </c>
      <c r="P93" s="77">
        <v>43.980479838000001</v>
      </c>
      <c r="Q93" s="78">
        <v>4.0000000000000002E-4</v>
      </c>
      <c r="R93" s="78">
        <v>0</v>
      </c>
    </row>
    <row r="94" spans="2:18">
      <c r="B94" t="s">
        <v>3666</v>
      </c>
      <c r="C94" t="s">
        <v>3554</v>
      </c>
      <c r="D94" t="s">
        <v>3670</v>
      </c>
      <c r="E94"/>
      <c r="F94" t="s">
        <v>638</v>
      </c>
      <c r="G94" t="s">
        <v>2646</v>
      </c>
      <c r="H94" t="s">
        <v>2363</v>
      </c>
      <c r="I94" s="77">
        <v>8.9700000000000006</v>
      </c>
      <c r="J94" t="s">
        <v>112</v>
      </c>
      <c r="K94" t="s">
        <v>102</v>
      </c>
      <c r="L94" s="78">
        <v>2.5600000000000001E-2</v>
      </c>
      <c r="M94" s="78">
        <v>2.58E-2</v>
      </c>
      <c r="N94" s="77">
        <v>216970.68</v>
      </c>
      <c r="O94" s="77">
        <v>89.39</v>
      </c>
      <c r="P94" s="77">
        <v>193.95009085199999</v>
      </c>
      <c r="Q94" s="78">
        <v>1.6000000000000001E-3</v>
      </c>
      <c r="R94" s="78">
        <v>2.0000000000000001E-4</v>
      </c>
    </row>
    <row r="95" spans="2:18">
      <c r="B95" t="s">
        <v>3666</v>
      </c>
      <c r="C95" t="s">
        <v>3554</v>
      </c>
      <c r="D95" t="s">
        <v>3671</v>
      </c>
      <c r="E95"/>
      <c r="F95" t="s">
        <v>638</v>
      </c>
      <c r="G95" t="s">
        <v>507</v>
      </c>
      <c r="H95" t="s">
        <v>2363</v>
      </c>
      <c r="I95" s="77">
        <v>9.1300000000000008</v>
      </c>
      <c r="J95" t="s">
        <v>112</v>
      </c>
      <c r="K95" t="s">
        <v>102</v>
      </c>
      <c r="L95" s="78">
        <v>2.2700000000000001E-2</v>
      </c>
      <c r="M95" s="78">
        <v>2.29E-2</v>
      </c>
      <c r="N95" s="77">
        <v>216541.69</v>
      </c>
      <c r="O95" s="77">
        <v>87.64</v>
      </c>
      <c r="P95" s="77">
        <v>189.77713711600001</v>
      </c>
      <c r="Q95" s="78">
        <v>1.6000000000000001E-3</v>
      </c>
      <c r="R95" s="78">
        <v>2.0000000000000001E-4</v>
      </c>
    </row>
    <row r="96" spans="2:18">
      <c r="B96" t="s">
        <v>3666</v>
      </c>
      <c r="C96" t="s">
        <v>3554</v>
      </c>
      <c r="D96" t="s">
        <v>3672</v>
      </c>
      <c r="E96"/>
      <c r="F96" t="s">
        <v>638</v>
      </c>
      <c r="G96" t="s">
        <v>378</v>
      </c>
      <c r="H96" t="s">
        <v>2363</v>
      </c>
      <c r="I96" s="77">
        <v>9.4</v>
      </c>
      <c r="J96" t="s">
        <v>112</v>
      </c>
      <c r="K96" t="s">
        <v>102</v>
      </c>
      <c r="L96" s="78">
        <v>1.7899999999999999E-2</v>
      </c>
      <c r="M96" s="78">
        <v>1.7999999999999999E-2</v>
      </c>
      <c r="N96" s="77">
        <v>178862.92</v>
      </c>
      <c r="O96" s="77">
        <v>80.77</v>
      </c>
      <c r="P96" s="77">
        <v>144.467580484</v>
      </c>
      <c r="Q96" s="78">
        <v>1.1999999999999999E-3</v>
      </c>
      <c r="R96" s="78">
        <v>1E-4</v>
      </c>
    </row>
    <row r="97" spans="2:18">
      <c r="B97" t="s">
        <v>3666</v>
      </c>
      <c r="C97" t="s">
        <v>3554</v>
      </c>
      <c r="D97" t="s">
        <v>3673</v>
      </c>
      <c r="E97"/>
      <c r="F97" t="s">
        <v>638</v>
      </c>
      <c r="G97" t="s">
        <v>318</v>
      </c>
      <c r="H97" t="s">
        <v>2363</v>
      </c>
      <c r="I97" s="77">
        <v>9.08</v>
      </c>
      <c r="J97" t="s">
        <v>112</v>
      </c>
      <c r="K97" t="s">
        <v>102</v>
      </c>
      <c r="L97" s="78">
        <v>2.3599999999999999E-2</v>
      </c>
      <c r="M97" s="78">
        <v>2.3800000000000002E-2</v>
      </c>
      <c r="N97" s="77">
        <v>209159.74</v>
      </c>
      <c r="O97" s="77">
        <v>83.45</v>
      </c>
      <c r="P97" s="77">
        <v>174.54380302999999</v>
      </c>
      <c r="Q97" s="78">
        <v>1.4E-3</v>
      </c>
      <c r="R97" s="78">
        <v>1E-4</v>
      </c>
    </row>
    <row r="98" spans="2:18">
      <c r="B98" t="s">
        <v>3666</v>
      </c>
      <c r="C98" t="s">
        <v>3554</v>
      </c>
      <c r="D98" t="s">
        <v>3674</v>
      </c>
      <c r="E98"/>
      <c r="F98" t="s">
        <v>638</v>
      </c>
      <c r="G98" t="s">
        <v>822</v>
      </c>
      <c r="H98" t="s">
        <v>2363</v>
      </c>
      <c r="I98" s="77">
        <v>9.0500000000000007</v>
      </c>
      <c r="J98" t="s">
        <v>112</v>
      </c>
      <c r="K98" t="s">
        <v>102</v>
      </c>
      <c r="L98" s="78">
        <v>2.4E-2</v>
      </c>
      <c r="M98" s="78">
        <v>2.4199999999999999E-2</v>
      </c>
      <c r="N98" s="77">
        <v>238168.81</v>
      </c>
      <c r="O98" s="77">
        <v>85.13</v>
      </c>
      <c r="P98" s="77">
        <v>202.75310795300001</v>
      </c>
      <c r="Q98" s="78">
        <v>1.6999999999999999E-3</v>
      </c>
      <c r="R98" s="78">
        <v>2.0000000000000001E-4</v>
      </c>
    </row>
    <row r="99" spans="2:18">
      <c r="B99" t="s">
        <v>3675</v>
      </c>
      <c r="C99" t="s">
        <v>3554</v>
      </c>
      <c r="D99" t="s">
        <v>3676</v>
      </c>
      <c r="E99"/>
      <c r="F99" t="s">
        <v>638</v>
      </c>
      <c r="G99" t="s">
        <v>663</v>
      </c>
      <c r="H99" t="s">
        <v>2363</v>
      </c>
      <c r="I99" s="77">
        <v>5.47</v>
      </c>
      <c r="J99" t="s">
        <v>403</v>
      </c>
      <c r="K99" t="s">
        <v>102</v>
      </c>
      <c r="L99" s="78">
        <v>1.7899999999999999E-2</v>
      </c>
      <c r="M99" s="78">
        <v>3.1099999999999999E-2</v>
      </c>
      <c r="N99" s="77">
        <v>398065.5</v>
      </c>
      <c r="O99" s="77">
        <v>101.65</v>
      </c>
      <c r="P99" s="77">
        <v>404.63358075000002</v>
      </c>
      <c r="Q99" s="78">
        <v>3.3E-3</v>
      </c>
      <c r="R99" s="78">
        <v>2.9999999999999997E-4</v>
      </c>
    </row>
    <row r="100" spans="2:18">
      <c r="B100" t="s">
        <v>3675</v>
      </c>
      <c r="C100" t="s">
        <v>3554</v>
      </c>
      <c r="D100" t="s">
        <v>3677</v>
      </c>
      <c r="E100"/>
      <c r="F100" t="s">
        <v>638</v>
      </c>
      <c r="G100" t="s">
        <v>663</v>
      </c>
      <c r="H100" t="s">
        <v>2363</v>
      </c>
      <c r="I100" s="77">
        <v>7.06</v>
      </c>
      <c r="J100" t="s">
        <v>403</v>
      </c>
      <c r="K100" t="s">
        <v>102</v>
      </c>
      <c r="L100" s="78">
        <v>7.0499999999999993E-2</v>
      </c>
      <c r="M100" s="78">
        <v>7.0199999999999999E-2</v>
      </c>
      <c r="N100" s="77">
        <v>129362.37</v>
      </c>
      <c r="O100" s="77">
        <v>93.24</v>
      </c>
      <c r="P100" s="77">
        <v>120.617473788</v>
      </c>
      <c r="Q100" s="78">
        <v>1E-3</v>
      </c>
      <c r="R100" s="78">
        <v>1E-4</v>
      </c>
    </row>
    <row r="101" spans="2:18">
      <c r="B101" t="s">
        <v>3678</v>
      </c>
      <c r="C101" t="s">
        <v>3554</v>
      </c>
      <c r="D101" t="s">
        <v>3679</v>
      </c>
      <c r="E101"/>
      <c r="F101" t="s">
        <v>603</v>
      </c>
      <c r="G101" t="s">
        <v>385</v>
      </c>
      <c r="H101" t="s">
        <v>210</v>
      </c>
      <c r="I101" s="77">
        <v>3.82</v>
      </c>
      <c r="J101" t="s">
        <v>112</v>
      </c>
      <c r="K101" t="s">
        <v>102</v>
      </c>
      <c r="L101" s="78">
        <v>5.6599999999999998E-2</v>
      </c>
      <c r="M101" s="78">
        <v>3.7400000000000003E-2</v>
      </c>
      <c r="N101" s="77">
        <v>15795.64</v>
      </c>
      <c r="O101" s="77">
        <v>121.28</v>
      </c>
      <c r="P101" s="77">
        <v>19.156952191999999</v>
      </c>
      <c r="Q101" s="78">
        <v>2.0000000000000001E-4</v>
      </c>
      <c r="R101" s="78">
        <v>0</v>
      </c>
    </row>
    <row r="102" spans="2:18">
      <c r="B102" t="s">
        <v>3678</v>
      </c>
      <c r="C102" t="s">
        <v>3554</v>
      </c>
      <c r="D102" t="s">
        <v>3680</v>
      </c>
      <c r="E102"/>
      <c r="F102" t="s">
        <v>603</v>
      </c>
      <c r="G102" t="s">
        <v>385</v>
      </c>
      <c r="H102" t="s">
        <v>210</v>
      </c>
      <c r="I102" s="77">
        <v>3.88</v>
      </c>
      <c r="J102" t="s">
        <v>112</v>
      </c>
      <c r="K102" t="s">
        <v>102</v>
      </c>
      <c r="L102" s="78">
        <v>5.5300000000000002E-2</v>
      </c>
      <c r="M102" s="78">
        <v>2.7099999999999999E-2</v>
      </c>
      <c r="N102" s="77">
        <v>58247.29</v>
      </c>
      <c r="O102" s="77">
        <v>125.37</v>
      </c>
      <c r="P102" s="77">
        <v>73.024627472999995</v>
      </c>
      <c r="Q102" s="78">
        <v>5.9999999999999995E-4</v>
      </c>
      <c r="R102" s="78">
        <v>1E-4</v>
      </c>
    </row>
    <row r="103" spans="2:18">
      <c r="B103" t="s">
        <v>3678</v>
      </c>
      <c r="C103" t="s">
        <v>3554</v>
      </c>
      <c r="D103" t="s">
        <v>3681</v>
      </c>
      <c r="E103"/>
      <c r="F103" t="s">
        <v>603</v>
      </c>
      <c r="G103" t="s">
        <v>385</v>
      </c>
      <c r="H103" t="s">
        <v>210</v>
      </c>
      <c r="I103" s="77">
        <v>3.88</v>
      </c>
      <c r="J103" t="s">
        <v>112</v>
      </c>
      <c r="K103" t="s">
        <v>102</v>
      </c>
      <c r="L103" s="78">
        <v>5.5300000000000002E-2</v>
      </c>
      <c r="M103" s="78">
        <v>2.7099999999999999E-2</v>
      </c>
      <c r="N103" s="77">
        <v>33898.410000000003</v>
      </c>
      <c r="O103" s="77">
        <v>125.44</v>
      </c>
      <c r="P103" s="77">
        <v>42.522165504</v>
      </c>
      <c r="Q103" s="78">
        <v>4.0000000000000002E-4</v>
      </c>
      <c r="R103" s="78">
        <v>0</v>
      </c>
    </row>
    <row r="104" spans="2:18">
      <c r="B104" t="s">
        <v>3678</v>
      </c>
      <c r="C104" t="s">
        <v>3554</v>
      </c>
      <c r="D104" t="s">
        <v>3682</v>
      </c>
      <c r="E104"/>
      <c r="F104" t="s">
        <v>603</v>
      </c>
      <c r="G104" t="s">
        <v>385</v>
      </c>
      <c r="H104" t="s">
        <v>210</v>
      </c>
      <c r="I104" s="77">
        <v>3.88</v>
      </c>
      <c r="J104" t="s">
        <v>112</v>
      </c>
      <c r="K104" t="s">
        <v>102</v>
      </c>
      <c r="L104" s="78">
        <v>5.5E-2</v>
      </c>
      <c r="M104" s="78">
        <v>2.7199999999999998E-2</v>
      </c>
      <c r="N104" s="77">
        <v>23877.24</v>
      </c>
      <c r="O104" s="77">
        <v>123.64</v>
      </c>
      <c r="P104" s="77">
        <v>29.521819535999999</v>
      </c>
      <c r="Q104" s="78">
        <v>2.0000000000000001E-4</v>
      </c>
      <c r="R104" s="78">
        <v>0</v>
      </c>
    </row>
    <row r="105" spans="2:18">
      <c r="B105" t="s">
        <v>3678</v>
      </c>
      <c r="C105" t="s">
        <v>3554</v>
      </c>
      <c r="D105" t="s">
        <v>3683</v>
      </c>
      <c r="E105"/>
      <c r="F105" t="s">
        <v>603</v>
      </c>
      <c r="G105" t="s">
        <v>385</v>
      </c>
      <c r="H105" t="s">
        <v>210</v>
      </c>
      <c r="I105" s="77">
        <v>3.92</v>
      </c>
      <c r="J105" t="s">
        <v>112</v>
      </c>
      <c r="K105" t="s">
        <v>102</v>
      </c>
      <c r="L105" s="78">
        <v>5.5E-2</v>
      </c>
      <c r="M105" s="78">
        <v>2.06E-2</v>
      </c>
      <c r="N105" s="77">
        <v>13486.74</v>
      </c>
      <c r="O105" s="77">
        <v>126.56</v>
      </c>
      <c r="P105" s="77">
        <v>17.068818144000002</v>
      </c>
      <c r="Q105" s="78">
        <v>1E-4</v>
      </c>
      <c r="R105" s="78">
        <v>0</v>
      </c>
    </row>
    <row r="106" spans="2:18">
      <c r="B106" t="s">
        <v>3678</v>
      </c>
      <c r="C106" t="s">
        <v>3554</v>
      </c>
      <c r="D106" t="s">
        <v>3684</v>
      </c>
      <c r="E106"/>
      <c r="F106" t="s">
        <v>603</v>
      </c>
      <c r="G106" t="s">
        <v>385</v>
      </c>
      <c r="H106" t="s">
        <v>210</v>
      </c>
      <c r="I106" s="77">
        <v>3.88</v>
      </c>
      <c r="J106" t="s">
        <v>112</v>
      </c>
      <c r="K106" t="s">
        <v>102</v>
      </c>
      <c r="L106" s="78">
        <v>5.5E-2</v>
      </c>
      <c r="M106" s="78">
        <v>2.7199999999999998E-2</v>
      </c>
      <c r="N106" s="77">
        <v>27290.26</v>
      </c>
      <c r="O106" s="77">
        <v>123.17</v>
      </c>
      <c r="P106" s="77">
        <v>33.613413242</v>
      </c>
      <c r="Q106" s="78">
        <v>2.9999999999999997E-4</v>
      </c>
      <c r="R106" s="78">
        <v>0</v>
      </c>
    </row>
    <row r="107" spans="2:18">
      <c r="B107" t="s">
        <v>3678</v>
      </c>
      <c r="C107" t="s">
        <v>3554</v>
      </c>
      <c r="D107" t="s">
        <v>3685</v>
      </c>
      <c r="E107"/>
      <c r="F107" t="s">
        <v>603</v>
      </c>
      <c r="G107" t="s">
        <v>385</v>
      </c>
      <c r="H107" t="s">
        <v>210</v>
      </c>
      <c r="I107" s="77">
        <v>3.88</v>
      </c>
      <c r="J107" t="s">
        <v>112</v>
      </c>
      <c r="K107" t="s">
        <v>102</v>
      </c>
      <c r="L107" s="78">
        <v>5.5E-2</v>
      </c>
      <c r="M107" s="78">
        <v>2.7199999999999998E-2</v>
      </c>
      <c r="N107" s="77">
        <v>42304.55</v>
      </c>
      <c r="O107" s="77">
        <v>123.4</v>
      </c>
      <c r="P107" s="77">
        <v>52.203814700000002</v>
      </c>
      <c r="Q107" s="78">
        <v>4.0000000000000002E-4</v>
      </c>
      <c r="R107" s="78">
        <v>0</v>
      </c>
    </row>
    <row r="108" spans="2:18">
      <c r="B108" t="s">
        <v>3678</v>
      </c>
      <c r="C108" t="s">
        <v>3554</v>
      </c>
      <c r="D108" t="s">
        <v>3686</v>
      </c>
      <c r="E108"/>
      <c r="F108" t="s">
        <v>603</v>
      </c>
      <c r="G108" t="s">
        <v>385</v>
      </c>
      <c r="H108" t="s">
        <v>210</v>
      </c>
      <c r="I108" s="77">
        <v>3.74</v>
      </c>
      <c r="J108" t="s">
        <v>112</v>
      </c>
      <c r="K108" t="s">
        <v>102</v>
      </c>
      <c r="L108" s="78">
        <v>5.5E-2</v>
      </c>
      <c r="M108" s="78">
        <v>5.1400000000000001E-2</v>
      </c>
      <c r="N108" s="77">
        <v>18517.34</v>
      </c>
      <c r="O108" s="77">
        <v>126.31</v>
      </c>
      <c r="P108" s="77">
        <v>23.389252154000001</v>
      </c>
      <c r="Q108" s="78">
        <v>2.0000000000000001E-4</v>
      </c>
      <c r="R108" s="78">
        <v>0</v>
      </c>
    </row>
    <row r="109" spans="2:18">
      <c r="B109" t="s">
        <v>3678</v>
      </c>
      <c r="C109" t="s">
        <v>3554</v>
      </c>
      <c r="D109" t="s">
        <v>3687</v>
      </c>
      <c r="E109"/>
      <c r="F109" t="s">
        <v>603</v>
      </c>
      <c r="G109" t="s">
        <v>385</v>
      </c>
      <c r="H109" t="s">
        <v>210</v>
      </c>
      <c r="I109" s="77">
        <v>3.88</v>
      </c>
      <c r="J109" t="s">
        <v>112</v>
      </c>
      <c r="K109" t="s">
        <v>102</v>
      </c>
      <c r="L109" s="78">
        <v>5.5E-2</v>
      </c>
      <c r="M109" s="78">
        <v>2.7199999999999998E-2</v>
      </c>
      <c r="N109" s="77">
        <v>43935.78</v>
      </c>
      <c r="O109" s="77">
        <v>123.64</v>
      </c>
      <c r="P109" s="77">
        <v>54.322198391999997</v>
      </c>
      <c r="Q109" s="78">
        <v>4.0000000000000002E-4</v>
      </c>
      <c r="R109" s="78">
        <v>0</v>
      </c>
    </row>
    <row r="110" spans="2:18">
      <c r="B110" t="s">
        <v>3678</v>
      </c>
      <c r="C110" t="s">
        <v>3554</v>
      </c>
      <c r="D110" t="s">
        <v>3688</v>
      </c>
      <c r="E110"/>
      <c r="F110" t="s">
        <v>603</v>
      </c>
      <c r="G110" t="s">
        <v>385</v>
      </c>
      <c r="H110" t="s">
        <v>210</v>
      </c>
      <c r="I110" s="77">
        <v>3.88</v>
      </c>
      <c r="J110" t="s">
        <v>112</v>
      </c>
      <c r="K110" t="s">
        <v>102</v>
      </c>
      <c r="L110" s="78">
        <v>5.5E-2</v>
      </c>
      <c r="M110" s="78">
        <v>2.7400000000000001E-2</v>
      </c>
      <c r="N110" s="77">
        <v>19483.330000000002</v>
      </c>
      <c r="O110" s="77">
        <v>123.89</v>
      </c>
      <c r="P110" s="77">
        <v>24.137897537000001</v>
      </c>
      <c r="Q110" s="78">
        <v>2.0000000000000001E-4</v>
      </c>
      <c r="R110" s="78">
        <v>0</v>
      </c>
    </row>
    <row r="111" spans="2:18">
      <c r="B111" t="s">
        <v>3678</v>
      </c>
      <c r="C111" t="s">
        <v>3554</v>
      </c>
      <c r="D111" t="s">
        <v>3689</v>
      </c>
      <c r="E111"/>
      <c r="F111" t="s">
        <v>603</v>
      </c>
      <c r="G111" t="s">
        <v>385</v>
      </c>
      <c r="H111" t="s">
        <v>210</v>
      </c>
      <c r="I111" s="77">
        <v>3.88</v>
      </c>
      <c r="J111" t="s">
        <v>112</v>
      </c>
      <c r="K111" t="s">
        <v>102</v>
      </c>
      <c r="L111" s="78">
        <v>5.5E-2</v>
      </c>
      <c r="M111" s="78">
        <v>2.7199999999999998E-2</v>
      </c>
      <c r="N111" s="77">
        <v>24568.49</v>
      </c>
      <c r="O111" s="77">
        <v>122.6</v>
      </c>
      <c r="P111" s="77">
        <v>30.120968739999999</v>
      </c>
      <c r="Q111" s="78">
        <v>2.0000000000000001E-4</v>
      </c>
      <c r="R111" s="78">
        <v>0</v>
      </c>
    </row>
    <row r="112" spans="2:18">
      <c r="B112" t="s">
        <v>3678</v>
      </c>
      <c r="C112" t="s">
        <v>3554</v>
      </c>
      <c r="D112" t="s">
        <v>3690</v>
      </c>
      <c r="E112"/>
      <c r="F112" t="s">
        <v>603</v>
      </c>
      <c r="G112" t="s">
        <v>385</v>
      </c>
      <c r="H112" t="s">
        <v>210</v>
      </c>
      <c r="I112" s="77">
        <v>3.92</v>
      </c>
      <c r="J112" t="s">
        <v>112</v>
      </c>
      <c r="K112" t="s">
        <v>102</v>
      </c>
      <c r="L112" s="78">
        <v>5.5E-2</v>
      </c>
      <c r="M112" s="78">
        <v>2.0400000000000001E-2</v>
      </c>
      <c r="N112" s="77">
        <v>5617.23</v>
      </c>
      <c r="O112" s="77">
        <v>125.83</v>
      </c>
      <c r="P112" s="77">
        <v>7.0681605090000001</v>
      </c>
      <c r="Q112" s="78">
        <v>1E-4</v>
      </c>
      <c r="R112" s="78">
        <v>0</v>
      </c>
    </row>
    <row r="113" spans="2:18">
      <c r="B113" t="s">
        <v>3678</v>
      </c>
      <c r="C113" t="s">
        <v>3554</v>
      </c>
      <c r="D113" t="s">
        <v>3691</v>
      </c>
      <c r="E113"/>
      <c r="F113" t="s">
        <v>603</v>
      </c>
      <c r="G113" t="s">
        <v>385</v>
      </c>
      <c r="H113" t="s">
        <v>210</v>
      </c>
      <c r="I113" s="77">
        <v>3.88</v>
      </c>
      <c r="J113" t="s">
        <v>112</v>
      </c>
      <c r="K113" t="s">
        <v>102</v>
      </c>
      <c r="L113" s="78">
        <v>5.5E-2</v>
      </c>
      <c r="M113" s="78">
        <v>2.7199999999999998E-2</v>
      </c>
      <c r="N113" s="77">
        <v>49537.11</v>
      </c>
      <c r="O113" s="77">
        <v>122.83</v>
      </c>
      <c r="P113" s="77">
        <v>60.846432213</v>
      </c>
      <c r="Q113" s="78">
        <v>5.0000000000000001E-4</v>
      </c>
      <c r="R113" s="78">
        <v>0</v>
      </c>
    </row>
    <row r="114" spans="2:18">
      <c r="B114" t="s">
        <v>3678</v>
      </c>
      <c r="C114" t="s">
        <v>3554</v>
      </c>
      <c r="D114" t="s">
        <v>3692</v>
      </c>
      <c r="E114"/>
      <c r="F114" t="s">
        <v>603</v>
      </c>
      <c r="G114" t="s">
        <v>385</v>
      </c>
      <c r="H114" t="s">
        <v>210</v>
      </c>
      <c r="I114" s="77">
        <v>3.92</v>
      </c>
      <c r="J114" t="s">
        <v>112</v>
      </c>
      <c r="K114" t="s">
        <v>102</v>
      </c>
      <c r="L114" s="78">
        <v>5.5E-2</v>
      </c>
      <c r="M114" s="78">
        <v>2.1000000000000001E-2</v>
      </c>
      <c r="N114" s="77">
        <v>11172.92</v>
      </c>
      <c r="O114" s="77">
        <v>125.47</v>
      </c>
      <c r="P114" s="77">
        <v>14.018662724</v>
      </c>
      <c r="Q114" s="78">
        <v>1E-4</v>
      </c>
      <c r="R114" s="78">
        <v>0</v>
      </c>
    </row>
    <row r="115" spans="2:18">
      <c r="B115" t="s">
        <v>3678</v>
      </c>
      <c r="C115" t="s">
        <v>3554</v>
      </c>
      <c r="D115" t="s">
        <v>3693</v>
      </c>
      <c r="E115"/>
      <c r="F115" t="s">
        <v>603</v>
      </c>
      <c r="G115" t="s">
        <v>385</v>
      </c>
      <c r="H115" t="s">
        <v>210</v>
      </c>
      <c r="I115" s="77">
        <v>3.91</v>
      </c>
      <c r="J115" t="s">
        <v>112</v>
      </c>
      <c r="K115" t="s">
        <v>102</v>
      </c>
      <c r="L115" s="78">
        <v>5.5E-2</v>
      </c>
      <c r="M115" s="78">
        <v>2.2700000000000001E-2</v>
      </c>
      <c r="N115" s="77">
        <v>9812.0300000000007</v>
      </c>
      <c r="O115" s="77">
        <v>123.68</v>
      </c>
      <c r="P115" s="77">
        <v>12.135518704000001</v>
      </c>
      <c r="Q115" s="78">
        <v>1E-4</v>
      </c>
      <c r="R115" s="78">
        <v>0</v>
      </c>
    </row>
    <row r="116" spans="2:18">
      <c r="B116" t="s">
        <v>3678</v>
      </c>
      <c r="C116" t="s">
        <v>3554</v>
      </c>
      <c r="D116" t="s">
        <v>3694</v>
      </c>
      <c r="E116"/>
      <c r="F116" t="s">
        <v>603</v>
      </c>
      <c r="G116" t="s">
        <v>385</v>
      </c>
      <c r="H116" t="s">
        <v>210</v>
      </c>
      <c r="I116" s="77">
        <v>3.82</v>
      </c>
      <c r="J116" t="s">
        <v>112</v>
      </c>
      <c r="K116" t="s">
        <v>102</v>
      </c>
      <c r="L116" s="78">
        <v>5.5E-2</v>
      </c>
      <c r="M116" s="78">
        <v>3.7600000000000001E-2</v>
      </c>
      <c r="N116" s="77">
        <v>30590.77</v>
      </c>
      <c r="O116" s="77">
        <v>116.59</v>
      </c>
      <c r="P116" s="77">
        <v>35.665778742999997</v>
      </c>
      <c r="Q116" s="78">
        <v>2.9999999999999997E-4</v>
      </c>
      <c r="R116" s="78">
        <v>0</v>
      </c>
    </row>
    <row r="117" spans="2:18">
      <c r="B117" t="s">
        <v>3678</v>
      </c>
      <c r="C117" t="s">
        <v>3554</v>
      </c>
      <c r="D117" t="s">
        <v>3695</v>
      </c>
      <c r="E117"/>
      <c r="F117" t="s">
        <v>603</v>
      </c>
      <c r="G117" t="s">
        <v>385</v>
      </c>
      <c r="H117" t="s">
        <v>210</v>
      </c>
      <c r="I117" s="77">
        <v>3.82</v>
      </c>
      <c r="J117" t="s">
        <v>112</v>
      </c>
      <c r="K117" t="s">
        <v>102</v>
      </c>
      <c r="L117" s="78">
        <v>5.5E-2</v>
      </c>
      <c r="M117" s="78">
        <v>3.7600000000000001E-2</v>
      </c>
      <c r="N117" s="77">
        <v>22383.53</v>
      </c>
      <c r="O117" s="77">
        <v>116.35</v>
      </c>
      <c r="P117" s="77">
        <v>26.043237155</v>
      </c>
      <c r="Q117" s="78">
        <v>2.0000000000000001E-4</v>
      </c>
      <c r="R117" s="78">
        <v>0</v>
      </c>
    </row>
    <row r="118" spans="2:18">
      <c r="B118" t="s">
        <v>3678</v>
      </c>
      <c r="C118" t="s">
        <v>3554</v>
      </c>
      <c r="D118" t="s">
        <v>3696</v>
      </c>
      <c r="E118"/>
      <c r="F118" t="s">
        <v>603</v>
      </c>
      <c r="G118" t="s">
        <v>385</v>
      </c>
      <c r="H118" t="s">
        <v>210</v>
      </c>
      <c r="I118" s="77">
        <v>3.9</v>
      </c>
      <c r="J118" t="s">
        <v>112</v>
      </c>
      <c r="K118" t="s">
        <v>102</v>
      </c>
      <c r="L118" s="78">
        <v>5.5E-2</v>
      </c>
      <c r="M118" s="78">
        <v>2.3900000000000001E-2</v>
      </c>
      <c r="N118" s="77">
        <v>10914.1</v>
      </c>
      <c r="O118" s="77">
        <v>122.49</v>
      </c>
      <c r="P118" s="77">
        <v>13.368681090000001</v>
      </c>
      <c r="Q118" s="78">
        <v>1E-4</v>
      </c>
      <c r="R118" s="78">
        <v>0</v>
      </c>
    </row>
    <row r="119" spans="2:18">
      <c r="B119" t="s">
        <v>3678</v>
      </c>
      <c r="C119" t="s">
        <v>3554</v>
      </c>
      <c r="D119" t="s">
        <v>3697</v>
      </c>
      <c r="E119"/>
      <c r="F119" t="s">
        <v>603</v>
      </c>
      <c r="G119" t="s">
        <v>385</v>
      </c>
      <c r="H119" t="s">
        <v>210</v>
      </c>
      <c r="I119" s="77">
        <v>3.9</v>
      </c>
      <c r="J119" t="s">
        <v>112</v>
      </c>
      <c r="K119" t="s">
        <v>102</v>
      </c>
      <c r="L119" s="78">
        <v>5.5E-2</v>
      </c>
      <c r="M119" s="78">
        <v>2.4299999999999999E-2</v>
      </c>
      <c r="N119" s="77">
        <v>2818.67</v>
      </c>
      <c r="O119" s="77">
        <v>121.97</v>
      </c>
      <c r="P119" s="77">
        <v>3.4379317989999998</v>
      </c>
      <c r="Q119" s="78">
        <v>0</v>
      </c>
      <c r="R119" s="78">
        <v>0</v>
      </c>
    </row>
    <row r="120" spans="2:18">
      <c r="B120" t="s">
        <v>3678</v>
      </c>
      <c r="C120" t="s">
        <v>3554</v>
      </c>
      <c r="D120" t="s">
        <v>3698</v>
      </c>
      <c r="E120"/>
      <c r="F120" t="s">
        <v>603</v>
      </c>
      <c r="G120" t="s">
        <v>385</v>
      </c>
      <c r="H120" t="s">
        <v>210</v>
      </c>
      <c r="I120" s="77">
        <v>3.88</v>
      </c>
      <c r="J120" t="s">
        <v>112</v>
      </c>
      <c r="K120" t="s">
        <v>102</v>
      </c>
      <c r="L120" s="78">
        <v>5.5E-2</v>
      </c>
      <c r="M120" s="78">
        <v>2.7199999999999998E-2</v>
      </c>
      <c r="N120" s="77">
        <v>32067.38</v>
      </c>
      <c r="O120" s="77">
        <v>121.09</v>
      </c>
      <c r="P120" s="77">
        <v>38.830390442000002</v>
      </c>
      <c r="Q120" s="78">
        <v>2.9999999999999997E-4</v>
      </c>
      <c r="R120" s="78">
        <v>0</v>
      </c>
    </row>
    <row r="121" spans="2:18">
      <c r="B121" t="s">
        <v>3678</v>
      </c>
      <c r="C121" t="s">
        <v>3554</v>
      </c>
      <c r="D121" t="s">
        <v>3699</v>
      </c>
      <c r="E121"/>
      <c r="F121" t="s">
        <v>603</v>
      </c>
      <c r="G121" t="s">
        <v>385</v>
      </c>
      <c r="H121" t="s">
        <v>210</v>
      </c>
      <c r="I121" s="77">
        <v>3.88</v>
      </c>
      <c r="J121" t="s">
        <v>112</v>
      </c>
      <c r="K121" t="s">
        <v>102</v>
      </c>
      <c r="L121" s="78">
        <v>5.5E-2</v>
      </c>
      <c r="M121" s="78">
        <v>2.7099999999999999E-2</v>
      </c>
      <c r="N121" s="77">
        <v>6202.47</v>
      </c>
      <c r="O121" s="77">
        <v>121</v>
      </c>
      <c r="P121" s="77">
        <v>7.5049887000000002</v>
      </c>
      <c r="Q121" s="78">
        <v>1E-4</v>
      </c>
      <c r="R121" s="78">
        <v>0</v>
      </c>
    </row>
    <row r="122" spans="2:18">
      <c r="B122" t="s">
        <v>3678</v>
      </c>
      <c r="C122" t="s">
        <v>3554</v>
      </c>
      <c r="D122" t="s">
        <v>3700</v>
      </c>
      <c r="E122"/>
      <c r="F122" t="s">
        <v>603</v>
      </c>
      <c r="G122" t="s">
        <v>385</v>
      </c>
      <c r="H122" t="s">
        <v>210</v>
      </c>
      <c r="I122" s="77">
        <v>3.88</v>
      </c>
      <c r="J122" t="s">
        <v>112</v>
      </c>
      <c r="K122" t="s">
        <v>102</v>
      </c>
      <c r="L122" s="78">
        <v>5.5E-2</v>
      </c>
      <c r="M122" s="78">
        <v>2.7099999999999999E-2</v>
      </c>
      <c r="N122" s="77">
        <v>5969.87</v>
      </c>
      <c r="O122" s="77">
        <v>121.71</v>
      </c>
      <c r="P122" s="77">
        <v>7.2659287770000001</v>
      </c>
      <c r="Q122" s="78">
        <v>1E-4</v>
      </c>
      <c r="R122" s="78">
        <v>0</v>
      </c>
    </row>
    <row r="123" spans="2:18">
      <c r="B123" t="s">
        <v>3678</v>
      </c>
      <c r="C123" t="s">
        <v>3554</v>
      </c>
      <c r="D123" t="s">
        <v>3701</v>
      </c>
      <c r="E123"/>
      <c r="F123" t="s">
        <v>603</v>
      </c>
      <c r="G123" t="s">
        <v>385</v>
      </c>
      <c r="H123" t="s">
        <v>210</v>
      </c>
      <c r="I123" s="77">
        <v>3.88</v>
      </c>
      <c r="J123" t="s">
        <v>112</v>
      </c>
      <c r="K123" t="s">
        <v>102</v>
      </c>
      <c r="L123" s="78">
        <v>5.5E-2</v>
      </c>
      <c r="M123" s="78">
        <v>2.7099999999999999E-2</v>
      </c>
      <c r="N123" s="77">
        <v>11889.18</v>
      </c>
      <c r="O123" s="77">
        <v>121.95</v>
      </c>
      <c r="P123" s="77">
        <v>14.49885501</v>
      </c>
      <c r="Q123" s="78">
        <v>1E-4</v>
      </c>
      <c r="R123" s="78">
        <v>0</v>
      </c>
    </row>
    <row r="124" spans="2:18">
      <c r="B124" t="s">
        <v>3678</v>
      </c>
      <c r="C124" t="s">
        <v>3554</v>
      </c>
      <c r="D124" t="s">
        <v>3702</v>
      </c>
      <c r="E124"/>
      <c r="F124" t="s">
        <v>603</v>
      </c>
      <c r="G124" t="s">
        <v>385</v>
      </c>
      <c r="H124" t="s">
        <v>210</v>
      </c>
      <c r="I124" s="77">
        <v>3.88</v>
      </c>
      <c r="J124" t="s">
        <v>112</v>
      </c>
      <c r="K124" t="s">
        <v>102</v>
      </c>
      <c r="L124" s="78">
        <v>5.5E-2</v>
      </c>
      <c r="M124" s="78">
        <v>2.7099999999999999E-2</v>
      </c>
      <c r="N124" s="77">
        <v>7485.04</v>
      </c>
      <c r="O124" s="77">
        <v>121.47</v>
      </c>
      <c r="P124" s="77">
        <v>9.0920780879999992</v>
      </c>
      <c r="Q124" s="78">
        <v>1E-4</v>
      </c>
      <c r="R124" s="78">
        <v>0</v>
      </c>
    </row>
    <row r="125" spans="2:18">
      <c r="B125" t="s">
        <v>3678</v>
      </c>
      <c r="C125" t="s">
        <v>3554</v>
      </c>
      <c r="D125" t="s">
        <v>3703</v>
      </c>
      <c r="E125"/>
      <c r="F125" t="s">
        <v>603</v>
      </c>
      <c r="G125" t="s">
        <v>385</v>
      </c>
      <c r="H125" t="s">
        <v>210</v>
      </c>
      <c r="I125" s="77">
        <v>3.88</v>
      </c>
      <c r="J125" t="s">
        <v>112</v>
      </c>
      <c r="K125" t="s">
        <v>102</v>
      </c>
      <c r="L125" s="78">
        <v>5.5E-2</v>
      </c>
      <c r="M125" s="78">
        <v>2.7099999999999999E-2</v>
      </c>
      <c r="N125" s="77">
        <v>4208.49</v>
      </c>
      <c r="O125" s="77">
        <v>121.36</v>
      </c>
      <c r="P125" s="77">
        <v>5.107423464</v>
      </c>
      <c r="Q125" s="78">
        <v>0</v>
      </c>
      <c r="R125" s="78">
        <v>0</v>
      </c>
    </row>
    <row r="126" spans="2:18">
      <c r="B126" t="s">
        <v>3678</v>
      </c>
      <c r="C126" t="s">
        <v>3554</v>
      </c>
      <c r="D126" t="s">
        <v>3704</v>
      </c>
      <c r="E126"/>
      <c r="F126" t="s">
        <v>603</v>
      </c>
      <c r="G126" t="s">
        <v>385</v>
      </c>
      <c r="H126" t="s">
        <v>210</v>
      </c>
      <c r="I126" s="77">
        <v>3.88</v>
      </c>
      <c r="J126" t="s">
        <v>112</v>
      </c>
      <c r="K126" t="s">
        <v>102</v>
      </c>
      <c r="L126" s="78">
        <v>5.5E-2</v>
      </c>
      <c r="M126" s="78">
        <v>2.7099999999999999E-2</v>
      </c>
      <c r="N126" s="77">
        <v>12511.35</v>
      </c>
      <c r="O126" s="77">
        <v>121.01</v>
      </c>
      <c r="P126" s="77">
        <v>15.139984634999999</v>
      </c>
      <c r="Q126" s="78">
        <v>1E-4</v>
      </c>
      <c r="R126" s="78">
        <v>0</v>
      </c>
    </row>
    <row r="127" spans="2:18">
      <c r="B127" t="s">
        <v>3678</v>
      </c>
      <c r="C127" t="s">
        <v>3554</v>
      </c>
      <c r="D127" t="s">
        <v>3705</v>
      </c>
      <c r="E127"/>
      <c r="F127" t="s">
        <v>603</v>
      </c>
      <c r="G127" t="s">
        <v>385</v>
      </c>
      <c r="H127" t="s">
        <v>210</v>
      </c>
      <c r="I127" s="77">
        <v>3.88</v>
      </c>
      <c r="J127" t="s">
        <v>112</v>
      </c>
      <c r="K127" t="s">
        <v>102</v>
      </c>
      <c r="L127" s="78">
        <v>5.5E-2</v>
      </c>
      <c r="M127" s="78">
        <v>2.7099999999999999E-2</v>
      </c>
      <c r="N127" s="77">
        <v>4910.6899999999996</v>
      </c>
      <c r="O127" s="77">
        <v>121.01</v>
      </c>
      <c r="P127" s="77">
        <v>5.9424259690000003</v>
      </c>
      <c r="Q127" s="78">
        <v>0</v>
      </c>
      <c r="R127" s="78">
        <v>0</v>
      </c>
    </row>
    <row r="128" spans="2:18">
      <c r="B128" t="s">
        <v>3678</v>
      </c>
      <c r="C128" t="s">
        <v>3554</v>
      </c>
      <c r="D128" t="s">
        <v>3706</v>
      </c>
      <c r="E128"/>
      <c r="F128" t="s">
        <v>603</v>
      </c>
      <c r="G128" t="s">
        <v>385</v>
      </c>
      <c r="H128" t="s">
        <v>210</v>
      </c>
      <c r="I128" s="77">
        <v>3.88</v>
      </c>
      <c r="J128" t="s">
        <v>112</v>
      </c>
      <c r="K128" t="s">
        <v>102</v>
      </c>
      <c r="L128" s="78">
        <v>5.5E-2</v>
      </c>
      <c r="M128" s="78">
        <v>2.7099999999999999E-2</v>
      </c>
      <c r="N128" s="77">
        <v>32687.93</v>
      </c>
      <c r="O128" s="77">
        <v>121.24</v>
      </c>
      <c r="P128" s="77">
        <v>39.630846331999997</v>
      </c>
      <c r="Q128" s="78">
        <v>2.9999999999999997E-4</v>
      </c>
      <c r="R128" s="78">
        <v>0</v>
      </c>
    </row>
    <row r="129" spans="2:18">
      <c r="B129" t="s">
        <v>3678</v>
      </c>
      <c r="C129" t="s">
        <v>3554</v>
      </c>
      <c r="D129" t="s">
        <v>3707</v>
      </c>
      <c r="E129"/>
      <c r="F129" t="s">
        <v>603</v>
      </c>
      <c r="G129" t="s">
        <v>385</v>
      </c>
      <c r="H129" t="s">
        <v>210</v>
      </c>
      <c r="I129" s="77">
        <v>3.88</v>
      </c>
      <c r="J129" t="s">
        <v>112</v>
      </c>
      <c r="K129" t="s">
        <v>102</v>
      </c>
      <c r="L129" s="78">
        <v>5.5E-2</v>
      </c>
      <c r="M129" s="78">
        <v>2.7199999999999998E-2</v>
      </c>
      <c r="N129" s="77">
        <v>63852.95</v>
      </c>
      <c r="O129" s="77">
        <v>122.31</v>
      </c>
      <c r="P129" s="77">
        <v>78.098543144999994</v>
      </c>
      <c r="Q129" s="78">
        <v>5.9999999999999995E-4</v>
      </c>
      <c r="R129" s="78">
        <v>1E-4</v>
      </c>
    </row>
    <row r="130" spans="2:18">
      <c r="B130" t="s">
        <v>3678</v>
      </c>
      <c r="C130" t="s">
        <v>3554</v>
      </c>
      <c r="D130" t="s">
        <v>3708</v>
      </c>
      <c r="E130"/>
      <c r="F130" t="s">
        <v>603</v>
      </c>
      <c r="G130" t="s">
        <v>385</v>
      </c>
      <c r="H130" t="s">
        <v>210</v>
      </c>
      <c r="I130" s="77">
        <v>3.74</v>
      </c>
      <c r="J130" t="s">
        <v>112</v>
      </c>
      <c r="K130" t="s">
        <v>102</v>
      </c>
      <c r="L130" s="78">
        <v>5.5E-2</v>
      </c>
      <c r="M130" s="78">
        <v>5.1400000000000001E-2</v>
      </c>
      <c r="N130" s="77">
        <v>6782.06</v>
      </c>
      <c r="O130" s="77">
        <v>125.65</v>
      </c>
      <c r="P130" s="77">
        <v>8.5216583900000007</v>
      </c>
      <c r="Q130" s="78">
        <v>1E-4</v>
      </c>
      <c r="R130" s="78">
        <v>0</v>
      </c>
    </row>
    <row r="131" spans="2:18">
      <c r="B131" t="s">
        <v>3678</v>
      </c>
      <c r="C131" t="s">
        <v>3554</v>
      </c>
      <c r="D131" t="s">
        <v>3709</v>
      </c>
      <c r="E131"/>
      <c r="F131" t="s">
        <v>603</v>
      </c>
      <c r="G131" t="s">
        <v>385</v>
      </c>
      <c r="H131" t="s">
        <v>210</v>
      </c>
      <c r="I131" s="77">
        <v>3.88</v>
      </c>
      <c r="J131" t="s">
        <v>112</v>
      </c>
      <c r="K131" t="s">
        <v>102</v>
      </c>
      <c r="L131" s="78">
        <v>5.5E-2</v>
      </c>
      <c r="M131" s="78">
        <v>2.7199999999999998E-2</v>
      </c>
      <c r="N131" s="77">
        <v>77938.210000000006</v>
      </c>
      <c r="O131" s="77">
        <v>122.81</v>
      </c>
      <c r="P131" s="77">
        <v>95.715915701</v>
      </c>
      <c r="Q131" s="78">
        <v>8.0000000000000004E-4</v>
      </c>
      <c r="R131" s="78">
        <v>1E-4</v>
      </c>
    </row>
    <row r="132" spans="2:18">
      <c r="B132" t="s">
        <v>3678</v>
      </c>
      <c r="C132" t="s">
        <v>3554</v>
      </c>
      <c r="D132" t="s">
        <v>3710</v>
      </c>
      <c r="E132"/>
      <c r="F132" t="s">
        <v>603</v>
      </c>
      <c r="G132" t="s">
        <v>385</v>
      </c>
      <c r="H132" t="s">
        <v>210</v>
      </c>
      <c r="I132" s="77">
        <v>3.73</v>
      </c>
      <c r="J132" t="s">
        <v>112</v>
      </c>
      <c r="K132" t="s">
        <v>102</v>
      </c>
      <c r="L132" s="78">
        <v>5.5899999999999998E-2</v>
      </c>
      <c r="M132" s="78">
        <v>5.2299999999999999E-2</v>
      </c>
      <c r="N132" s="77">
        <v>15395.15</v>
      </c>
      <c r="O132" s="77">
        <v>125.52</v>
      </c>
      <c r="P132" s="77">
        <v>19.323992279999999</v>
      </c>
      <c r="Q132" s="78">
        <v>2.0000000000000001E-4</v>
      </c>
      <c r="R132" s="78">
        <v>0</v>
      </c>
    </row>
    <row r="133" spans="2:18">
      <c r="B133" t="s">
        <v>3678</v>
      </c>
      <c r="C133" t="s">
        <v>3554</v>
      </c>
      <c r="D133" t="s">
        <v>3711</v>
      </c>
      <c r="E133"/>
      <c r="F133" t="s">
        <v>603</v>
      </c>
      <c r="G133" t="s">
        <v>385</v>
      </c>
      <c r="H133" t="s">
        <v>210</v>
      </c>
      <c r="I133" s="77">
        <v>3.73</v>
      </c>
      <c r="J133" t="s">
        <v>112</v>
      </c>
      <c r="K133" t="s">
        <v>102</v>
      </c>
      <c r="L133" s="78">
        <v>5.5E-2</v>
      </c>
      <c r="M133" s="78">
        <v>5.1999999999999998E-2</v>
      </c>
      <c r="N133" s="77">
        <v>395181.29</v>
      </c>
      <c r="O133" s="77">
        <v>131.16</v>
      </c>
      <c r="P133" s="77">
        <v>518.31977996399996</v>
      </c>
      <c r="Q133" s="78">
        <v>4.3E-3</v>
      </c>
      <c r="R133" s="78">
        <v>4.0000000000000002E-4</v>
      </c>
    </row>
    <row r="134" spans="2:18">
      <c r="B134" t="s">
        <v>3712</v>
      </c>
      <c r="C134" t="s">
        <v>3554</v>
      </c>
      <c r="D134" t="s">
        <v>3713</v>
      </c>
      <c r="E134"/>
      <c r="F134" t="s">
        <v>620</v>
      </c>
      <c r="G134" t="s">
        <v>330</v>
      </c>
      <c r="H134" t="s">
        <v>150</v>
      </c>
      <c r="I134" s="77">
        <v>5.22</v>
      </c>
      <c r="J134" t="s">
        <v>112</v>
      </c>
      <c r="K134" t="s">
        <v>102</v>
      </c>
      <c r="L134" s="78">
        <v>5.3499999999999999E-2</v>
      </c>
      <c r="M134" s="78">
        <v>5.4199999999999998E-2</v>
      </c>
      <c r="N134" s="77">
        <v>8457.7800000000007</v>
      </c>
      <c r="O134" s="77">
        <v>123.73</v>
      </c>
      <c r="P134" s="77">
        <v>10.464811193999999</v>
      </c>
      <c r="Q134" s="78">
        <v>1E-4</v>
      </c>
      <c r="R134" s="78">
        <v>0</v>
      </c>
    </row>
    <row r="135" spans="2:18">
      <c r="B135" t="s">
        <v>3712</v>
      </c>
      <c r="C135" t="s">
        <v>3554</v>
      </c>
      <c r="D135" t="s">
        <v>3714</v>
      </c>
      <c r="E135"/>
      <c r="F135" t="s">
        <v>620</v>
      </c>
      <c r="G135" t="s">
        <v>330</v>
      </c>
      <c r="H135" t="s">
        <v>150</v>
      </c>
      <c r="I135" s="77">
        <v>4.53</v>
      </c>
      <c r="J135" t="s">
        <v>112</v>
      </c>
      <c r="K135" t="s">
        <v>102</v>
      </c>
      <c r="L135" s="78">
        <v>5.3499999999999999E-2</v>
      </c>
      <c r="M135" s="78">
        <v>5.4199999999999998E-2</v>
      </c>
      <c r="N135" s="77">
        <v>10807.16</v>
      </c>
      <c r="O135" s="77">
        <v>123.73</v>
      </c>
      <c r="P135" s="77">
        <v>13.371699068</v>
      </c>
      <c r="Q135" s="78">
        <v>1E-4</v>
      </c>
      <c r="R135" s="78">
        <v>0</v>
      </c>
    </row>
    <row r="136" spans="2:18">
      <c r="B136" t="s">
        <v>3712</v>
      </c>
      <c r="C136" t="s">
        <v>3554</v>
      </c>
      <c r="D136" t="s">
        <v>3715</v>
      </c>
      <c r="E136"/>
      <c r="F136" t="s">
        <v>620</v>
      </c>
      <c r="G136" t="s">
        <v>3716</v>
      </c>
      <c r="H136" t="s">
        <v>150</v>
      </c>
      <c r="I136" s="77">
        <v>4.53</v>
      </c>
      <c r="J136" t="s">
        <v>112</v>
      </c>
      <c r="K136" t="s">
        <v>102</v>
      </c>
      <c r="L136" s="78">
        <v>5.3499999999999999E-2</v>
      </c>
      <c r="M136" s="78">
        <v>5.4199999999999998E-2</v>
      </c>
      <c r="N136" s="77">
        <v>71848.36</v>
      </c>
      <c r="O136" s="77">
        <v>130.37</v>
      </c>
      <c r="P136" s="77">
        <v>93.668706932000006</v>
      </c>
      <c r="Q136" s="78">
        <v>8.0000000000000004E-4</v>
      </c>
      <c r="R136" s="78">
        <v>1E-4</v>
      </c>
    </row>
    <row r="137" spans="2:18">
      <c r="B137" t="s">
        <v>3712</v>
      </c>
      <c r="C137" t="s">
        <v>3554</v>
      </c>
      <c r="D137" t="s">
        <v>3717</v>
      </c>
      <c r="E137"/>
      <c r="F137" t="s">
        <v>620</v>
      </c>
      <c r="G137" t="s">
        <v>330</v>
      </c>
      <c r="H137" t="s">
        <v>150</v>
      </c>
      <c r="I137" s="77">
        <v>4.72</v>
      </c>
      <c r="J137" t="s">
        <v>112</v>
      </c>
      <c r="K137" t="s">
        <v>102</v>
      </c>
      <c r="L137" s="78">
        <v>5.3499999999999999E-2</v>
      </c>
      <c r="M137" s="78">
        <v>2.6499999999999999E-2</v>
      </c>
      <c r="N137" s="77">
        <v>12686.67</v>
      </c>
      <c r="O137" s="77">
        <v>123.73</v>
      </c>
      <c r="P137" s="77">
        <v>15.697216791000001</v>
      </c>
      <c r="Q137" s="78">
        <v>1E-4</v>
      </c>
      <c r="R137" s="78">
        <v>0</v>
      </c>
    </row>
    <row r="138" spans="2:18">
      <c r="B138" t="s">
        <v>3712</v>
      </c>
      <c r="C138" t="s">
        <v>3554</v>
      </c>
      <c r="D138" t="s">
        <v>3718</v>
      </c>
      <c r="E138"/>
      <c r="F138" t="s">
        <v>620</v>
      </c>
      <c r="G138" t="s">
        <v>3716</v>
      </c>
      <c r="H138" t="s">
        <v>150</v>
      </c>
      <c r="I138" s="77">
        <v>4.53</v>
      </c>
      <c r="J138" t="s">
        <v>112</v>
      </c>
      <c r="K138" t="s">
        <v>102</v>
      </c>
      <c r="L138" s="78">
        <v>5.3499999999999999E-2</v>
      </c>
      <c r="M138" s="78">
        <v>5.4199999999999998E-2</v>
      </c>
      <c r="N138" s="77">
        <v>51755.18</v>
      </c>
      <c r="O138" s="77">
        <v>130.37</v>
      </c>
      <c r="P138" s="77">
        <v>67.473228165999998</v>
      </c>
      <c r="Q138" s="78">
        <v>5.9999999999999995E-4</v>
      </c>
      <c r="R138" s="78">
        <v>1E-4</v>
      </c>
    </row>
    <row r="139" spans="2:18">
      <c r="B139" t="s">
        <v>3712</v>
      </c>
      <c r="C139" t="s">
        <v>3554</v>
      </c>
      <c r="D139" t="s">
        <v>3719</v>
      </c>
      <c r="E139"/>
      <c r="F139" t="s">
        <v>620</v>
      </c>
      <c r="G139" t="s">
        <v>330</v>
      </c>
      <c r="H139" t="s">
        <v>150</v>
      </c>
      <c r="I139" s="77">
        <v>4.53</v>
      </c>
      <c r="J139" t="s">
        <v>112</v>
      </c>
      <c r="K139" t="s">
        <v>102</v>
      </c>
      <c r="L139" s="78">
        <v>5.3499999999999999E-2</v>
      </c>
      <c r="M139" s="78">
        <v>5.4199999999999998E-2</v>
      </c>
      <c r="N139" s="77">
        <v>10334.91</v>
      </c>
      <c r="O139" s="77">
        <v>123.73</v>
      </c>
      <c r="P139" s="77">
        <v>12.787384143000001</v>
      </c>
      <c r="Q139" s="78">
        <v>1E-4</v>
      </c>
      <c r="R139" s="78">
        <v>0</v>
      </c>
    </row>
    <row r="140" spans="2:18">
      <c r="B140" t="s">
        <v>3712</v>
      </c>
      <c r="C140" t="s">
        <v>3554</v>
      </c>
      <c r="D140" t="s">
        <v>3720</v>
      </c>
      <c r="E140"/>
      <c r="F140" t="s">
        <v>620</v>
      </c>
      <c r="G140" t="s">
        <v>3716</v>
      </c>
      <c r="H140" t="s">
        <v>150</v>
      </c>
      <c r="I140" s="77">
        <v>4.53</v>
      </c>
      <c r="J140" t="s">
        <v>112</v>
      </c>
      <c r="K140" t="s">
        <v>102</v>
      </c>
      <c r="L140" s="78">
        <v>5.3499999999999999E-2</v>
      </c>
      <c r="M140" s="78">
        <v>5.4199999999999998E-2</v>
      </c>
      <c r="N140" s="77">
        <v>62156.959999999999</v>
      </c>
      <c r="O140" s="77">
        <v>130.37</v>
      </c>
      <c r="P140" s="77">
        <v>81.034028751999998</v>
      </c>
      <c r="Q140" s="78">
        <v>6.9999999999999999E-4</v>
      </c>
      <c r="R140" s="78">
        <v>1E-4</v>
      </c>
    </row>
    <row r="141" spans="2:18">
      <c r="B141" t="s">
        <v>3712</v>
      </c>
      <c r="C141" t="s">
        <v>3554</v>
      </c>
      <c r="D141" t="s">
        <v>3721</v>
      </c>
      <c r="E141"/>
      <c r="F141" t="s">
        <v>620</v>
      </c>
      <c r="G141" t="s">
        <v>330</v>
      </c>
      <c r="H141" t="s">
        <v>150</v>
      </c>
      <c r="I141" s="77">
        <v>4.72</v>
      </c>
      <c r="J141" t="s">
        <v>112</v>
      </c>
      <c r="K141" t="s">
        <v>102</v>
      </c>
      <c r="L141" s="78">
        <v>5.3499999999999999E-2</v>
      </c>
      <c r="M141" s="78">
        <v>2.6499999999999999E-2</v>
      </c>
      <c r="N141" s="77">
        <v>10807.16</v>
      </c>
      <c r="O141" s="77">
        <v>123.73</v>
      </c>
      <c r="P141" s="77">
        <v>13.371699068</v>
      </c>
      <c r="Q141" s="78">
        <v>1E-4</v>
      </c>
      <c r="R141" s="78">
        <v>0</v>
      </c>
    </row>
    <row r="142" spans="2:18">
      <c r="B142" t="s">
        <v>3712</v>
      </c>
      <c r="C142" t="s">
        <v>3554</v>
      </c>
      <c r="D142" t="s">
        <v>3722</v>
      </c>
      <c r="E142"/>
      <c r="F142" t="s">
        <v>620</v>
      </c>
      <c r="G142" t="s">
        <v>3723</v>
      </c>
      <c r="H142" t="s">
        <v>150</v>
      </c>
      <c r="I142" s="77">
        <v>4.78</v>
      </c>
      <c r="J142" t="s">
        <v>112</v>
      </c>
      <c r="K142" t="s">
        <v>102</v>
      </c>
      <c r="L142" s="78">
        <v>5.3499999999999999E-2</v>
      </c>
      <c r="M142" s="78">
        <v>1.84E-2</v>
      </c>
      <c r="N142" s="77">
        <v>57029.04</v>
      </c>
      <c r="O142" s="77">
        <v>130.43</v>
      </c>
      <c r="P142" s="77">
        <v>74.382976872</v>
      </c>
      <c r="Q142" s="78">
        <v>5.9999999999999995E-4</v>
      </c>
      <c r="R142" s="78">
        <v>1E-4</v>
      </c>
    </row>
    <row r="143" spans="2:18">
      <c r="B143" t="s">
        <v>3712</v>
      </c>
      <c r="C143" t="s">
        <v>3554</v>
      </c>
      <c r="D143" t="s">
        <v>3724</v>
      </c>
      <c r="E143"/>
      <c r="F143" t="s">
        <v>620</v>
      </c>
      <c r="G143" t="s">
        <v>3723</v>
      </c>
      <c r="H143" t="s">
        <v>150</v>
      </c>
      <c r="I143" s="77">
        <v>4.53</v>
      </c>
      <c r="J143" t="s">
        <v>112</v>
      </c>
      <c r="K143" t="s">
        <v>102</v>
      </c>
      <c r="L143" s="78">
        <v>5.3499999999999999E-2</v>
      </c>
      <c r="M143" s="78">
        <v>5.4199999999999998E-2</v>
      </c>
      <c r="N143" s="77">
        <v>53674.39</v>
      </c>
      <c r="O143" s="77">
        <v>130.43</v>
      </c>
      <c r="P143" s="77">
        <v>70.007506876999997</v>
      </c>
      <c r="Q143" s="78">
        <v>5.9999999999999995E-4</v>
      </c>
      <c r="R143" s="78">
        <v>1E-4</v>
      </c>
    </row>
    <row r="144" spans="2:18">
      <c r="B144" t="s">
        <v>3725</v>
      </c>
      <c r="C144" t="s">
        <v>3554</v>
      </c>
      <c r="D144" t="s">
        <v>3726</v>
      </c>
      <c r="E144"/>
      <c r="F144" t="s">
        <v>620</v>
      </c>
      <c r="G144" t="s">
        <v>3727</v>
      </c>
      <c r="H144" t="s">
        <v>150</v>
      </c>
      <c r="I144" s="77">
        <v>4.4000000000000004</v>
      </c>
      <c r="J144" t="s">
        <v>879</v>
      </c>
      <c r="K144" t="s">
        <v>102</v>
      </c>
      <c r="L144" s="78">
        <v>2.5600000000000001E-2</v>
      </c>
      <c r="M144" s="78">
        <v>2.5899999999999999E-2</v>
      </c>
      <c r="N144" s="77">
        <v>1420087.2</v>
      </c>
      <c r="O144" s="77">
        <v>112.45</v>
      </c>
      <c r="P144" s="77">
        <v>1596.8880564000001</v>
      </c>
      <c r="Q144" s="78">
        <v>1.32E-2</v>
      </c>
      <c r="R144" s="78">
        <v>1.2999999999999999E-3</v>
      </c>
    </row>
    <row r="145" spans="2:18">
      <c r="B145" t="s">
        <v>3728</v>
      </c>
      <c r="C145" t="s">
        <v>3554</v>
      </c>
      <c r="D145" t="s">
        <v>3729</v>
      </c>
      <c r="E145"/>
      <c r="F145" t="s">
        <v>638</v>
      </c>
      <c r="G145" t="s">
        <v>3730</v>
      </c>
      <c r="H145" t="s">
        <v>2363</v>
      </c>
      <c r="I145" s="77">
        <v>0.5</v>
      </c>
      <c r="J145" t="s">
        <v>127</v>
      </c>
      <c r="K145" t="s">
        <v>102</v>
      </c>
      <c r="L145" s="78">
        <v>3.6999999999999998E-2</v>
      </c>
      <c r="M145" s="78">
        <v>3.73E-2</v>
      </c>
      <c r="N145" s="77">
        <v>160376.1</v>
      </c>
      <c r="O145" s="77">
        <v>107.77</v>
      </c>
      <c r="P145" s="77">
        <v>172.83732297</v>
      </c>
      <c r="Q145" s="78">
        <v>1.4E-3</v>
      </c>
      <c r="R145" s="78">
        <v>1E-4</v>
      </c>
    </row>
    <row r="146" spans="2:18">
      <c r="B146" t="s">
        <v>3728</v>
      </c>
      <c r="C146" t="s">
        <v>3554</v>
      </c>
      <c r="D146" t="s">
        <v>3731</v>
      </c>
      <c r="E146"/>
      <c r="F146" t="s">
        <v>638</v>
      </c>
      <c r="G146" t="s">
        <v>3732</v>
      </c>
      <c r="H146" t="s">
        <v>2363</v>
      </c>
      <c r="I146" s="77">
        <v>0.96</v>
      </c>
      <c r="J146" t="s">
        <v>127</v>
      </c>
      <c r="K146" t="s">
        <v>102</v>
      </c>
      <c r="L146" s="78">
        <v>3.6999999999999998E-2</v>
      </c>
      <c r="M146" s="78">
        <v>0.1358</v>
      </c>
      <c r="N146" s="77">
        <v>106917.4</v>
      </c>
      <c r="O146" s="77">
        <v>100.69</v>
      </c>
      <c r="P146" s="77">
        <v>107.65513006</v>
      </c>
      <c r="Q146" s="78">
        <v>8.9999999999999998E-4</v>
      </c>
      <c r="R146" s="78">
        <v>1E-4</v>
      </c>
    </row>
    <row r="147" spans="2:18">
      <c r="B147" t="s">
        <v>3728</v>
      </c>
      <c r="C147" t="s">
        <v>3554</v>
      </c>
      <c r="D147" t="s">
        <v>3733</v>
      </c>
      <c r="E147"/>
      <c r="F147" t="s">
        <v>638</v>
      </c>
      <c r="G147" t="s">
        <v>3734</v>
      </c>
      <c r="H147" t="s">
        <v>2363</v>
      </c>
      <c r="I147" s="77">
        <v>1.97</v>
      </c>
      <c r="J147" t="s">
        <v>127</v>
      </c>
      <c r="K147" t="s">
        <v>102</v>
      </c>
      <c r="L147" s="78">
        <v>3.8800000000000001E-2</v>
      </c>
      <c r="M147" s="78">
        <v>3.9100000000000003E-2</v>
      </c>
      <c r="N147" s="77">
        <v>283346.52</v>
      </c>
      <c r="O147" s="77">
        <v>97.23</v>
      </c>
      <c r="P147" s="77">
        <v>275.49782139600001</v>
      </c>
      <c r="Q147" s="78">
        <v>2.3E-3</v>
      </c>
      <c r="R147" s="78">
        <v>2.0000000000000001E-4</v>
      </c>
    </row>
    <row r="148" spans="2:18">
      <c r="B148" t="s">
        <v>3728</v>
      </c>
      <c r="C148" t="s">
        <v>3554</v>
      </c>
      <c r="D148" t="s">
        <v>3735</v>
      </c>
      <c r="E148"/>
      <c r="F148" t="s">
        <v>638</v>
      </c>
      <c r="G148" t="s">
        <v>3734</v>
      </c>
      <c r="H148" t="s">
        <v>2363</v>
      </c>
      <c r="I148" s="77">
        <v>1.91</v>
      </c>
      <c r="J148" t="s">
        <v>127</v>
      </c>
      <c r="K148" t="s">
        <v>102</v>
      </c>
      <c r="L148" s="78">
        <v>2.3E-2</v>
      </c>
      <c r="M148" s="78">
        <v>6.2799999999999995E-2</v>
      </c>
      <c r="N148" s="77">
        <v>283346.52</v>
      </c>
      <c r="O148" s="77">
        <v>100.15</v>
      </c>
      <c r="P148" s="77">
        <v>283.77153978000001</v>
      </c>
      <c r="Q148" s="78">
        <v>2.3E-3</v>
      </c>
      <c r="R148" s="78">
        <v>2.0000000000000001E-4</v>
      </c>
    </row>
    <row r="149" spans="2:18">
      <c r="B149" t="s">
        <v>3736</v>
      </c>
      <c r="C149" t="s">
        <v>3554</v>
      </c>
      <c r="D149" t="s">
        <v>3737</v>
      </c>
      <c r="E149"/>
      <c r="F149" t="s">
        <v>620</v>
      </c>
      <c r="G149" t="s">
        <v>3738</v>
      </c>
      <c r="H149" t="s">
        <v>150</v>
      </c>
      <c r="I149" s="77">
        <v>4.38</v>
      </c>
      <c r="J149" t="s">
        <v>112</v>
      </c>
      <c r="K149" t="s">
        <v>102</v>
      </c>
      <c r="L149" s="78">
        <v>2.98E-2</v>
      </c>
      <c r="M149" s="78">
        <v>3.0599999999999999E-2</v>
      </c>
      <c r="N149" s="77">
        <v>165405.95000000001</v>
      </c>
      <c r="O149" s="77">
        <v>109.67</v>
      </c>
      <c r="P149" s="77">
        <v>181.40070536499999</v>
      </c>
      <c r="Q149" s="78">
        <v>1.5E-3</v>
      </c>
      <c r="R149" s="78">
        <v>1E-4</v>
      </c>
    </row>
    <row r="150" spans="2:18">
      <c r="B150" t="s">
        <v>3736</v>
      </c>
      <c r="C150" t="s">
        <v>3554</v>
      </c>
      <c r="D150" t="s">
        <v>3739</v>
      </c>
      <c r="E150"/>
      <c r="F150" t="s">
        <v>620</v>
      </c>
      <c r="G150" t="s">
        <v>3740</v>
      </c>
      <c r="H150" t="s">
        <v>150</v>
      </c>
      <c r="I150" s="77">
        <v>4.38</v>
      </c>
      <c r="J150" t="s">
        <v>112</v>
      </c>
      <c r="K150" t="s">
        <v>102</v>
      </c>
      <c r="L150" s="78">
        <v>2.98E-2</v>
      </c>
      <c r="M150" s="78">
        <v>3.0599999999999999E-2</v>
      </c>
      <c r="N150" s="77">
        <v>4677.7700000000004</v>
      </c>
      <c r="O150" s="77">
        <v>110.16</v>
      </c>
      <c r="P150" s="77">
        <v>5.1530314319999997</v>
      </c>
      <c r="Q150" s="78">
        <v>0</v>
      </c>
      <c r="R150" s="78">
        <v>0</v>
      </c>
    </row>
    <row r="151" spans="2:18">
      <c r="B151" t="s">
        <v>3741</v>
      </c>
      <c r="C151" t="s">
        <v>3554</v>
      </c>
      <c r="D151" t="s">
        <v>3742</v>
      </c>
      <c r="E151"/>
      <c r="F151" t="s">
        <v>638</v>
      </c>
      <c r="G151" t="s">
        <v>3738</v>
      </c>
      <c r="H151" t="s">
        <v>2363</v>
      </c>
      <c r="I151" s="77">
        <v>4.4000000000000004</v>
      </c>
      <c r="J151" t="s">
        <v>112</v>
      </c>
      <c r="K151" t="s">
        <v>102</v>
      </c>
      <c r="L151" s="78">
        <v>2.98E-2</v>
      </c>
      <c r="M151" s="78">
        <v>1.7299999999999999E-2</v>
      </c>
      <c r="N151" s="77">
        <v>229663.16</v>
      </c>
      <c r="O151" s="77">
        <v>116.02</v>
      </c>
      <c r="P151" s="77">
        <v>266.45519823199999</v>
      </c>
      <c r="Q151" s="78">
        <v>2.2000000000000001E-3</v>
      </c>
      <c r="R151" s="78">
        <v>2.0000000000000001E-4</v>
      </c>
    </row>
    <row r="152" spans="2:18">
      <c r="B152" t="s">
        <v>3743</v>
      </c>
      <c r="C152" t="s">
        <v>3554</v>
      </c>
      <c r="D152" t="s">
        <v>3744</v>
      </c>
      <c r="E152"/>
      <c r="F152" t="s">
        <v>638</v>
      </c>
      <c r="G152" t="s">
        <v>3738</v>
      </c>
      <c r="H152" t="s">
        <v>2363</v>
      </c>
      <c r="I152" s="77">
        <v>4.4400000000000004</v>
      </c>
      <c r="J152" t="s">
        <v>112</v>
      </c>
      <c r="K152" t="s">
        <v>102</v>
      </c>
      <c r="L152" s="78">
        <v>2.98E-2</v>
      </c>
      <c r="M152" s="78">
        <v>1.7000000000000001E-2</v>
      </c>
      <c r="N152" s="77">
        <v>188518.74</v>
      </c>
      <c r="O152" s="77">
        <v>116.28</v>
      </c>
      <c r="P152" s="77">
        <v>219.20959087200001</v>
      </c>
      <c r="Q152" s="78">
        <v>1.8E-3</v>
      </c>
      <c r="R152" s="78">
        <v>2.0000000000000001E-4</v>
      </c>
    </row>
    <row r="153" spans="2:18">
      <c r="B153" t="s">
        <v>3745</v>
      </c>
      <c r="C153" t="s">
        <v>3554</v>
      </c>
      <c r="D153" t="s">
        <v>3746</v>
      </c>
      <c r="E153"/>
      <c r="F153" t="s">
        <v>603</v>
      </c>
      <c r="G153" t="s">
        <v>3747</v>
      </c>
      <c r="H153" t="s">
        <v>210</v>
      </c>
      <c r="I153" s="77">
        <v>0.66</v>
      </c>
      <c r="J153" t="s">
        <v>112</v>
      </c>
      <c r="K153" t="s">
        <v>102</v>
      </c>
      <c r="L153" s="78">
        <v>0.04</v>
      </c>
      <c r="M153" s="78">
        <v>4.0099999999999997E-2</v>
      </c>
      <c r="N153" s="77">
        <v>805962.99</v>
      </c>
      <c r="O153" s="77">
        <v>99.86</v>
      </c>
      <c r="P153" s="77">
        <v>804.83464181399995</v>
      </c>
      <c r="Q153" s="78">
        <v>6.6E-3</v>
      </c>
      <c r="R153" s="78">
        <v>6.9999999999999999E-4</v>
      </c>
    </row>
    <row r="154" spans="2:18">
      <c r="B154" s="83" t="s">
        <v>3748</v>
      </c>
      <c r="C154" t="s">
        <v>3554</v>
      </c>
      <c r="D154" t="s">
        <v>3749</v>
      </c>
      <c r="E154"/>
      <c r="F154" t="s">
        <v>3750</v>
      </c>
      <c r="G154" t="s">
        <v>2531</v>
      </c>
      <c r="H154" t="s">
        <v>2363</v>
      </c>
      <c r="I154" s="77">
        <v>3.44</v>
      </c>
      <c r="J154" t="s">
        <v>127</v>
      </c>
      <c r="K154" t="s">
        <v>102</v>
      </c>
      <c r="L154" s="78">
        <v>2.3900000000000001E-2</v>
      </c>
      <c r="M154" s="78">
        <v>5.2999999999999999E-2</v>
      </c>
      <c r="N154" s="77">
        <v>421936.31</v>
      </c>
      <c r="O154" s="77">
        <v>91.23</v>
      </c>
      <c r="P154" s="77">
        <v>384.93249561300001</v>
      </c>
      <c r="Q154" s="78">
        <v>3.2000000000000002E-3</v>
      </c>
      <c r="R154" s="78">
        <v>2.9999999999999997E-4</v>
      </c>
    </row>
    <row r="155" spans="2:18">
      <c r="B155" s="83" t="s">
        <v>3748</v>
      </c>
      <c r="C155" t="s">
        <v>3554</v>
      </c>
      <c r="D155" t="s">
        <v>3751</v>
      </c>
      <c r="E155"/>
      <c r="F155" t="s">
        <v>3750</v>
      </c>
      <c r="G155" t="s">
        <v>2531</v>
      </c>
      <c r="H155" t="s">
        <v>2363</v>
      </c>
      <c r="I155" s="77">
        <v>3.6</v>
      </c>
      <c r="J155" t="s">
        <v>127</v>
      </c>
      <c r="K155" t="s">
        <v>102</v>
      </c>
      <c r="L155" s="78">
        <v>1.2999999999999999E-2</v>
      </c>
      <c r="M155" s="78">
        <v>2.29E-2</v>
      </c>
      <c r="N155" s="77">
        <v>344315.16</v>
      </c>
      <c r="O155" s="77">
        <v>105.34</v>
      </c>
      <c r="P155" s="77">
        <v>362.701589544</v>
      </c>
      <c r="Q155" s="78">
        <v>3.0000000000000001E-3</v>
      </c>
      <c r="R155" s="78">
        <v>2.9999999999999997E-4</v>
      </c>
    </row>
    <row r="156" spans="2:18">
      <c r="B156" s="83" t="s">
        <v>3628</v>
      </c>
      <c r="C156" t="s">
        <v>3554</v>
      </c>
      <c r="D156" t="s">
        <v>3752</v>
      </c>
      <c r="E156"/>
      <c r="F156" t="s">
        <v>706</v>
      </c>
      <c r="G156" t="s">
        <v>3753</v>
      </c>
      <c r="H156" t="s">
        <v>210</v>
      </c>
      <c r="I156" s="77">
        <v>2.93</v>
      </c>
      <c r="J156" t="s">
        <v>785</v>
      </c>
      <c r="K156" t="s">
        <v>102</v>
      </c>
      <c r="L156" s="78">
        <v>0.05</v>
      </c>
      <c r="M156" s="78">
        <v>5.0599999999999999E-2</v>
      </c>
      <c r="N156" s="77">
        <v>136960.5</v>
      </c>
      <c r="O156" s="77">
        <v>121.18</v>
      </c>
      <c r="P156" s="77">
        <v>165.96873389999999</v>
      </c>
      <c r="Q156" s="78">
        <v>1.4E-3</v>
      </c>
      <c r="R156" s="78">
        <v>1E-4</v>
      </c>
    </row>
    <row r="157" spans="2:18">
      <c r="B157" s="83" t="s">
        <v>3628</v>
      </c>
      <c r="C157" t="s">
        <v>3554</v>
      </c>
      <c r="D157" t="s">
        <v>3754</v>
      </c>
      <c r="E157"/>
      <c r="F157" t="s">
        <v>706</v>
      </c>
      <c r="G157" t="s">
        <v>3753</v>
      </c>
      <c r="H157" t="s">
        <v>210</v>
      </c>
      <c r="I157" s="77">
        <v>2.93</v>
      </c>
      <c r="J157" t="s">
        <v>785</v>
      </c>
      <c r="K157" t="s">
        <v>102</v>
      </c>
      <c r="L157" s="78">
        <v>0.05</v>
      </c>
      <c r="M157" s="78">
        <v>5.0599999999999999E-2</v>
      </c>
      <c r="N157" s="77">
        <v>44049.22</v>
      </c>
      <c r="O157" s="77">
        <v>121.17</v>
      </c>
      <c r="P157" s="77">
        <v>53.374439873999997</v>
      </c>
      <c r="Q157" s="78">
        <v>4.0000000000000002E-4</v>
      </c>
      <c r="R157" s="78">
        <v>0</v>
      </c>
    </row>
    <row r="158" spans="2:18">
      <c r="B158" s="83" t="s">
        <v>3628</v>
      </c>
      <c r="C158" t="s">
        <v>3554</v>
      </c>
      <c r="D158" t="s">
        <v>3755</v>
      </c>
      <c r="E158"/>
      <c r="F158" t="s">
        <v>746</v>
      </c>
      <c r="G158" t="s">
        <v>521</v>
      </c>
      <c r="H158" t="s">
        <v>150</v>
      </c>
      <c r="I158" s="77">
        <v>6.75</v>
      </c>
      <c r="J158" t="s">
        <v>785</v>
      </c>
      <c r="K158" t="s">
        <v>102</v>
      </c>
      <c r="L158" s="78">
        <v>4.1000000000000002E-2</v>
      </c>
      <c r="M158" s="78">
        <v>4.1399999999999999E-2</v>
      </c>
      <c r="N158" s="77">
        <v>144536.47</v>
      </c>
      <c r="O158" s="77">
        <v>119.21</v>
      </c>
      <c r="P158" s="77">
        <v>172.30192588700001</v>
      </c>
      <c r="Q158" s="78">
        <v>1.4E-3</v>
      </c>
      <c r="R158" s="78">
        <v>1E-4</v>
      </c>
    </row>
    <row r="159" spans="2:18">
      <c r="B159" s="83" t="s">
        <v>3628</v>
      </c>
      <c r="C159" t="s">
        <v>3554</v>
      </c>
      <c r="D159" t="s">
        <v>3756</v>
      </c>
      <c r="E159"/>
      <c r="F159" t="s">
        <v>706</v>
      </c>
      <c r="G159" t="s">
        <v>3757</v>
      </c>
      <c r="H159" t="s">
        <v>210</v>
      </c>
      <c r="I159" s="77">
        <v>4.9800000000000004</v>
      </c>
      <c r="J159" t="s">
        <v>785</v>
      </c>
      <c r="K159" t="s">
        <v>102</v>
      </c>
      <c r="L159" s="78">
        <v>0.05</v>
      </c>
      <c r="M159" s="78">
        <v>5.0599999999999999E-2</v>
      </c>
      <c r="N159" s="77">
        <v>162146.20000000001</v>
      </c>
      <c r="O159" s="77">
        <v>124.32</v>
      </c>
      <c r="P159" s="77">
        <v>201.58015584</v>
      </c>
      <c r="Q159" s="78">
        <v>1.6999999999999999E-3</v>
      </c>
      <c r="R159" s="78">
        <v>2.0000000000000001E-4</v>
      </c>
    </row>
    <row r="160" spans="2:18">
      <c r="B160" s="83" t="s">
        <v>3628</v>
      </c>
      <c r="C160" t="s">
        <v>3554</v>
      </c>
      <c r="D160" t="s">
        <v>3758</v>
      </c>
      <c r="E160"/>
      <c r="F160" t="s">
        <v>706</v>
      </c>
      <c r="G160" t="s">
        <v>3759</v>
      </c>
      <c r="H160" t="s">
        <v>210</v>
      </c>
      <c r="I160" s="77">
        <v>6.76</v>
      </c>
      <c r="J160" t="s">
        <v>785</v>
      </c>
      <c r="K160" t="s">
        <v>102</v>
      </c>
      <c r="L160" s="78">
        <v>4.1000000000000002E-2</v>
      </c>
      <c r="M160" s="78">
        <v>4.1399999999999999E-2</v>
      </c>
      <c r="N160" s="77">
        <v>487063.53</v>
      </c>
      <c r="O160" s="77">
        <v>121.23</v>
      </c>
      <c r="P160" s="77">
        <v>590.46711741900003</v>
      </c>
      <c r="Q160" s="78">
        <v>4.8999999999999998E-3</v>
      </c>
      <c r="R160" s="78">
        <v>5.0000000000000001E-4</v>
      </c>
    </row>
    <row r="161" spans="2:18">
      <c r="B161" s="84" t="s">
        <v>3816</v>
      </c>
      <c r="C161" t="s">
        <v>3554</v>
      </c>
      <c r="D161" t="s">
        <v>3760</v>
      </c>
      <c r="E161"/>
      <c r="F161" t="s">
        <v>746</v>
      </c>
      <c r="G161" t="s">
        <v>385</v>
      </c>
      <c r="H161" t="s">
        <v>150</v>
      </c>
      <c r="I161" s="77">
        <v>11.77</v>
      </c>
      <c r="J161" t="s">
        <v>422</v>
      </c>
      <c r="K161" t="s">
        <v>102</v>
      </c>
      <c r="L161" s="78">
        <v>2.7400000000000001E-2</v>
      </c>
      <c r="M161" s="78">
        <v>4.48E-2</v>
      </c>
      <c r="N161" s="77">
        <v>80940.160000000003</v>
      </c>
      <c r="O161" s="77">
        <v>81.34</v>
      </c>
      <c r="P161" s="77">
        <v>65.836726143999996</v>
      </c>
      <c r="Q161" s="78">
        <v>5.0000000000000001E-4</v>
      </c>
      <c r="R161" s="78">
        <v>1E-4</v>
      </c>
    </row>
    <row r="162" spans="2:18">
      <c r="B162" t="s">
        <v>3762</v>
      </c>
      <c r="C162" t="s">
        <v>3554</v>
      </c>
      <c r="D162" t="s">
        <v>3763</v>
      </c>
      <c r="E162"/>
      <c r="F162" t="s">
        <v>706</v>
      </c>
      <c r="G162" t="s">
        <v>2868</v>
      </c>
      <c r="H162" t="s">
        <v>210</v>
      </c>
      <c r="I162" s="77">
        <v>7.43</v>
      </c>
      <c r="J162" t="s">
        <v>422</v>
      </c>
      <c r="K162" t="s">
        <v>102</v>
      </c>
      <c r="L162" s="78">
        <v>2.6200000000000001E-2</v>
      </c>
      <c r="M162" s="78">
        <v>2.7199999999999998E-2</v>
      </c>
      <c r="N162" s="77">
        <v>133240.5</v>
      </c>
      <c r="O162" s="77">
        <v>99.93</v>
      </c>
      <c r="P162" s="77">
        <v>133.14723165000001</v>
      </c>
      <c r="Q162" s="78">
        <v>1.1000000000000001E-3</v>
      </c>
      <c r="R162" s="78">
        <v>1E-4</v>
      </c>
    </row>
    <row r="163" spans="2:18">
      <c r="B163" t="s">
        <v>3762</v>
      </c>
      <c r="C163" t="s">
        <v>3554</v>
      </c>
      <c r="D163" t="s">
        <v>3764</v>
      </c>
      <c r="E163"/>
      <c r="F163" t="s">
        <v>706</v>
      </c>
      <c r="G163" t="s">
        <v>3765</v>
      </c>
      <c r="H163" t="s">
        <v>210</v>
      </c>
      <c r="I163" s="77">
        <v>7.37</v>
      </c>
      <c r="J163" t="s">
        <v>422</v>
      </c>
      <c r="K163" t="s">
        <v>102</v>
      </c>
      <c r="L163" s="78">
        <v>2.98E-2</v>
      </c>
      <c r="M163" s="78">
        <v>2.87E-2</v>
      </c>
      <c r="N163" s="77">
        <v>21249.97</v>
      </c>
      <c r="O163" s="77">
        <v>104.97</v>
      </c>
      <c r="P163" s="77">
        <v>22.306093509</v>
      </c>
      <c r="Q163" s="78">
        <v>2.0000000000000001E-4</v>
      </c>
      <c r="R163" s="78">
        <v>0</v>
      </c>
    </row>
    <row r="164" spans="2:18">
      <c r="B164" t="s">
        <v>3762</v>
      </c>
      <c r="C164" t="s">
        <v>3554</v>
      </c>
      <c r="D164" t="s">
        <v>3766</v>
      </c>
      <c r="E164"/>
      <c r="F164" t="s">
        <v>706</v>
      </c>
      <c r="G164" t="s">
        <v>3767</v>
      </c>
      <c r="H164" t="s">
        <v>210</v>
      </c>
      <c r="I164" s="77">
        <v>7.37</v>
      </c>
      <c r="J164" t="s">
        <v>422</v>
      </c>
      <c r="K164" t="s">
        <v>102</v>
      </c>
      <c r="L164" s="78">
        <v>2.5000000000000001E-2</v>
      </c>
      <c r="M164" s="78">
        <v>2.87E-2</v>
      </c>
      <c r="N164" s="77">
        <v>24852.49</v>
      </c>
      <c r="O164" s="77">
        <v>105.2</v>
      </c>
      <c r="P164" s="77">
        <v>26.144819479999999</v>
      </c>
      <c r="Q164" s="78">
        <v>2.0000000000000001E-4</v>
      </c>
      <c r="R164" s="78">
        <v>0</v>
      </c>
    </row>
    <row r="165" spans="2:18">
      <c r="B165" t="s">
        <v>3762</v>
      </c>
      <c r="C165" t="s">
        <v>3554</v>
      </c>
      <c r="D165" t="s">
        <v>3768</v>
      </c>
      <c r="E165"/>
      <c r="F165" t="s">
        <v>706</v>
      </c>
      <c r="G165" t="s">
        <v>3769</v>
      </c>
      <c r="H165" t="s">
        <v>210</v>
      </c>
      <c r="I165" s="77">
        <v>7.27</v>
      </c>
      <c r="J165" t="s">
        <v>422</v>
      </c>
      <c r="K165" t="s">
        <v>102</v>
      </c>
      <c r="L165" s="78">
        <v>2.5000000000000001E-2</v>
      </c>
      <c r="M165" s="78">
        <v>3.1699999999999999E-2</v>
      </c>
      <c r="N165" s="77">
        <v>158508.37</v>
      </c>
      <c r="O165" s="77">
        <v>106.42</v>
      </c>
      <c r="P165" s="77">
        <v>168.68460735400001</v>
      </c>
      <c r="Q165" s="78">
        <v>1.4E-3</v>
      </c>
      <c r="R165" s="78">
        <v>1E-4</v>
      </c>
    </row>
    <row r="166" spans="2:18">
      <c r="B166" t="s">
        <v>3762</v>
      </c>
      <c r="C166" t="s">
        <v>3554</v>
      </c>
      <c r="D166" t="s">
        <v>3770</v>
      </c>
      <c r="E166"/>
      <c r="F166" t="s">
        <v>706</v>
      </c>
      <c r="G166" t="s">
        <v>3771</v>
      </c>
      <c r="H166" t="s">
        <v>210</v>
      </c>
      <c r="I166" s="77">
        <v>7.34</v>
      </c>
      <c r="J166" t="s">
        <v>422</v>
      </c>
      <c r="K166" t="s">
        <v>102</v>
      </c>
      <c r="L166" s="78">
        <v>3.0499999999999999E-2</v>
      </c>
      <c r="M166" s="78">
        <v>2.9399999999999999E-2</v>
      </c>
      <c r="N166" s="77">
        <v>139220.07999999999</v>
      </c>
      <c r="O166" s="77">
        <v>106.24</v>
      </c>
      <c r="P166" s="77">
        <v>147.90741299199999</v>
      </c>
      <c r="Q166" s="78">
        <v>1.1999999999999999E-3</v>
      </c>
      <c r="R166" s="78">
        <v>1E-4</v>
      </c>
    </row>
    <row r="167" spans="2:18">
      <c r="B167" t="s">
        <v>3762</v>
      </c>
      <c r="C167" t="s">
        <v>3554</v>
      </c>
      <c r="D167" t="s">
        <v>3772</v>
      </c>
      <c r="E167"/>
      <c r="F167" t="s">
        <v>706</v>
      </c>
      <c r="G167" t="s">
        <v>3773</v>
      </c>
      <c r="H167" t="s">
        <v>210</v>
      </c>
      <c r="I167" s="77">
        <v>7.29</v>
      </c>
      <c r="J167" t="s">
        <v>422</v>
      </c>
      <c r="K167" t="s">
        <v>102</v>
      </c>
      <c r="L167" s="78">
        <v>2.5000000000000001E-2</v>
      </c>
      <c r="M167" s="78">
        <v>3.1099999999999999E-2</v>
      </c>
      <c r="N167" s="77">
        <v>200306.79</v>
      </c>
      <c r="O167" s="77">
        <v>108.57</v>
      </c>
      <c r="P167" s="77">
        <v>217.47308190300001</v>
      </c>
      <c r="Q167" s="78">
        <v>1.8E-3</v>
      </c>
      <c r="R167" s="78">
        <v>2.0000000000000001E-4</v>
      </c>
    </row>
    <row r="168" spans="2:18">
      <c r="B168" t="s">
        <v>3762</v>
      </c>
      <c r="C168" t="s">
        <v>3554</v>
      </c>
      <c r="D168" t="s">
        <v>3774</v>
      </c>
      <c r="E168"/>
      <c r="F168" t="s">
        <v>706</v>
      </c>
      <c r="G168" t="s">
        <v>3775</v>
      </c>
      <c r="H168" t="s">
        <v>210</v>
      </c>
      <c r="I168" s="77">
        <v>7.39</v>
      </c>
      <c r="J168" t="s">
        <v>422</v>
      </c>
      <c r="K168" t="s">
        <v>102</v>
      </c>
      <c r="L168" s="78">
        <v>2.5000000000000001E-2</v>
      </c>
      <c r="M168" s="78">
        <v>2.8000000000000001E-2</v>
      </c>
      <c r="N168" s="77">
        <v>17201.29</v>
      </c>
      <c r="O168" s="77">
        <v>104.68</v>
      </c>
      <c r="P168" s="77">
        <v>18.006310372000002</v>
      </c>
      <c r="Q168" s="78">
        <v>1E-4</v>
      </c>
      <c r="R168" s="78">
        <v>0</v>
      </c>
    </row>
    <row r="169" spans="2:18">
      <c r="B169" t="s">
        <v>3762</v>
      </c>
      <c r="C169" t="s">
        <v>3554</v>
      </c>
      <c r="D169" t="s">
        <v>3776</v>
      </c>
      <c r="E169"/>
      <c r="F169" t="s">
        <v>706</v>
      </c>
      <c r="G169" t="s">
        <v>2701</v>
      </c>
      <c r="H169" t="s">
        <v>210</v>
      </c>
      <c r="I169" s="77">
        <v>7.46</v>
      </c>
      <c r="J169" t="s">
        <v>422</v>
      </c>
      <c r="K169" t="s">
        <v>102</v>
      </c>
      <c r="L169" s="78">
        <v>2.52E-2</v>
      </c>
      <c r="M169" s="78">
        <v>2.5999999999999999E-2</v>
      </c>
      <c r="N169" s="77">
        <v>52867.89</v>
      </c>
      <c r="O169" s="77">
        <v>101.13</v>
      </c>
      <c r="P169" s="77">
        <v>53.465297157000002</v>
      </c>
      <c r="Q169" s="78">
        <v>4.0000000000000002E-4</v>
      </c>
      <c r="R169" s="78">
        <v>0</v>
      </c>
    </row>
    <row r="170" spans="2:18">
      <c r="B170" t="s">
        <v>3762</v>
      </c>
      <c r="C170" t="s">
        <v>3554</v>
      </c>
      <c r="D170" t="s">
        <v>3777</v>
      </c>
      <c r="E170"/>
      <c r="F170" t="s">
        <v>3750</v>
      </c>
      <c r="G170" t="s">
        <v>3778</v>
      </c>
      <c r="H170" t="s">
        <v>2363</v>
      </c>
      <c r="I170" s="77">
        <v>7.47</v>
      </c>
      <c r="J170" t="s">
        <v>422</v>
      </c>
      <c r="K170" t="s">
        <v>102</v>
      </c>
      <c r="L170" s="78">
        <v>2.53E-2</v>
      </c>
      <c r="M170" s="78">
        <v>2.5899999999999999E-2</v>
      </c>
      <c r="N170" s="77">
        <v>64605.120000000003</v>
      </c>
      <c r="O170" s="77">
        <v>98.14</v>
      </c>
      <c r="P170" s="77">
        <v>63.403464767999999</v>
      </c>
      <c r="Q170" s="78">
        <v>5.0000000000000001E-4</v>
      </c>
      <c r="R170" s="78">
        <v>1E-4</v>
      </c>
    </row>
    <row r="171" spans="2:18">
      <c r="B171" t="s">
        <v>3762</v>
      </c>
      <c r="C171" t="s">
        <v>3554</v>
      </c>
      <c r="D171" t="s">
        <v>3779</v>
      </c>
      <c r="E171"/>
      <c r="F171" t="s">
        <v>706</v>
      </c>
      <c r="G171" t="s">
        <v>3780</v>
      </c>
      <c r="H171" t="s">
        <v>210</v>
      </c>
      <c r="I171" s="77">
        <v>7.47</v>
      </c>
      <c r="J171" t="s">
        <v>422</v>
      </c>
      <c r="K171" t="s">
        <v>102</v>
      </c>
      <c r="L171" s="78">
        <v>2.52E-2</v>
      </c>
      <c r="M171" s="78">
        <v>2.5899999999999999E-2</v>
      </c>
      <c r="N171" s="77">
        <v>35975.949999999997</v>
      </c>
      <c r="O171" s="77">
        <v>97.8</v>
      </c>
      <c r="P171" s="77">
        <v>35.184479099999997</v>
      </c>
      <c r="Q171" s="78">
        <v>2.9999999999999997E-4</v>
      </c>
      <c r="R171" s="78">
        <v>0</v>
      </c>
    </row>
    <row r="172" spans="2:18">
      <c r="B172" t="s">
        <v>3762</v>
      </c>
      <c r="C172" t="s">
        <v>3554</v>
      </c>
      <c r="D172" t="s">
        <v>3781</v>
      </c>
      <c r="E172"/>
      <c r="F172" t="s">
        <v>706</v>
      </c>
      <c r="G172" t="s">
        <v>3782</v>
      </c>
      <c r="H172" t="s">
        <v>210</v>
      </c>
      <c r="I172" s="77">
        <v>6.91</v>
      </c>
      <c r="J172" t="s">
        <v>422</v>
      </c>
      <c r="K172" t="s">
        <v>102</v>
      </c>
      <c r="L172" s="78">
        <v>2.52E-2</v>
      </c>
      <c r="M172" s="78">
        <v>2.5399999999999999E-2</v>
      </c>
      <c r="N172" s="77">
        <v>209852.6</v>
      </c>
      <c r="O172" s="77">
        <v>102.41</v>
      </c>
      <c r="P172" s="77">
        <v>214.91004766</v>
      </c>
      <c r="Q172" s="78">
        <v>1.8E-3</v>
      </c>
      <c r="R172" s="78">
        <v>2.0000000000000001E-4</v>
      </c>
    </row>
    <row r="173" spans="2:18">
      <c r="B173" t="s">
        <v>3762</v>
      </c>
      <c r="C173" t="s">
        <v>3554</v>
      </c>
      <c r="D173" t="s">
        <v>3783</v>
      </c>
      <c r="E173"/>
      <c r="F173" t="s">
        <v>706</v>
      </c>
      <c r="G173" t="s">
        <v>707</v>
      </c>
      <c r="H173" t="s">
        <v>210</v>
      </c>
      <c r="I173" s="77">
        <v>9.8000000000000007</v>
      </c>
      <c r="J173" t="s">
        <v>422</v>
      </c>
      <c r="K173" t="s">
        <v>102</v>
      </c>
      <c r="L173" s="78">
        <v>2.63E-2</v>
      </c>
      <c r="M173" s="78">
        <v>2.6700000000000002E-2</v>
      </c>
      <c r="N173" s="77">
        <v>89913.41</v>
      </c>
      <c r="O173" s="77">
        <v>99.04</v>
      </c>
      <c r="P173" s="77">
        <v>89.050241263999993</v>
      </c>
      <c r="Q173" s="78">
        <v>6.9999999999999999E-4</v>
      </c>
      <c r="R173" s="78">
        <v>1E-4</v>
      </c>
    </row>
    <row r="174" spans="2:18">
      <c r="B174" t="s">
        <v>3762</v>
      </c>
      <c r="C174" t="s">
        <v>3554</v>
      </c>
      <c r="D174" t="s">
        <v>3784</v>
      </c>
      <c r="E174"/>
      <c r="F174" t="s">
        <v>746</v>
      </c>
      <c r="G174" t="s">
        <v>293</v>
      </c>
      <c r="H174" t="s">
        <v>150</v>
      </c>
      <c r="I174" s="77">
        <v>9.52</v>
      </c>
      <c r="J174" t="s">
        <v>422</v>
      </c>
      <c r="K174" t="s">
        <v>102</v>
      </c>
      <c r="L174" s="78">
        <v>2.63E-2</v>
      </c>
      <c r="M174" s="78">
        <v>3.1300000000000001E-2</v>
      </c>
      <c r="N174" s="77">
        <v>29261.77</v>
      </c>
      <c r="O174" s="77">
        <v>96</v>
      </c>
      <c r="P174" s="77">
        <v>28.091299200000002</v>
      </c>
      <c r="Q174" s="78">
        <v>2.0000000000000001E-4</v>
      </c>
      <c r="R174" s="78">
        <v>0</v>
      </c>
    </row>
    <row r="175" spans="2:18">
      <c r="B175" t="s">
        <v>3785</v>
      </c>
      <c r="C175" t="s">
        <v>3554</v>
      </c>
      <c r="D175" t="s">
        <v>3786</v>
      </c>
      <c r="E175"/>
      <c r="F175" t="s">
        <v>706</v>
      </c>
      <c r="G175" t="s">
        <v>3787</v>
      </c>
      <c r="H175" t="s">
        <v>210</v>
      </c>
      <c r="I175" s="77">
        <v>7.79</v>
      </c>
      <c r="J175" t="s">
        <v>123</v>
      </c>
      <c r="K175" t="s">
        <v>102</v>
      </c>
      <c r="L175" s="78">
        <v>4.8000000000000001E-2</v>
      </c>
      <c r="M175" s="78">
        <v>3.9699999999999999E-2</v>
      </c>
      <c r="N175" s="77">
        <v>199597.94</v>
      </c>
      <c r="O175" s="77">
        <v>109.2</v>
      </c>
      <c r="P175" s="77">
        <v>217.96095048000001</v>
      </c>
      <c r="Q175" s="78">
        <v>1.8E-3</v>
      </c>
      <c r="R175" s="78">
        <v>2.0000000000000001E-4</v>
      </c>
    </row>
    <row r="176" spans="2:18">
      <c r="B176" t="s">
        <v>3785</v>
      </c>
      <c r="C176" t="s">
        <v>3554</v>
      </c>
      <c r="D176" t="s">
        <v>3788</v>
      </c>
      <c r="E176"/>
      <c r="F176" t="s">
        <v>706</v>
      </c>
      <c r="G176" t="s">
        <v>3789</v>
      </c>
      <c r="H176" t="s">
        <v>210</v>
      </c>
      <c r="I176" s="77">
        <v>7.89</v>
      </c>
      <c r="J176" t="s">
        <v>123</v>
      </c>
      <c r="K176" t="s">
        <v>102</v>
      </c>
      <c r="L176" s="78">
        <v>4.8000000000000001E-2</v>
      </c>
      <c r="M176" s="78">
        <v>3.6900000000000002E-2</v>
      </c>
      <c r="N176" s="77">
        <v>42612.44</v>
      </c>
      <c r="O176" s="77">
        <v>107.25</v>
      </c>
      <c r="P176" s="77">
        <v>45.701841899999998</v>
      </c>
      <c r="Q176" s="78">
        <v>4.0000000000000002E-4</v>
      </c>
      <c r="R176" s="78">
        <v>0</v>
      </c>
    </row>
    <row r="177" spans="2:18">
      <c r="B177" t="s">
        <v>3785</v>
      </c>
      <c r="C177" t="s">
        <v>3554</v>
      </c>
      <c r="D177" t="s">
        <v>3790</v>
      </c>
      <c r="E177"/>
      <c r="F177" t="s">
        <v>706</v>
      </c>
      <c r="G177" t="s">
        <v>3791</v>
      </c>
      <c r="H177" t="s">
        <v>210</v>
      </c>
      <c r="I177" s="77">
        <v>7.91</v>
      </c>
      <c r="J177" t="s">
        <v>123</v>
      </c>
      <c r="K177" t="s">
        <v>102</v>
      </c>
      <c r="L177" s="78">
        <v>4.8000000000000001E-2</v>
      </c>
      <c r="M177" s="78">
        <v>3.6799999999999999E-2</v>
      </c>
      <c r="N177" s="77">
        <v>75717.679999999993</v>
      </c>
      <c r="O177" s="77">
        <v>96.36</v>
      </c>
      <c r="P177" s="77">
        <v>72.961556447999996</v>
      </c>
      <c r="Q177" s="78">
        <v>5.9999999999999995E-4</v>
      </c>
      <c r="R177" s="78">
        <v>1E-4</v>
      </c>
    </row>
    <row r="178" spans="2:18">
      <c r="B178" t="s">
        <v>3785</v>
      </c>
      <c r="C178" t="s">
        <v>3554</v>
      </c>
      <c r="D178" t="s">
        <v>3792</v>
      </c>
      <c r="E178"/>
      <c r="F178" t="s">
        <v>706</v>
      </c>
      <c r="G178" t="s">
        <v>3793</v>
      </c>
      <c r="H178" t="s">
        <v>210</v>
      </c>
      <c r="I178" s="77">
        <v>7.93</v>
      </c>
      <c r="J178" t="s">
        <v>123</v>
      </c>
      <c r="K178" t="s">
        <v>102</v>
      </c>
      <c r="L178" s="78">
        <v>3.7900000000000003E-2</v>
      </c>
      <c r="M178" s="78">
        <v>3.6499999999999998E-2</v>
      </c>
      <c r="N178" s="77">
        <v>48852.86</v>
      </c>
      <c r="O178" s="77">
        <v>105.84</v>
      </c>
      <c r="P178" s="77">
        <v>51.705867024</v>
      </c>
      <c r="Q178" s="78">
        <v>4.0000000000000002E-4</v>
      </c>
      <c r="R178" s="78">
        <v>0</v>
      </c>
    </row>
    <row r="179" spans="2:18">
      <c r="B179" t="s">
        <v>3785</v>
      </c>
      <c r="C179" t="s">
        <v>3554</v>
      </c>
      <c r="D179" t="s">
        <v>3794</v>
      </c>
      <c r="E179"/>
      <c r="F179" t="s">
        <v>706</v>
      </c>
      <c r="G179" t="s">
        <v>3795</v>
      </c>
      <c r="H179" t="s">
        <v>210</v>
      </c>
      <c r="I179" s="77">
        <v>7.79</v>
      </c>
      <c r="J179" t="s">
        <v>123</v>
      </c>
      <c r="K179" t="s">
        <v>102</v>
      </c>
      <c r="L179" s="78">
        <v>3.7900000000000003E-2</v>
      </c>
      <c r="M179" s="78">
        <v>4.0800000000000003E-2</v>
      </c>
      <c r="N179" s="77">
        <v>65173.02</v>
      </c>
      <c r="O179" s="77">
        <v>106.32</v>
      </c>
      <c r="P179" s="77">
        <v>69.291954864000004</v>
      </c>
      <c r="Q179" s="78">
        <v>5.9999999999999995E-4</v>
      </c>
      <c r="R179" s="78">
        <v>1E-4</v>
      </c>
    </row>
    <row r="180" spans="2:18">
      <c r="B180" t="s">
        <v>3785</v>
      </c>
      <c r="C180" t="s">
        <v>3554</v>
      </c>
      <c r="D180" t="s">
        <v>3796</v>
      </c>
      <c r="E180"/>
      <c r="F180" t="s">
        <v>706</v>
      </c>
      <c r="G180" t="s">
        <v>3797</v>
      </c>
      <c r="H180" t="s">
        <v>210</v>
      </c>
      <c r="I180" s="77">
        <v>7.85</v>
      </c>
      <c r="J180" t="s">
        <v>123</v>
      </c>
      <c r="K180" t="s">
        <v>102</v>
      </c>
      <c r="L180" s="78">
        <v>3.9699999999999999E-2</v>
      </c>
      <c r="M180" s="78">
        <v>3.8199999999999998E-2</v>
      </c>
      <c r="N180" s="77">
        <v>130301.93</v>
      </c>
      <c r="O180" s="77">
        <v>103.87</v>
      </c>
      <c r="P180" s="77">
        <v>135.344614691</v>
      </c>
      <c r="Q180" s="78">
        <v>1.1000000000000001E-3</v>
      </c>
      <c r="R180" s="78">
        <v>1E-4</v>
      </c>
    </row>
    <row r="181" spans="2:18">
      <c r="B181" t="s">
        <v>3785</v>
      </c>
      <c r="C181" t="s">
        <v>3554</v>
      </c>
      <c r="D181" t="s">
        <v>3761</v>
      </c>
      <c r="E181"/>
      <c r="F181" t="s">
        <v>746</v>
      </c>
      <c r="G181" t="s">
        <v>3798</v>
      </c>
      <c r="H181" t="s">
        <v>150</v>
      </c>
      <c r="I181" s="77">
        <v>7.76</v>
      </c>
      <c r="J181" t="s">
        <v>123</v>
      </c>
      <c r="K181" t="s">
        <v>102</v>
      </c>
      <c r="L181" s="78">
        <v>4.0000000000000002E-4</v>
      </c>
      <c r="M181" s="78">
        <v>4.0300000000000002E-2</v>
      </c>
      <c r="N181" s="77">
        <v>92046.12</v>
      </c>
      <c r="O181" s="77">
        <v>110.8</v>
      </c>
      <c r="P181" s="77">
        <v>101.98710096000001</v>
      </c>
      <c r="Q181" s="78">
        <v>8.0000000000000004E-4</v>
      </c>
      <c r="R181" s="78">
        <v>1E-4</v>
      </c>
    </row>
    <row r="182" spans="2:18">
      <c r="B182" t="s">
        <v>3785</v>
      </c>
      <c r="C182" t="s">
        <v>3554</v>
      </c>
      <c r="D182" t="s">
        <v>3799</v>
      </c>
      <c r="E182"/>
      <c r="F182" t="s">
        <v>746</v>
      </c>
      <c r="G182" t="s">
        <v>3800</v>
      </c>
      <c r="H182" t="s">
        <v>150</v>
      </c>
      <c r="I182" s="77">
        <v>7.86</v>
      </c>
      <c r="J182" t="s">
        <v>123</v>
      </c>
      <c r="K182" t="s">
        <v>102</v>
      </c>
      <c r="L182" s="78">
        <v>4.0000000000000002E-4</v>
      </c>
      <c r="M182" s="78">
        <v>3.9800000000000002E-2</v>
      </c>
      <c r="N182" s="77">
        <v>218564.78</v>
      </c>
      <c r="O182" s="77">
        <v>104.63</v>
      </c>
      <c r="P182" s="77">
        <v>228.684329314</v>
      </c>
      <c r="Q182" s="78">
        <v>1.9E-3</v>
      </c>
      <c r="R182" s="78">
        <v>2.0000000000000001E-4</v>
      </c>
    </row>
    <row r="183" spans="2:18">
      <c r="B183" t="s">
        <v>3785</v>
      </c>
      <c r="C183" t="s">
        <v>3554</v>
      </c>
      <c r="D183" t="s">
        <v>3801</v>
      </c>
      <c r="E183"/>
      <c r="F183" t="s">
        <v>746</v>
      </c>
      <c r="G183" t="s">
        <v>2823</v>
      </c>
      <c r="H183" t="s">
        <v>150</v>
      </c>
      <c r="I183" s="77">
        <v>8.25</v>
      </c>
      <c r="J183" t="s">
        <v>123</v>
      </c>
      <c r="K183" t="s">
        <v>102</v>
      </c>
      <c r="L183" s="78">
        <v>3.1E-2</v>
      </c>
      <c r="M183" s="78">
        <v>2.86E-2</v>
      </c>
      <c r="N183" s="77">
        <v>254455.88</v>
      </c>
      <c r="O183" s="77">
        <v>87.24</v>
      </c>
      <c r="P183" s="77">
        <v>221.98730971200001</v>
      </c>
      <c r="Q183" s="78">
        <v>1.8E-3</v>
      </c>
      <c r="R183" s="78">
        <v>2.0000000000000001E-4</v>
      </c>
    </row>
    <row r="184" spans="2:18">
      <c r="B184" t="s">
        <v>3785</v>
      </c>
      <c r="C184" t="s">
        <v>3554</v>
      </c>
      <c r="D184" t="s">
        <v>3802</v>
      </c>
      <c r="E184"/>
      <c r="F184" t="s">
        <v>706</v>
      </c>
      <c r="G184" t="s">
        <v>3803</v>
      </c>
      <c r="H184" t="s">
        <v>210</v>
      </c>
      <c r="I184" s="77">
        <v>8.16</v>
      </c>
      <c r="J184" t="s">
        <v>123</v>
      </c>
      <c r="K184" t="s">
        <v>102</v>
      </c>
      <c r="L184" s="78">
        <v>3.1399999999999997E-2</v>
      </c>
      <c r="M184" s="78">
        <v>3.2000000000000001E-2</v>
      </c>
      <c r="N184" s="77">
        <v>51769.83</v>
      </c>
      <c r="O184" s="77">
        <v>105.91</v>
      </c>
      <c r="P184" s="77">
        <v>54.829426953000002</v>
      </c>
      <c r="Q184" s="78">
        <v>5.0000000000000001E-4</v>
      </c>
      <c r="R184" s="78">
        <v>0</v>
      </c>
    </row>
    <row r="185" spans="2:18">
      <c r="B185" t="s">
        <v>3785</v>
      </c>
      <c r="C185" t="s">
        <v>3554</v>
      </c>
      <c r="D185" t="s">
        <v>3804</v>
      </c>
      <c r="E185"/>
      <c r="F185" t="s">
        <v>706</v>
      </c>
      <c r="G185" t="s">
        <v>3805</v>
      </c>
      <c r="H185" t="s">
        <v>210</v>
      </c>
      <c r="I185" s="77">
        <v>8.24</v>
      </c>
      <c r="J185" t="s">
        <v>123</v>
      </c>
      <c r="K185" t="s">
        <v>102</v>
      </c>
      <c r="L185" s="78">
        <v>3.1E-2</v>
      </c>
      <c r="M185" s="78">
        <v>2.9000000000000001E-2</v>
      </c>
      <c r="N185" s="77">
        <v>42678.05</v>
      </c>
      <c r="O185" s="77">
        <v>93.23</v>
      </c>
      <c r="P185" s="77">
        <v>39.788746015000001</v>
      </c>
      <c r="Q185" s="78">
        <v>2.9999999999999997E-4</v>
      </c>
      <c r="R185" s="78">
        <v>0</v>
      </c>
    </row>
    <row r="186" spans="2:18">
      <c r="B186" t="s">
        <v>3785</v>
      </c>
      <c r="C186" t="s">
        <v>3554</v>
      </c>
      <c r="D186" t="s">
        <v>3806</v>
      </c>
      <c r="E186"/>
      <c r="F186" t="s">
        <v>706</v>
      </c>
      <c r="G186" t="s">
        <v>2585</v>
      </c>
      <c r="H186" t="s">
        <v>210</v>
      </c>
      <c r="I186" s="77">
        <v>7.58</v>
      </c>
      <c r="J186" t="s">
        <v>123</v>
      </c>
      <c r="K186" t="s">
        <v>102</v>
      </c>
      <c r="L186" s="78">
        <v>3.1E-2</v>
      </c>
      <c r="M186" s="78">
        <v>5.5899999999999998E-2</v>
      </c>
      <c r="N186" s="77">
        <v>69224.009999999995</v>
      </c>
      <c r="O186" s="77">
        <v>88.24</v>
      </c>
      <c r="P186" s="77">
        <v>61.083266424000001</v>
      </c>
      <c r="Q186" s="78">
        <v>5.0000000000000001E-4</v>
      </c>
      <c r="R186" s="78">
        <v>1E-4</v>
      </c>
    </row>
    <row r="187" spans="2:18">
      <c r="B187" t="s">
        <v>3807</v>
      </c>
      <c r="C187" t="s">
        <v>3554</v>
      </c>
      <c r="D187" t="s">
        <v>3808</v>
      </c>
      <c r="E187"/>
      <c r="F187" t="s">
        <v>3750</v>
      </c>
      <c r="G187" t="s">
        <v>548</v>
      </c>
      <c r="H187" t="s">
        <v>2363</v>
      </c>
      <c r="I187" s="77">
        <v>5.18</v>
      </c>
      <c r="J187" t="s">
        <v>123</v>
      </c>
      <c r="K187" t="s">
        <v>102</v>
      </c>
      <c r="L187" s="78">
        <v>3.1E-2</v>
      </c>
      <c r="M187" s="78">
        <v>1.9099999999999999E-2</v>
      </c>
      <c r="N187" s="77">
        <v>331040.3</v>
      </c>
      <c r="O187" s="77">
        <v>108.89</v>
      </c>
      <c r="P187" s="77">
        <v>360.46978266999997</v>
      </c>
      <c r="Q187" s="78">
        <v>3.0000000000000001E-3</v>
      </c>
      <c r="R187" s="78">
        <v>2.9999999999999997E-4</v>
      </c>
    </row>
    <row r="188" spans="2:18">
      <c r="B188" t="s">
        <v>3807</v>
      </c>
      <c r="C188" t="s">
        <v>3554</v>
      </c>
      <c r="D188" t="s">
        <v>3809</v>
      </c>
      <c r="E188"/>
      <c r="F188" t="s">
        <v>706</v>
      </c>
      <c r="G188" t="s">
        <v>548</v>
      </c>
      <c r="H188" t="s">
        <v>210</v>
      </c>
      <c r="I188" s="77">
        <v>5.13</v>
      </c>
      <c r="J188" t="s">
        <v>123</v>
      </c>
      <c r="K188" t="s">
        <v>102</v>
      </c>
      <c r="L188" s="78">
        <v>2.4899999999999999E-2</v>
      </c>
      <c r="M188" s="78">
        <v>3.1399999999999997E-2</v>
      </c>
      <c r="N188" s="77">
        <v>139346.57</v>
      </c>
      <c r="O188" s="77">
        <v>107.37</v>
      </c>
      <c r="P188" s="77">
        <v>149.616412209</v>
      </c>
      <c r="Q188" s="78">
        <v>1.1999999999999999E-3</v>
      </c>
      <c r="R188" s="78">
        <v>1E-4</v>
      </c>
    </row>
    <row r="189" spans="2:18">
      <c r="B189" t="s">
        <v>3807</v>
      </c>
      <c r="C189" t="s">
        <v>3554</v>
      </c>
      <c r="D189" t="s">
        <v>3810</v>
      </c>
      <c r="E189"/>
      <c r="F189" t="s">
        <v>706</v>
      </c>
      <c r="G189" t="s">
        <v>548</v>
      </c>
      <c r="H189" t="s">
        <v>210</v>
      </c>
      <c r="I189" s="77">
        <v>5.4</v>
      </c>
      <c r="J189" t="s">
        <v>123</v>
      </c>
      <c r="K189" t="s">
        <v>102</v>
      </c>
      <c r="L189" s="78">
        <v>3.5999999999999997E-2</v>
      </c>
      <c r="M189" s="78">
        <v>3.1699999999999999E-2</v>
      </c>
      <c r="N189" s="77">
        <v>91487.39</v>
      </c>
      <c r="O189" s="77">
        <v>111.76</v>
      </c>
      <c r="P189" s="77">
        <v>102.24630706400001</v>
      </c>
      <c r="Q189" s="78">
        <v>8.0000000000000004E-4</v>
      </c>
      <c r="R189" s="78">
        <v>1E-4</v>
      </c>
    </row>
    <row r="190" spans="2:18">
      <c r="B190" t="s">
        <v>3811</v>
      </c>
      <c r="C190" t="s">
        <v>3554</v>
      </c>
      <c r="D190" t="s">
        <v>3812</v>
      </c>
      <c r="E190"/>
      <c r="F190" t="s">
        <v>706</v>
      </c>
      <c r="G190" t="s">
        <v>3813</v>
      </c>
      <c r="H190" t="s">
        <v>210</v>
      </c>
      <c r="I190" s="77">
        <v>4.7300000000000004</v>
      </c>
      <c r="J190" t="s">
        <v>422</v>
      </c>
      <c r="K190" t="s">
        <v>110</v>
      </c>
      <c r="L190" s="78">
        <v>8.3799999999999999E-2</v>
      </c>
      <c r="M190" s="78">
        <v>6.8000000000000005E-2</v>
      </c>
      <c r="N190" s="77">
        <v>671747.07</v>
      </c>
      <c r="O190" s="77">
        <v>81.350000000000037</v>
      </c>
      <c r="P190" s="77">
        <v>2129.1417699180101</v>
      </c>
      <c r="Q190" s="78">
        <v>1.7600000000000001E-2</v>
      </c>
      <c r="R190" s="78">
        <v>1.6999999999999999E-3</v>
      </c>
    </row>
    <row r="191" spans="2:18">
      <c r="B191" t="s">
        <v>3814</v>
      </c>
      <c r="C191" t="s">
        <v>3554</v>
      </c>
      <c r="D191" t="s">
        <v>3815</v>
      </c>
      <c r="E191"/>
      <c r="F191" t="s">
        <v>3750</v>
      </c>
      <c r="G191" t="s">
        <v>385</v>
      </c>
      <c r="H191" t="s">
        <v>2363</v>
      </c>
      <c r="I191" s="77">
        <v>5.07</v>
      </c>
      <c r="J191" t="s">
        <v>403</v>
      </c>
      <c r="K191" t="s">
        <v>102</v>
      </c>
      <c r="L191" s="78">
        <v>3.2000000000000001E-2</v>
      </c>
      <c r="M191" s="78">
        <v>8.9899999999999994E-2</v>
      </c>
      <c r="N191" s="77">
        <v>1091383.51</v>
      </c>
      <c r="O191" s="77">
        <v>94.89</v>
      </c>
      <c r="P191" s="77">
        <v>1035.6138126389999</v>
      </c>
      <c r="Q191" s="78">
        <v>8.5000000000000006E-3</v>
      </c>
      <c r="R191" s="78">
        <v>8.0000000000000004E-4</v>
      </c>
    </row>
    <row r="192" spans="2:18">
      <c r="B192" t="s">
        <v>3816</v>
      </c>
      <c r="C192" t="s">
        <v>3554</v>
      </c>
      <c r="D192" t="s">
        <v>3817</v>
      </c>
      <c r="E192"/>
      <c r="F192" t="s">
        <v>746</v>
      </c>
      <c r="G192" t="s">
        <v>279</v>
      </c>
      <c r="H192" t="s">
        <v>150</v>
      </c>
      <c r="I192" s="77">
        <v>11.78</v>
      </c>
      <c r="J192" t="s">
        <v>123</v>
      </c>
      <c r="K192" t="s">
        <v>102</v>
      </c>
      <c r="L192" s="78">
        <v>2.7400000000000001E-2</v>
      </c>
      <c r="M192" s="78">
        <v>3.4500000000000003E-2</v>
      </c>
      <c r="N192" s="77">
        <v>70660.350000000006</v>
      </c>
      <c r="O192" s="77">
        <v>98.18</v>
      </c>
      <c r="P192" s="77">
        <v>69.37433163</v>
      </c>
      <c r="Q192" s="78">
        <v>5.9999999999999995E-4</v>
      </c>
      <c r="R192" s="78">
        <v>1E-4</v>
      </c>
    </row>
    <row r="193" spans="2:18">
      <c r="B193" t="s">
        <v>3818</v>
      </c>
      <c r="C193" t="s">
        <v>3554</v>
      </c>
      <c r="D193" t="s">
        <v>3819</v>
      </c>
      <c r="E193"/>
      <c r="F193" t="s">
        <v>3750</v>
      </c>
      <c r="G193" t="s">
        <v>350</v>
      </c>
      <c r="H193" t="s">
        <v>2363</v>
      </c>
      <c r="I193" s="77">
        <v>2.41</v>
      </c>
      <c r="J193" t="s">
        <v>403</v>
      </c>
      <c r="K193" t="s">
        <v>102</v>
      </c>
      <c r="L193" s="78">
        <v>7.1800000000000003E-2</v>
      </c>
      <c r="M193" s="78">
        <v>9.1600000000000001E-2</v>
      </c>
      <c r="N193" s="77">
        <v>1178467.73</v>
      </c>
      <c r="O193" s="77">
        <v>96.38</v>
      </c>
      <c r="P193" s="77">
        <v>1135.807198174</v>
      </c>
      <c r="Q193" s="78">
        <v>9.4000000000000004E-3</v>
      </c>
      <c r="R193" s="78">
        <v>8.9999999999999998E-4</v>
      </c>
    </row>
    <row r="194" spans="2:18">
      <c r="B194" t="s">
        <v>3818</v>
      </c>
      <c r="C194" t="s">
        <v>3554</v>
      </c>
      <c r="D194" t="s">
        <v>3820</v>
      </c>
      <c r="E194"/>
      <c r="F194" t="s">
        <v>3750</v>
      </c>
      <c r="G194" t="s">
        <v>293</v>
      </c>
      <c r="H194" t="s">
        <v>2363</v>
      </c>
      <c r="I194" s="77">
        <v>2.41</v>
      </c>
      <c r="J194" t="s">
        <v>403</v>
      </c>
      <c r="K194" t="s">
        <v>102</v>
      </c>
      <c r="L194" s="78">
        <v>7.1800000000000003E-2</v>
      </c>
      <c r="M194" s="78">
        <v>8.6300000000000002E-2</v>
      </c>
      <c r="N194" s="77">
        <v>3045.94</v>
      </c>
      <c r="O194" s="77">
        <v>100.02</v>
      </c>
      <c r="P194" s="77">
        <v>3.0465491880000002</v>
      </c>
      <c r="Q194" s="78">
        <v>0</v>
      </c>
      <c r="R194" s="78">
        <v>0</v>
      </c>
    </row>
    <row r="195" spans="2:18">
      <c r="B195" t="s">
        <v>3818</v>
      </c>
      <c r="C195" t="s">
        <v>3554</v>
      </c>
      <c r="D195" t="s">
        <v>3821</v>
      </c>
      <c r="E195"/>
      <c r="F195" t="s">
        <v>3750</v>
      </c>
      <c r="G195" t="s">
        <v>290</v>
      </c>
      <c r="H195" t="s">
        <v>2363</v>
      </c>
      <c r="I195" s="77">
        <v>2.41</v>
      </c>
      <c r="J195" t="s">
        <v>403</v>
      </c>
      <c r="K195" t="s">
        <v>102</v>
      </c>
      <c r="L195" s="78">
        <v>7.1800000000000003E-2</v>
      </c>
      <c r="M195" s="78">
        <v>7.9500000000000001E-2</v>
      </c>
      <c r="N195" s="77">
        <v>150639.25</v>
      </c>
      <c r="O195" s="77">
        <v>98.99</v>
      </c>
      <c r="P195" s="77">
        <v>149.11779357500001</v>
      </c>
      <c r="Q195" s="78">
        <v>1.1999999999999999E-3</v>
      </c>
      <c r="R195" s="78">
        <v>1E-4</v>
      </c>
    </row>
    <row r="196" spans="2:18">
      <c r="B196" t="s">
        <v>3623</v>
      </c>
      <c r="C196" t="s">
        <v>3554</v>
      </c>
      <c r="D196" t="s">
        <v>3822</v>
      </c>
      <c r="E196"/>
      <c r="F196" t="s">
        <v>706</v>
      </c>
      <c r="G196" t="s">
        <v>3625</v>
      </c>
      <c r="H196" t="s">
        <v>210</v>
      </c>
      <c r="I196" s="77">
        <v>5.46</v>
      </c>
      <c r="J196" t="s">
        <v>123</v>
      </c>
      <c r="K196" t="s">
        <v>102</v>
      </c>
      <c r="L196" s="78">
        <v>0.06</v>
      </c>
      <c r="M196" s="78">
        <v>1.7899999999999999E-2</v>
      </c>
      <c r="N196" s="77">
        <v>734700.49</v>
      </c>
      <c r="O196" s="77">
        <v>142.44</v>
      </c>
      <c r="P196" s="77">
        <v>1046.507377956</v>
      </c>
      <c r="Q196" s="78">
        <v>8.6E-3</v>
      </c>
      <c r="R196" s="78">
        <v>8.9999999999999998E-4</v>
      </c>
    </row>
    <row r="197" spans="2:18">
      <c r="B197" t="s">
        <v>3823</v>
      </c>
      <c r="C197" t="s">
        <v>3554</v>
      </c>
      <c r="D197" t="s">
        <v>3824</v>
      </c>
      <c r="E197"/>
      <c r="F197" t="s">
        <v>706</v>
      </c>
      <c r="G197" t="s">
        <v>3825</v>
      </c>
      <c r="H197" t="s">
        <v>210</v>
      </c>
      <c r="I197" s="77">
        <v>0.65</v>
      </c>
      <c r="J197" t="s">
        <v>127</v>
      </c>
      <c r="K197" t="s">
        <v>102</v>
      </c>
      <c r="L197" s="78">
        <v>3.1800000000000002E-2</v>
      </c>
      <c r="M197" s="78">
        <v>3.1600000000000003E-2</v>
      </c>
      <c r="N197" s="77">
        <v>125777.01</v>
      </c>
      <c r="O197" s="77">
        <v>97.42</v>
      </c>
      <c r="P197" s="77">
        <v>122.531963142</v>
      </c>
      <c r="Q197" s="78">
        <v>1E-3</v>
      </c>
      <c r="R197" s="78">
        <v>1E-4</v>
      </c>
    </row>
    <row r="198" spans="2:18">
      <c r="B198" t="s">
        <v>3823</v>
      </c>
      <c r="C198" t="s">
        <v>3554</v>
      </c>
      <c r="D198" t="s">
        <v>3826</v>
      </c>
      <c r="E198"/>
      <c r="F198" t="s">
        <v>706</v>
      </c>
      <c r="G198" t="s">
        <v>3825</v>
      </c>
      <c r="H198" t="s">
        <v>210</v>
      </c>
      <c r="I198" s="77">
        <v>1.66</v>
      </c>
      <c r="J198" t="s">
        <v>127</v>
      </c>
      <c r="K198" t="s">
        <v>102</v>
      </c>
      <c r="L198" s="78">
        <v>3.3700000000000001E-2</v>
      </c>
      <c r="M198" s="78">
        <v>3.4299999999999997E-2</v>
      </c>
      <c r="N198" s="77">
        <v>57187.49</v>
      </c>
      <c r="O198" s="77">
        <v>94.41</v>
      </c>
      <c r="P198" s="77">
        <v>53.990709309000003</v>
      </c>
      <c r="Q198" s="78">
        <v>4.0000000000000002E-4</v>
      </c>
      <c r="R198" s="78">
        <v>0</v>
      </c>
    </row>
    <row r="199" spans="2:18">
      <c r="B199" t="s">
        <v>3823</v>
      </c>
      <c r="C199" t="s">
        <v>3554</v>
      </c>
      <c r="D199" t="s">
        <v>3827</v>
      </c>
      <c r="E199"/>
      <c r="F199" t="s">
        <v>706</v>
      </c>
      <c r="G199" t="s">
        <v>3825</v>
      </c>
      <c r="H199" t="s">
        <v>210</v>
      </c>
      <c r="I199" s="77">
        <v>0.64</v>
      </c>
      <c r="J199" t="s">
        <v>127</v>
      </c>
      <c r="K199" t="s">
        <v>102</v>
      </c>
      <c r="L199" s="78">
        <v>6.3500000000000001E-2</v>
      </c>
      <c r="M199" s="78">
        <v>6.3799999999999996E-2</v>
      </c>
      <c r="N199" s="77">
        <v>122196.28</v>
      </c>
      <c r="O199" s="77">
        <v>100.25</v>
      </c>
      <c r="P199" s="77">
        <v>122.50177069999999</v>
      </c>
      <c r="Q199" s="78">
        <v>1E-3</v>
      </c>
      <c r="R199" s="78">
        <v>1E-4</v>
      </c>
    </row>
    <row r="200" spans="2:18">
      <c r="B200" t="s">
        <v>3823</v>
      </c>
      <c r="C200" t="s">
        <v>3554</v>
      </c>
      <c r="D200" t="s">
        <v>3828</v>
      </c>
      <c r="E200"/>
      <c r="F200" t="s">
        <v>706</v>
      </c>
      <c r="G200" t="s">
        <v>3825</v>
      </c>
      <c r="H200" t="s">
        <v>210</v>
      </c>
      <c r="I200" s="77">
        <v>1.67</v>
      </c>
      <c r="J200" t="s">
        <v>127</v>
      </c>
      <c r="K200" t="s">
        <v>102</v>
      </c>
      <c r="L200" s="78">
        <v>2.3E-2</v>
      </c>
      <c r="M200" s="78">
        <v>2.4799999999999999E-2</v>
      </c>
      <c r="N200" s="77">
        <v>45003.040000000001</v>
      </c>
      <c r="O200" s="77">
        <v>107.92</v>
      </c>
      <c r="P200" s="77">
        <v>48.567280768000003</v>
      </c>
      <c r="Q200" s="78">
        <v>4.0000000000000002E-4</v>
      </c>
      <c r="R200" s="78">
        <v>0</v>
      </c>
    </row>
    <row r="201" spans="2:18">
      <c r="B201" t="s">
        <v>3823</v>
      </c>
      <c r="C201" t="s">
        <v>3554</v>
      </c>
      <c r="D201" t="s">
        <v>3829</v>
      </c>
      <c r="E201"/>
      <c r="F201" t="s">
        <v>706</v>
      </c>
      <c r="G201" t="s">
        <v>3830</v>
      </c>
      <c r="H201" t="s">
        <v>210</v>
      </c>
      <c r="I201" s="77">
        <v>1.76</v>
      </c>
      <c r="J201" t="s">
        <v>127</v>
      </c>
      <c r="K201" t="s">
        <v>102</v>
      </c>
      <c r="L201" s="78">
        <v>3.8399999999999997E-2</v>
      </c>
      <c r="M201" s="78">
        <v>7.1099999999999997E-2</v>
      </c>
      <c r="N201" s="77">
        <v>38067.94</v>
      </c>
      <c r="O201" s="77">
        <v>94.92</v>
      </c>
      <c r="P201" s="77">
        <v>36.134088648000002</v>
      </c>
      <c r="Q201" s="78">
        <v>2.9999999999999997E-4</v>
      </c>
      <c r="R201" s="78">
        <v>0</v>
      </c>
    </row>
    <row r="202" spans="2:18">
      <c r="B202" t="s">
        <v>3823</v>
      </c>
      <c r="C202" t="s">
        <v>3554</v>
      </c>
      <c r="D202" t="s">
        <v>3831</v>
      </c>
      <c r="E202"/>
      <c r="F202" t="s">
        <v>706</v>
      </c>
      <c r="G202" t="s">
        <v>3832</v>
      </c>
      <c r="H202" t="s">
        <v>210</v>
      </c>
      <c r="I202" s="77">
        <v>1.76</v>
      </c>
      <c r="J202" t="s">
        <v>127</v>
      </c>
      <c r="K202" t="s">
        <v>102</v>
      </c>
      <c r="L202" s="78">
        <v>3.85E-2</v>
      </c>
      <c r="M202" s="78">
        <v>7.1099999999999997E-2</v>
      </c>
      <c r="N202" s="77">
        <v>12732.93</v>
      </c>
      <c r="O202" s="77">
        <v>94.94</v>
      </c>
      <c r="P202" s="77">
        <v>12.088643742</v>
      </c>
      <c r="Q202" s="78">
        <v>1E-4</v>
      </c>
      <c r="R202" s="78">
        <v>0</v>
      </c>
    </row>
    <row r="203" spans="2:18">
      <c r="B203" t="s">
        <v>3833</v>
      </c>
      <c r="C203" t="s">
        <v>3554</v>
      </c>
      <c r="D203" t="s">
        <v>3834</v>
      </c>
      <c r="E203"/>
      <c r="F203" t="s">
        <v>3750</v>
      </c>
      <c r="G203" t="s">
        <v>3835</v>
      </c>
      <c r="H203" t="s">
        <v>2363</v>
      </c>
      <c r="I203" s="77">
        <v>5.28</v>
      </c>
      <c r="J203" t="s">
        <v>879</v>
      </c>
      <c r="K203" t="s">
        <v>102</v>
      </c>
      <c r="L203" s="78">
        <v>0.04</v>
      </c>
      <c r="M203" s="78">
        <v>4.0300000000000002E-2</v>
      </c>
      <c r="N203" s="77">
        <v>441267.45</v>
      </c>
      <c r="O203" s="77">
        <v>111.64</v>
      </c>
      <c r="P203" s="77">
        <v>492.63098117999999</v>
      </c>
      <c r="Q203" s="78">
        <v>4.1000000000000003E-3</v>
      </c>
      <c r="R203" s="78">
        <v>4.0000000000000002E-4</v>
      </c>
    </row>
    <row r="204" spans="2:18">
      <c r="B204" t="s">
        <v>3833</v>
      </c>
      <c r="C204" t="s">
        <v>3554</v>
      </c>
      <c r="D204" t="s">
        <v>3836</v>
      </c>
      <c r="E204"/>
      <c r="F204" t="s">
        <v>706</v>
      </c>
      <c r="G204" t="s">
        <v>548</v>
      </c>
      <c r="H204" t="s">
        <v>210</v>
      </c>
      <c r="I204" s="77">
        <v>5.28</v>
      </c>
      <c r="J204" t="s">
        <v>879</v>
      </c>
      <c r="K204" t="s">
        <v>102</v>
      </c>
      <c r="L204" s="78">
        <v>0.04</v>
      </c>
      <c r="M204" s="78">
        <v>4.0399999999999998E-2</v>
      </c>
      <c r="N204" s="77">
        <v>26857.56</v>
      </c>
      <c r="O204" s="77">
        <v>109.95</v>
      </c>
      <c r="P204" s="77">
        <v>29.529887219999999</v>
      </c>
      <c r="Q204" s="78">
        <v>2.0000000000000001E-4</v>
      </c>
      <c r="R204" s="78">
        <v>0</v>
      </c>
    </row>
    <row r="205" spans="2:18">
      <c r="B205" t="s">
        <v>3837</v>
      </c>
      <c r="C205" t="s">
        <v>3554</v>
      </c>
      <c r="D205" t="s">
        <v>3838</v>
      </c>
      <c r="E205"/>
      <c r="F205" t="s">
        <v>746</v>
      </c>
      <c r="G205" t="s">
        <v>3839</v>
      </c>
      <c r="H205" t="s">
        <v>150</v>
      </c>
      <c r="I205" s="77">
        <v>4.79</v>
      </c>
      <c r="J205" t="s">
        <v>422</v>
      </c>
      <c r="K205" t="s">
        <v>102</v>
      </c>
      <c r="L205" s="78">
        <v>2.5399999999999999E-2</v>
      </c>
      <c r="M205" s="78">
        <v>1.8700000000000001E-2</v>
      </c>
      <c r="N205" s="77">
        <v>278092.09999999998</v>
      </c>
      <c r="O205" s="77">
        <v>114.19</v>
      </c>
      <c r="P205" s="77">
        <v>317.55336899000002</v>
      </c>
      <c r="Q205" s="78">
        <v>2.5999999999999999E-3</v>
      </c>
      <c r="R205" s="78">
        <v>2.9999999999999997E-4</v>
      </c>
    </row>
    <row r="206" spans="2:18">
      <c r="B206" t="s">
        <v>3840</v>
      </c>
      <c r="C206" t="s">
        <v>3554</v>
      </c>
      <c r="D206" t="s">
        <v>3841</v>
      </c>
      <c r="E206"/>
      <c r="F206" t="s">
        <v>746</v>
      </c>
      <c r="G206" t="s">
        <v>3842</v>
      </c>
      <c r="H206" t="s">
        <v>150</v>
      </c>
      <c r="I206" s="77">
        <v>5.8</v>
      </c>
      <c r="J206" t="s">
        <v>112</v>
      </c>
      <c r="K206" t="s">
        <v>102</v>
      </c>
      <c r="L206" s="78">
        <v>7.5499999999999998E-2</v>
      </c>
      <c r="M206" s="78">
        <v>0.1149</v>
      </c>
      <c r="N206" s="77">
        <v>243968.87</v>
      </c>
      <c r="O206" s="77">
        <v>82.37</v>
      </c>
      <c r="P206" s="77">
        <v>200.95715821900001</v>
      </c>
      <c r="Q206" s="78">
        <v>1.6999999999999999E-3</v>
      </c>
      <c r="R206" s="78">
        <v>2.0000000000000001E-4</v>
      </c>
    </row>
    <row r="207" spans="2:18">
      <c r="B207" t="s">
        <v>3840</v>
      </c>
      <c r="C207" t="s">
        <v>3554</v>
      </c>
      <c r="D207" t="s">
        <v>3843</v>
      </c>
      <c r="E207"/>
      <c r="F207" t="s">
        <v>746</v>
      </c>
      <c r="G207" t="s">
        <v>3844</v>
      </c>
      <c r="H207" t="s">
        <v>150</v>
      </c>
      <c r="I207" s="77">
        <v>6.57</v>
      </c>
      <c r="J207" t="s">
        <v>112</v>
      </c>
      <c r="K207" t="s">
        <v>102</v>
      </c>
      <c r="L207" s="78">
        <v>7.5499999999999998E-2</v>
      </c>
      <c r="M207" s="78">
        <v>7.5899999999999995E-2</v>
      </c>
      <c r="N207" s="77">
        <v>223794.04</v>
      </c>
      <c r="O207" s="77">
        <v>82.43</v>
      </c>
      <c r="P207" s="77">
        <v>184.47342717199999</v>
      </c>
      <c r="Q207" s="78">
        <v>1.5E-3</v>
      </c>
      <c r="R207" s="78">
        <v>2.0000000000000001E-4</v>
      </c>
    </row>
    <row r="208" spans="2:18">
      <c r="B208" t="s">
        <v>3840</v>
      </c>
      <c r="C208" t="s">
        <v>3554</v>
      </c>
      <c r="D208" t="s">
        <v>3845</v>
      </c>
      <c r="E208"/>
      <c r="F208" t="s">
        <v>746</v>
      </c>
      <c r="G208" t="s">
        <v>535</v>
      </c>
      <c r="H208" t="s">
        <v>150</v>
      </c>
      <c r="I208" s="77">
        <v>6.57</v>
      </c>
      <c r="J208" t="s">
        <v>112</v>
      </c>
      <c r="K208" t="s">
        <v>102</v>
      </c>
      <c r="L208" s="78">
        <v>7.5499999999999998E-2</v>
      </c>
      <c r="M208" s="78">
        <v>7.5899999999999995E-2</v>
      </c>
      <c r="N208" s="77">
        <v>156359.26999999999</v>
      </c>
      <c r="O208" s="77">
        <v>82.42</v>
      </c>
      <c r="P208" s="77">
        <v>128.87131033399999</v>
      </c>
      <c r="Q208" s="78">
        <v>1.1000000000000001E-3</v>
      </c>
      <c r="R208" s="78">
        <v>1E-4</v>
      </c>
    </row>
    <row r="209" spans="2:18">
      <c r="B209" t="s">
        <v>3840</v>
      </c>
      <c r="C209" t="s">
        <v>3554</v>
      </c>
      <c r="D209" t="s">
        <v>3846</v>
      </c>
      <c r="E209"/>
      <c r="F209" t="s">
        <v>746</v>
      </c>
      <c r="G209" t="s">
        <v>3847</v>
      </c>
      <c r="H209" t="s">
        <v>150</v>
      </c>
      <c r="I209" s="77">
        <v>6.57</v>
      </c>
      <c r="J209" t="s">
        <v>112</v>
      </c>
      <c r="K209" t="s">
        <v>102</v>
      </c>
      <c r="L209" s="78">
        <v>7.5499999999999998E-2</v>
      </c>
      <c r="M209" s="78">
        <v>7.5899999999999995E-2</v>
      </c>
      <c r="N209" s="77">
        <v>58001.13</v>
      </c>
      <c r="O209" s="77">
        <v>82.48</v>
      </c>
      <c r="P209" s="77">
        <v>47.839332024000001</v>
      </c>
      <c r="Q209" s="78">
        <v>4.0000000000000002E-4</v>
      </c>
      <c r="R209" s="78">
        <v>0</v>
      </c>
    </row>
    <row r="210" spans="2:18">
      <c r="B210" t="s">
        <v>3840</v>
      </c>
      <c r="C210" t="s">
        <v>3554</v>
      </c>
      <c r="D210" t="s">
        <v>3848</v>
      </c>
      <c r="E210"/>
      <c r="F210" t="s">
        <v>746</v>
      </c>
      <c r="G210" t="s">
        <v>3849</v>
      </c>
      <c r="H210" t="s">
        <v>150</v>
      </c>
      <c r="I210" s="77">
        <v>6.57</v>
      </c>
      <c r="J210" t="s">
        <v>112</v>
      </c>
      <c r="K210" t="s">
        <v>102</v>
      </c>
      <c r="L210" s="78">
        <v>7.5499999999999998E-2</v>
      </c>
      <c r="M210" s="78">
        <v>7.5899999999999995E-2</v>
      </c>
      <c r="N210" s="77">
        <v>185213.5</v>
      </c>
      <c r="O210" s="77">
        <v>82.07</v>
      </c>
      <c r="P210" s="77">
        <v>152.00471945000001</v>
      </c>
      <c r="Q210" s="78">
        <v>1.2999999999999999E-3</v>
      </c>
      <c r="R210" s="78">
        <v>1E-4</v>
      </c>
    </row>
    <row r="211" spans="2:18">
      <c r="B211" t="s">
        <v>3840</v>
      </c>
      <c r="C211" t="s">
        <v>3554</v>
      </c>
      <c r="D211" t="s">
        <v>3850</v>
      </c>
      <c r="E211"/>
      <c r="F211" t="s">
        <v>746</v>
      </c>
      <c r="G211" t="s">
        <v>3835</v>
      </c>
      <c r="H211" t="s">
        <v>150</v>
      </c>
      <c r="I211" s="77">
        <v>5.79</v>
      </c>
      <c r="J211" t="s">
        <v>112</v>
      </c>
      <c r="K211" t="s">
        <v>102</v>
      </c>
      <c r="L211" s="78">
        <v>7.5499999999999998E-2</v>
      </c>
      <c r="M211" s="78">
        <v>0.11600000000000001</v>
      </c>
      <c r="N211" s="77">
        <v>114926.02</v>
      </c>
      <c r="O211" s="77">
        <v>81.93</v>
      </c>
      <c r="P211" s="77">
        <v>94.158888185999999</v>
      </c>
      <c r="Q211" s="78">
        <v>8.0000000000000004E-4</v>
      </c>
      <c r="R211" s="78">
        <v>1E-4</v>
      </c>
    </row>
    <row r="212" spans="2:18">
      <c r="B212" t="s">
        <v>3840</v>
      </c>
      <c r="C212" t="s">
        <v>3554</v>
      </c>
      <c r="D212" t="s">
        <v>3851</v>
      </c>
      <c r="E212"/>
      <c r="F212" t="s">
        <v>746</v>
      </c>
      <c r="G212" t="s">
        <v>3852</v>
      </c>
      <c r="H212" t="s">
        <v>150</v>
      </c>
      <c r="I212" s="77">
        <v>6.57</v>
      </c>
      <c r="J212" t="s">
        <v>112</v>
      </c>
      <c r="K212" t="s">
        <v>102</v>
      </c>
      <c r="L212" s="78">
        <v>7.5499999999999998E-2</v>
      </c>
      <c r="M212" s="78">
        <v>7.5999999999999998E-2</v>
      </c>
      <c r="N212" s="77">
        <v>313377.14</v>
      </c>
      <c r="O212" s="77">
        <v>81.87</v>
      </c>
      <c r="P212" s="77">
        <v>256.56186451799999</v>
      </c>
      <c r="Q212" s="78">
        <v>2.0999999999999999E-3</v>
      </c>
      <c r="R212" s="78">
        <v>2.0000000000000001E-4</v>
      </c>
    </row>
    <row r="213" spans="2:18">
      <c r="B213" t="s">
        <v>3840</v>
      </c>
      <c r="C213" t="s">
        <v>3554</v>
      </c>
      <c r="D213" t="s">
        <v>3853</v>
      </c>
      <c r="E213"/>
      <c r="F213" t="s">
        <v>746</v>
      </c>
      <c r="G213" t="s">
        <v>2606</v>
      </c>
      <c r="H213" t="s">
        <v>150</v>
      </c>
      <c r="I213" s="77">
        <v>7.4</v>
      </c>
      <c r="J213" t="s">
        <v>112</v>
      </c>
      <c r="K213" t="s">
        <v>102</v>
      </c>
      <c r="L213" s="78">
        <v>7.2499999999999995E-2</v>
      </c>
      <c r="M213" s="78">
        <v>6.9699999999999998E-2</v>
      </c>
      <c r="N213" s="77">
        <v>237506.87</v>
      </c>
      <c r="O213" s="77">
        <v>81.58</v>
      </c>
      <c r="P213" s="77">
        <v>193.758104546</v>
      </c>
      <c r="Q213" s="78">
        <v>1.6000000000000001E-3</v>
      </c>
      <c r="R213" s="78">
        <v>2.0000000000000001E-4</v>
      </c>
    </row>
    <row r="214" spans="2:18">
      <c r="B214" t="s">
        <v>3854</v>
      </c>
      <c r="C214" t="s">
        <v>3855</v>
      </c>
      <c r="D214" t="s">
        <v>3856</v>
      </c>
      <c r="E214"/>
      <c r="F214" t="s">
        <v>706</v>
      </c>
      <c r="G214" t="s">
        <v>3857</v>
      </c>
      <c r="H214" t="s">
        <v>210</v>
      </c>
      <c r="I214" s="77">
        <v>3.67</v>
      </c>
      <c r="J214" t="s">
        <v>127</v>
      </c>
      <c r="K214" t="s">
        <v>102</v>
      </c>
      <c r="L214" s="78">
        <v>2.3300000000000001E-2</v>
      </c>
      <c r="M214" s="78">
        <v>3.4000000000000002E-2</v>
      </c>
      <c r="N214" s="77">
        <v>335010.90999999997</v>
      </c>
      <c r="O214" s="77">
        <v>106.63</v>
      </c>
      <c r="P214" s="77">
        <v>357.22213333299999</v>
      </c>
      <c r="Q214" s="78">
        <v>2.8999999999999998E-3</v>
      </c>
      <c r="R214" s="78">
        <v>2.9999999999999997E-4</v>
      </c>
    </row>
    <row r="215" spans="2:18">
      <c r="B215" t="s">
        <v>3858</v>
      </c>
      <c r="C215" t="s">
        <v>3554</v>
      </c>
      <c r="D215" t="s">
        <v>3859</v>
      </c>
      <c r="E215"/>
      <c r="F215" t="s">
        <v>3750</v>
      </c>
      <c r="G215" t="s">
        <v>898</v>
      </c>
      <c r="H215" t="s">
        <v>2363</v>
      </c>
      <c r="I215" s="77">
        <v>0.16</v>
      </c>
      <c r="J215" t="s">
        <v>925</v>
      </c>
      <c r="K215" t="s">
        <v>102</v>
      </c>
      <c r="L215" s="78">
        <v>2.4299999999999999E-2</v>
      </c>
      <c r="M215" s="78">
        <v>6.3600000000000004E-2</v>
      </c>
      <c r="N215" s="77">
        <v>37672.879999999997</v>
      </c>
      <c r="O215" s="77">
        <v>99.6</v>
      </c>
      <c r="P215" s="77">
        <v>37.522188479999997</v>
      </c>
      <c r="Q215" s="78">
        <v>2.9999999999999997E-4</v>
      </c>
      <c r="R215" s="78">
        <v>0</v>
      </c>
    </row>
    <row r="216" spans="2:18">
      <c r="B216" t="s">
        <v>3858</v>
      </c>
      <c r="C216" t="s">
        <v>3554</v>
      </c>
      <c r="D216" t="s">
        <v>3860</v>
      </c>
      <c r="E216"/>
      <c r="F216" t="s">
        <v>706</v>
      </c>
      <c r="G216" t="s">
        <v>3861</v>
      </c>
      <c r="H216" t="s">
        <v>210</v>
      </c>
      <c r="I216" s="77">
        <v>0.4</v>
      </c>
      <c r="J216" t="s">
        <v>925</v>
      </c>
      <c r="K216" t="s">
        <v>102</v>
      </c>
      <c r="L216" s="78">
        <v>2.0799999999999999E-2</v>
      </c>
      <c r="M216" s="78">
        <v>7.0199999999999999E-2</v>
      </c>
      <c r="N216" s="77">
        <v>150691.54</v>
      </c>
      <c r="O216" s="77">
        <v>98.55</v>
      </c>
      <c r="P216" s="77">
        <v>148.50651267000001</v>
      </c>
      <c r="Q216" s="78">
        <v>1.1999999999999999E-3</v>
      </c>
      <c r="R216" s="78">
        <v>1E-4</v>
      </c>
    </row>
    <row r="217" spans="2:18">
      <c r="B217" t="s">
        <v>3862</v>
      </c>
      <c r="C217" t="s">
        <v>3554</v>
      </c>
      <c r="D217" t="s">
        <v>3863</v>
      </c>
      <c r="E217"/>
      <c r="F217" t="s">
        <v>1024</v>
      </c>
      <c r="G217" t="s">
        <v>3864</v>
      </c>
      <c r="H217" t="s">
        <v>2363</v>
      </c>
      <c r="I217" s="77">
        <v>1.1399999999999999</v>
      </c>
      <c r="J217" t="s">
        <v>127</v>
      </c>
      <c r="K217" t="s">
        <v>102</v>
      </c>
      <c r="L217" s="78">
        <v>2.76E-2</v>
      </c>
      <c r="M217" s="78">
        <v>6.3399999999999998E-2</v>
      </c>
      <c r="N217" s="77">
        <v>154442.69</v>
      </c>
      <c r="O217" s="77">
        <v>96.4</v>
      </c>
      <c r="P217" s="77">
        <v>148.88275315999999</v>
      </c>
      <c r="Q217" s="78">
        <v>1.1999999999999999E-3</v>
      </c>
      <c r="R217" s="78">
        <v>1E-4</v>
      </c>
    </row>
    <row r="218" spans="2:18">
      <c r="B218" t="s">
        <v>3762</v>
      </c>
      <c r="C218" t="s">
        <v>3554</v>
      </c>
      <c r="D218" t="s">
        <v>3865</v>
      </c>
      <c r="E218"/>
      <c r="F218" t="s">
        <v>767</v>
      </c>
      <c r="G218" t="s">
        <v>3866</v>
      </c>
      <c r="H218" t="s">
        <v>150</v>
      </c>
      <c r="I218" s="77">
        <v>7.46</v>
      </c>
      <c r="J218" t="s">
        <v>422</v>
      </c>
      <c r="K218" t="s">
        <v>102</v>
      </c>
      <c r="L218" s="78">
        <v>2.52E-2</v>
      </c>
      <c r="M218" s="78">
        <v>2.5999999999999999E-2</v>
      </c>
      <c r="N218" s="77">
        <v>52159.71</v>
      </c>
      <c r="O218" s="77">
        <v>96.9</v>
      </c>
      <c r="P218" s="77">
        <v>50.542758990000003</v>
      </c>
      <c r="Q218" s="78">
        <v>4.0000000000000002E-4</v>
      </c>
      <c r="R218" s="78">
        <v>0</v>
      </c>
    </row>
    <row r="219" spans="2:18">
      <c r="B219" t="s">
        <v>3785</v>
      </c>
      <c r="C219" t="s">
        <v>3554</v>
      </c>
      <c r="D219" t="s">
        <v>3867</v>
      </c>
      <c r="E219"/>
      <c r="F219" t="s">
        <v>1024</v>
      </c>
      <c r="G219" t="s">
        <v>3868</v>
      </c>
      <c r="H219" t="s">
        <v>2363</v>
      </c>
      <c r="I219" s="77">
        <v>8.24</v>
      </c>
      <c r="J219" t="s">
        <v>123</v>
      </c>
      <c r="K219" t="s">
        <v>102</v>
      </c>
      <c r="L219" s="78">
        <v>3.1E-2</v>
      </c>
      <c r="M219" s="78">
        <v>2.8799999999999999E-2</v>
      </c>
      <c r="N219" s="77">
        <v>35914.35</v>
      </c>
      <c r="O219" s="77">
        <v>84.44</v>
      </c>
      <c r="P219" s="77">
        <v>30.326077139999999</v>
      </c>
      <c r="Q219" s="78">
        <v>2.9999999999999997E-4</v>
      </c>
      <c r="R219" s="78">
        <v>0</v>
      </c>
    </row>
    <row r="220" spans="2:18">
      <c r="B220" t="s">
        <v>3785</v>
      </c>
      <c r="C220" t="s">
        <v>3554</v>
      </c>
      <c r="D220" t="s">
        <v>3869</v>
      </c>
      <c r="E220"/>
      <c r="F220" t="s">
        <v>1024</v>
      </c>
      <c r="G220" t="s">
        <v>274</v>
      </c>
      <c r="H220" t="s">
        <v>2363</v>
      </c>
      <c r="I220" s="77">
        <v>8.24</v>
      </c>
      <c r="J220" t="s">
        <v>123</v>
      </c>
      <c r="K220" t="s">
        <v>102</v>
      </c>
      <c r="L220" s="78">
        <v>3.1E-2</v>
      </c>
      <c r="M220" s="78">
        <v>2.8799999999999999E-2</v>
      </c>
      <c r="N220" s="77">
        <v>68982.399999999994</v>
      </c>
      <c r="O220" s="77">
        <v>81.92</v>
      </c>
      <c r="P220" s="77">
        <v>56.510382079999999</v>
      </c>
      <c r="Q220" s="78">
        <v>5.0000000000000001E-4</v>
      </c>
      <c r="R220" s="78">
        <v>0</v>
      </c>
    </row>
    <row r="221" spans="2:18">
      <c r="B221" t="s">
        <v>3785</v>
      </c>
      <c r="C221" t="s">
        <v>3554</v>
      </c>
      <c r="D221" t="s">
        <v>3870</v>
      </c>
      <c r="E221"/>
      <c r="F221" t="s">
        <v>1024</v>
      </c>
      <c r="G221" t="s">
        <v>340</v>
      </c>
      <c r="H221" t="s">
        <v>2363</v>
      </c>
      <c r="I221" s="77">
        <v>8.25</v>
      </c>
      <c r="J221" t="s">
        <v>123</v>
      </c>
      <c r="K221" t="s">
        <v>102</v>
      </c>
      <c r="L221" s="78">
        <v>3.1E-2</v>
      </c>
      <c r="M221" s="78">
        <v>2.86E-2</v>
      </c>
      <c r="N221" s="77">
        <v>77275.039999999994</v>
      </c>
      <c r="O221" s="77">
        <v>65.180000000000007</v>
      </c>
      <c r="P221" s="77">
        <v>50.367871072</v>
      </c>
      <c r="Q221" s="78">
        <v>4.0000000000000002E-4</v>
      </c>
      <c r="R221" s="78">
        <v>0</v>
      </c>
    </row>
    <row r="222" spans="2:18">
      <c r="B222" t="s">
        <v>3785</v>
      </c>
      <c r="C222" t="s">
        <v>3554</v>
      </c>
      <c r="D222" t="s">
        <v>3871</v>
      </c>
      <c r="E222"/>
      <c r="F222" t="s">
        <v>1024</v>
      </c>
      <c r="G222" t="s">
        <v>318</v>
      </c>
      <c r="H222" t="s">
        <v>2363</v>
      </c>
      <c r="I222" s="77">
        <v>8.26</v>
      </c>
      <c r="J222" t="s">
        <v>123</v>
      </c>
      <c r="K222" t="s">
        <v>102</v>
      </c>
      <c r="L222" s="78">
        <v>3.1E-2</v>
      </c>
      <c r="M222" s="78">
        <v>2.8500000000000001E-2</v>
      </c>
      <c r="N222" s="77">
        <v>93804.85</v>
      </c>
      <c r="O222" s="77">
        <v>71.34</v>
      </c>
      <c r="P222" s="77">
        <v>66.920379990000001</v>
      </c>
      <c r="Q222" s="78">
        <v>5.9999999999999995E-4</v>
      </c>
      <c r="R222" s="78">
        <v>1E-4</v>
      </c>
    </row>
    <row r="223" spans="2:18">
      <c r="B223" t="s">
        <v>3785</v>
      </c>
      <c r="C223" t="s">
        <v>3554</v>
      </c>
      <c r="D223" t="s">
        <v>3872</v>
      </c>
      <c r="E223"/>
      <c r="F223" t="s">
        <v>1024</v>
      </c>
      <c r="G223" t="s">
        <v>2754</v>
      </c>
      <c r="H223" t="s">
        <v>2363</v>
      </c>
      <c r="I223" s="77">
        <v>8.18</v>
      </c>
      <c r="J223" t="s">
        <v>123</v>
      </c>
      <c r="K223" t="s">
        <v>102</v>
      </c>
      <c r="L223" s="78">
        <v>3.1E-2</v>
      </c>
      <c r="M223" s="78">
        <v>0.03</v>
      </c>
      <c r="N223" s="77">
        <v>138473.82999999999</v>
      </c>
      <c r="O223" s="77">
        <v>91.8</v>
      </c>
      <c r="P223" s="77">
        <v>127.11897594</v>
      </c>
      <c r="Q223" s="78">
        <v>1E-3</v>
      </c>
      <c r="R223" s="78">
        <v>1E-4</v>
      </c>
    </row>
    <row r="224" spans="2:18">
      <c r="B224" t="s">
        <v>3785</v>
      </c>
      <c r="C224" t="s">
        <v>3554</v>
      </c>
      <c r="D224" t="s">
        <v>3873</v>
      </c>
      <c r="E224"/>
      <c r="F224" t="s">
        <v>1024</v>
      </c>
      <c r="G224" t="s">
        <v>287</v>
      </c>
      <c r="H224" t="s">
        <v>2363</v>
      </c>
      <c r="I224" s="77">
        <v>7.95</v>
      </c>
      <c r="J224" t="s">
        <v>123</v>
      </c>
      <c r="K224" t="s">
        <v>102</v>
      </c>
      <c r="L224" s="78">
        <v>3.8100000000000002E-2</v>
      </c>
      <c r="M224" s="78">
        <v>3.5400000000000001E-2</v>
      </c>
      <c r="N224" s="77">
        <v>67003.47</v>
      </c>
      <c r="O224" s="77">
        <v>90.63</v>
      </c>
      <c r="P224" s="77">
        <v>60.725244861</v>
      </c>
      <c r="Q224" s="78">
        <v>5.0000000000000001E-4</v>
      </c>
      <c r="R224" s="78">
        <v>0</v>
      </c>
    </row>
    <row r="225" spans="2:18">
      <c r="B225" t="s">
        <v>3874</v>
      </c>
      <c r="C225" t="s">
        <v>3554</v>
      </c>
      <c r="D225" t="s">
        <v>3875</v>
      </c>
      <c r="E225"/>
      <c r="F225" t="s">
        <v>767</v>
      </c>
      <c r="G225" t="s">
        <v>3876</v>
      </c>
      <c r="H225" t="s">
        <v>150</v>
      </c>
      <c r="I225" s="77">
        <v>4.5999999999999996</v>
      </c>
      <c r="J225" t="s">
        <v>422</v>
      </c>
      <c r="K225" t="s">
        <v>102</v>
      </c>
      <c r="L225" s="78">
        <v>4.4999999999999998E-2</v>
      </c>
      <c r="M225" s="78">
        <v>7.4099999999999999E-2</v>
      </c>
      <c r="N225" s="77">
        <v>800083.76</v>
      </c>
      <c r="O225" s="77">
        <v>103.19</v>
      </c>
      <c r="P225" s="77">
        <v>825.60643194399995</v>
      </c>
      <c r="Q225" s="78">
        <v>6.7999999999999996E-3</v>
      </c>
      <c r="R225" s="78">
        <v>6.9999999999999999E-4</v>
      </c>
    </row>
    <row r="226" spans="2:18">
      <c r="B226" t="s">
        <v>3877</v>
      </c>
      <c r="C226" t="s">
        <v>3554</v>
      </c>
      <c r="D226" t="s">
        <v>3878</v>
      </c>
      <c r="E226"/>
      <c r="F226" t="s">
        <v>767</v>
      </c>
      <c r="G226" t="s">
        <v>648</v>
      </c>
      <c r="H226" t="s">
        <v>150</v>
      </c>
      <c r="I226" s="77">
        <v>4.8099999999999996</v>
      </c>
      <c r="J226" t="s">
        <v>132</v>
      </c>
      <c r="K226" t="s">
        <v>102</v>
      </c>
      <c r="L226" s="78">
        <v>5.28E-2</v>
      </c>
      <c r="M226" s="78">
        <v>9.4799999999999995E-2</v>
      </c>
      <c r="N226" s="77">
        <v>1228753.6399999999</v>
      </c>
      <c r="O226" s="77">
        <v>85.25</v>
      </c>
      <c r="P226" s="77">
        <v>1047.5124781</v>
      </c>
      <c r="Q226" s="78">
        <v>8.6E-3</v>
      </c>
      <c r="R226" s="78">
        <v>8.9999999999999998E-4</v>
      </c>
    </row>
    <row r="227" spans="2:18">
      <c r="B227" t="s">
        <v>3877</v>
      </c>
      <c r="C227" t="s">
        <v>3554</v>
      </c>
      <c r="D227" t="s">
        <v>3879</v>
      </c>
      <c r="E227"/>
      <c r="F227" t="s">
        <v>767</v>
      </c>
      <c r="G227" t="s">
        <v>287</v>
      </c>
      <c r="H227" t="s">
        <v>150</v>
      </c>
      <c r="I227" s="77">
        <v>4.87</v>
      </c>
      <c r="J227" t="s">
        <v>132</v>
      </c>
      <c r="K227" t="s">
        <v>102</v>
      </c>
      <c r="L227" s="78">
        <v>6.2E-2</v>
      </c>
      <c r="M227" s="78">
        <v>7.1900000000000006E-2</v>
      </c>
      <c r="N227" s="77">
        <v>1205532.3</v>
      </c>
      <c r="O227" s="77">
        <v>96.85</v>
      </c>
      <c r="P227" s="77">
        <v>1167.55803255</v>
      </c>
      <c r="Q227" s="78">
        <v>9.5999999999999992E-3</v>
      </c>
      <c r="R227" s="78">
        <v>1E-3</v>
      </c>
    </row>
    <row r="228" spans="2:18">
      <c r="B228" t="s">
        <v>3880</v>
      </c>
      <c r="C228" t="s">
        <v>3554</v>
      </c>
      <c r="D228" t="s">
        <v>3881</v>
      </c>
      <c r="E228"/>
      <c r="F228" t="s">
        <v>767</v>
      </c>
      <c r="G228" t="s">
        <v>648</v>
      </c>
      <c r="H228" t="s">
        <v>150</v>
      </c>
      <c r="I228" s="77">
        <v>2.4</v>
      </c>
      <c r="J228" t="s">
        <v>127</v>
      </c>
      <c r="K228" t="s">
        <v>102</v>
      </c>
      <c r="L228" s="78">
        <v>7.5899999999999995E-2</v>
      </c>
      <c r="M228" s="78">
        <v>7.1499999999999994E-2</v>
      </c>
      <c r="N228" s="77">
        <v>234132.29</v>
      </c>
      <c r="O228" s="77">
        <v>98.39</v>
      </c>
      <c r="P228" s="77">
        <v>230.36276013099999</v>
      </c>
      <c r="Q228" s="78">
        <v>1.9E-3</v>
      </c>
      <c r="R228" s="78">
        <v>2.0000000000000001E-4</v>
      </c>
    </row>
    <row r="229" spans="2:18">
      <c r="B229" t="s">
        <v>3880</v>
      </c>
      <c r="C229" t="s">
        <v>3554</v>
      </c>
      <c r="D229" t="s">
        <v>3882</v>
      </c>
      <c r="E229"/>
      <c r="F229" t="s">
        <v>767</v>
      </c>
      <c r="G229" t="s">
        <v>279</v>
      </c>
      <c r="H229" t="s">
        <v>150</v>
      </c>
      <c r="I229" s="77">
        <v>2.4</v>
      </c>
      <c r="J229" t="s">
        <v>127</v>
      </c>
      <c r="K229" t="s">
        <v>102</v>
      </c>
      <c r="L229" s="78">
        <v>7.5899999999999995E-2</v>
      </c>
      <c r="M229" s="78">
        <v>6.4000000000000001E-2</v>
      </c>
      <c r="N229" s="77">
        <v>126471.93</v>
      </c>
      <c r="O229" s="77">
        <v>98.53</v>
      </c>
      <c r="P229" s="77">
        <v>124.612792629</v>
      </c>
      <c r="Q229" s="78">
        <v>1E-3</v>
      </c>
      <c r="R229" s="78">
        <v>1E-4</v>
      </c>
    </row>
    <row r="230" spans="2:18">
      <c r="B230" t="s">
        <v>3880</v>
      </c>
      <c r="C230" t="s">
        <v>3554</v>
      </c>
      <c r="D230" t="s">
        <v>3883</v>
      </c>
      <c r="E230"/>
      <c r="F230" t="s">
        <v>767</v>
      </c>
      <c r="G230" t="s">
        <v>350</v>
      </c>
      <c r="H230" t="s">
        <v>150</v>
      </c>
      <c r="I230" s="77">
        <v>2.4</v>
      </c>
      <c r="J230" t="s">
        <v>127</v>
      </c>
      <c r="K230" t="s">
        <v>102</v>
      </c>
      <c r="L230" s="78">
        <v>7.5899999999999995E-2</v>
      </c>
      <c r="M230" s="78">
        <v>7.1300000000000002E-2</v>
      </c>
      <c r="N230" s="77">
        <v>175378.86</v>
      </c>
      <c r="O230" s="77">
        <v>98.44</v>
      </c>
      <c r="P230" s="77">
        <v>172.642949784</v>
      </c>
      <c r="Q230" s="78">
        <v>1.4E-3</v>
      </c>
      <c r="R230" s="78">
        <v>1E-4</v>
      </c>
    </row>
    <row r="231" spans="2:18">
      <c r="B231" t="s">
        <v>3880</v>
      </c>
      <c r="C231" t="s">
        <v>3554</v>
      </c>
      <c r="D231" t="s">
        <v>3884</v>
      </c>
      <c r="E231"/>
      <c r="F231" t="s">
        <v>767</v>
      </c>
      <c r="G231" t="s">
        <v>293</v>
      </c>
      <c r="H231" t="s">
        <v>150</v>
      </c>
      <c r="I231" s="77">
        <v>2.4</v>
      </c>
      <c r="J231" t="s">
        <v>127</v>
      </c>
      <c r="K231" t="s">
        <v>102</v>
      </c>
      <c r="L231" s="78">
        <v>7.5899999999999995E-2</v>
      </c>
      <c r="M231" s="78">
        <v>6.4100000000000004E-2</v>
      </c>
      <c r="N231" s="77">
        <v>328345.57</v>
      </c>
      <c r="O231" s="77">
        <v>98.5</v>
      </c>
      <c r="P231" s="77">
        <v>323.42038645000002</v>
      </c>
      <c r="Q231" s="78">
        <v>2.7000000000000001E-3</v>
      </c>
      <c r="R231" s="78">
        <v>2.9999999999999997E-4</v>
      </c>
    </row>
    <row r="232" spans="2:18">
      <c r="B232" t="s">
        <v>3880</v>
      </c>
      <c r="C232" t="s">
        <v>3554</v>
      </c>
      <c r="D232" t="s">
        <v>3885</v>
      </c>
      <c r="E232"/>
      <c r="F232" t="s">
        <v>767</v>
      </c>
      <c r="G232" t="s">
        <v>284</v>
      </c>
      <c r="H232" t="s">
        <v>150</v>
      </c>
      <c r="I232" s="77">
        <v>2.4</v>
      </c>
      <c r="J232" t="s">
        <v>127</v>
      </c>
      <c r="K232" t="s">
        <v>102</v>
      </c>
      <c r="L232" s="78">
        <v>7.5899999999999995E-2</v>
      </c>
      <c r="M232" s="78">
        <v>7.2599999999999998E-2</v>
      </c>
      <c r="N232" s="77">
        <v>238623.71</v>
      </c>
      <c r="O232" s="77">
        <v>98.15</v>
      </c>
      <c r="P232" s="77">
        <v>234.209171365</v>
      </c>
      <c r="Q232" s="78">
        <v>1.9E-3</v>
      </c>
      <c r="R232" s="78">
        <v>2.0000000000000001E-4</v>
      </c>
    </row>
    <row r="233" spans="2:18">
      <c r="B233" t="s">
        <v>3880</v>
      </c>
      <c r="C233" t="s">
        <v>3554</v>
      </c>
      <c r="D233" t="s">
        <v>3886</v>
      </c>
      <c r="E233"/>
      <c r="F233" t="s">
        <v>767</v>
      </c>
      <c r="G233" t="s">
        <v>290</v>
      </c>
      <c r="H233" t="s">
        <v>150</v>
      </c>
      <c r="I233" s="77">
        <v>2.4</v>
      </c>
      <c r="J233" t="s">
        <v>127</v>
      </c>
      <c r="K233" t="s">
        <v>102</v>
      </c>
      <c r="L233" s="78">
        <v>7.5899999999999995E-2</v>
      </c>
      <c r="M233" s="78">
        <v>6.5199999999999994E-2</v>
      </c>
      <c r="N233" s="77">
        <v>78337.45</v>
      </c>
      <c r="O233" s="77">
        <v>100.16</v>
      </c>
      <c r="P233" s="77">
        <v>78.462789920000006</v>
      </c>
      <c r="Q233" s="78">
        <v>5.9999999999999995E-4</v>
      </c>
      <c r="R233" s="78">
        <v>1E-4</v>
      </c>
    </row>
    <row r="234" spans="2:18">
      <c r="B234" t="s">
        <v>3887</v>
      </c>
      <c r="C234" t="s">
        <v>3554</v>
      </c>
      <c r="D234" t="s">
        <v>3888</v>
      </c>
      <c r="E234"/>
      <c r="F234" t="s">
        <v>771</v>
      </c>
      <c r="G234" t="s">
        <v>3889</v>
      </c>
      <c r="H234" t="s">
        <v>210</v>
      </c>
      <c r="I234" s="77">
        <v>3.13</v>
      </c>
      <c r="J234" t="s">
        <v>112</v>
      </c>
      <c r="K234" t="s">
        <v>102</v>
      </c>
      <c r="L234" s="78">
        <v>2.3599999999999999E-2</v>
      </c>
      <c r="M234" s="78">
        <v>3.2399999999999998E-2</v>
      </c>
      <c r="N234" s="77">
        <v>460633.1</v>
      </c>
      <c r="O234" s="77">
        <v>106.75</v>
      </c>
      <c r="P234" s="77">
        <v>491.72583424999999</v>
      </c>
      <c r="Q234" s="78">
        <v>4.1000000000000003E-3</v>
      </c>
      <c r="R234" s="78">
        <v>4.0000000000000002E-4</v>
      </c>
    </row>
    <row r="235" spans="2:18">
      <c r="B235" t="s">
        <v>3890</v>
      </c>
      <c r="C235" t="s">
        <v>3554</v>
      </c>
      <c r="D235" t="s">
        <v>3891</v>
      </c>
      <c r="E235"/>
      <c r="F235" t="s">
        <v>771</v>
      </c>
      <c r="G235" t="s">
        <v>3892</v>
      </c>
      <c r="H235" t="s">
        <v>210</v>
      </c>
      <c r="I235" s="77">
        <v>6.49</v>
      </c>
      <c r="J235" t="s">
        <v>127</v>
      </c>
      <c r="K235" t="s">
        <v>102</v>
      </c>
      <c r="L235" s="78">
        <v>4.4999999999999998E-2</v>
      </c>
      <c r="M235" s="78">
        <v>4.58E-2</v>
      </c>
      <c r="N235" s="77">
        <v>95537.3</v>
      </c>
      <c r="O235" s="77">
        <v>81.16</v>
      </c>
      <c r="P235" s="77">
        <v>77.538072679999999</v>
      </c>
      <c r="Q235" s="78">
        <v>5.9999999999999995E-4</v>
      </c>
      <c r="R235" s="78">
        <v>1E-4</v>
      </c>
    </row>
    <row r="236" spans="2:18">
      <c r="B236" t="s">
        <v>3890</v>
      </c>
      <c r="C236" t="s">
        <v>3554</v>
      </c>
      <c r="D236" t="s">
        <v>3893</v>
      </c>
      <c r="E236"/>
      <c r="F236" t="s">
        <v>771</v>
      </c>
      <c r="G236" t="s">
        <v>3894</v>
      </c>
      <c r="H236" t="s">
        <v>210</v>
      </c>
      <c r="I236" s="77">
        <v>5.63</v>
      </c>
      <c r="J236" t="s">
        <v>127</v>
      </c>
      <c r="K236" t="s">
        <v>102</v>
      </c>
      <c r="L236" s="78">
        <v>4.4999999999999998E-2</v>
      </c>
      <c r="M236" s="78">
        <v>9.8100000000000007E-2</v>
      </c>
      <c r="N236" s="77">
        <v>64584.32</v>
      </c>
      <c r="O236" s="77">
        <v>81.650000000000006</v>
      </c>
      <c r="P236" s="77">
        <v>52.733097280000003</v>
      </c>
      <c r="Q236" s="78">
        <v>4.0000000000000002E-4</v>
      </c>
      <c r="R236" s="78">
        <v>0</v>
      </c>
    </row>
    <row r="237" spans="2:18">
      <c r="B237" t="s">
        <v>3890</v>
      </c>
      <c r="C237" t="s">
        <v>3554</v>
      </c>
      <c r="D237" t="s">
        <v>3895</v>
      </c>
      <c r="E237"/>
      <c r="F237" t="s">
        <v>771</v>
      </c>
      <c r="G237" t="s">
        <v>3896</v>
      </c>
      <c r="H237" t="s">
        <v>210</v>
      </c>
      <c r="I237" s="77">
        <v>6.46</v>
      </c>
      <c r="J237" t="s">
        <v>127</v>
      </c>
      <c r="K237" t="s">
        <v>102</v>
      </c>
      <c r="L237" s="78">
        <v>4.4999999999999998E-2</v>
      </c>
      <c r="M237" s="78">
        <v>4.7199999999999999E-2</v>
      </c>
      <c r="N237" s="77">
        <v>59432.2</v>
      </c>
      <c r="O237" s="77">
        <v>81.48</v>
      </c>
      <c r="P237" s="77">
        <v>48.425356559999997</v>
      </c>
      <c r="Q237" s="78">
        <v>4.0000000000000002E-4</v>
      </c>
      <c r="R237" s="78">
        <v>0</v>
      </c>
    </row>
    <row r="238" spans="2:18">
      <c r="B238" t="s">
        <v>3890</v>
      </c>
      <c r="C238" t="s">
        <v>3554</v>
      </c>
      <c r="D238" t="s">
        <v>3897</v>
      </c>
      <c r="E238"/>
      <c r="F238" t="s">
        <v>771</v>
      </c>
      <c r="G238" t="s">
        <v>3898</v>
      </c>
      <c r="H238" t="s">
        <v>210</v>
      </c>
      <c r="I238" s="77">
        <v>5.63</v>
      </c>
      <c r="J238" t="s">
        <v>127</v>
      </c>
      <c r="K238" t="s">
        <v>102</v>
      </c>
      <c r="L238" s="78">
        <v>4.4999999999999998E-2</v>
      </c>
      <c r="M238" s="78">
        <v>9.8100000000000007E-2</v>
      </c>
      <c r="N238" s="77">
        <v>70586.759999999995</v>
      </c>
      <c r="O238" s="77">
        <v>82.31</v>
      </c>
      <c r="P238" s="77">
        <v>58.099962155999997</v>
      </c>
      <c r="Q238" s="78">
        <v>5.0000000000000001E-4</v>
      </c>
      <c r="R238" s="78">
        <v>0</v>
      </c>
    </row>
    <row r="239" spans="2:18">
      <c r="B239" t="s">
        <v>3890</v>
      </c>
      <c r="C239" t="s">
        <v>3554</v>
      </c>
      <c r="D239" t="s">
        <v>3899</v>
      </c>
      <c r="E239"/>
      <c r="F239" t="s">
        <v>771</v>
      </c>
      <c r="G239" t="s">
        <v>3900</v>
      </c>
      <c r="H239" t="s">
        <v>210</v>
      </c>
      <c r="I239" s="77">
        <v>6.46</v>
      </c>
      <c r="J239" t="s">
        <v>127</v>
      </c>
      <c r="K239" t="s">
        <v>102</v>
      </c>
      <c r="L239" s="78">
        <v>4.4999999999999998E-2</v>
      </c>
      <c r="M239" s="78">
        <v>4.7199999999999999E-2</v>
      </c>
      <c r="N239" s="77">
        <v>68641.73</v>
      </c>
      <c r="O239" s="77">
        <v>81.650000000000006</v>
      </c>
      <c r="P239" s="77">
        <v>56.045972544999998</v>
      </c>
      <c r="Q239" s="78">
        <v>5.0000000000000001E-4</v>
      </c>
      <c r="R239" s="78">
        <v>0</v>
      </c>
    </row>
    <row r="240" spans="2:18">
      <c r="B240" t="s">
        <v>3890</v>
      </c>
      <c r="C240" t="s">
        <v>3554</v>
      </c>
      <c r="D240" t="s">
        <v>3901</v>
      </c>
      <c r="E240"/>
      <c r="F240" t="s">
        <v>771</v>
      </c>
      <c r="G240" t="s">
        <v>3902</v>
      </c>
      <c r="H240" t="s">
        <v>210</v>
      </c>
      <c r="I240" s="77">
        <v>5.63</v>
      </c>
      <c r="J240" t="s">
        <v>127</v>
      </c>
      <c r="K240" t="s">
        <v>102</v>
      </c>
      <c r="L240" s="78">
        <v>4.4999999999999998E-2</v>
      </c>
      <c r="M240" s="78">
        <v>9.8100000000000007E-2</v>
      </c>
      <c r="N240" s="77">
        <v>49649.9</v>
      </c>
      <c r="O240" s="77">
        <v>82.14</v>
      </c>
      <c r="P240" s="77">
        <v>40.782427859999999</v>
      </c>
      <c r="Q240" s="78">
        <v>2.9999999999999997E-4</v>
      </c>
      <c r="R240" s="78">
        <v>0</v>
      </c>
    </row>
    <row r="241" spans="2:18">
      <c r="B241" t="s">
        <v>3890</v>
      </c>
      <c r="C241" t="s">
        <v>3554</v>
      </c>
      <c r="D241" t="s">
        <v>3903</v>
      </c>
      <c r="E241"/>
      <c r="F241" t="s">
        <v>771</v>
      </c>
      <c r="G241" t="s">
        <v>3904</v>
      </c>
      <c r="H241" t="s">
        <v>210</v>
      </c>
      <c r="I241" s="77">
        <v>6.46</v>
      </c>
      <c r="J241" t="s">
        <v>127</v>
      </c>
      <c r="K241" t="s">
        <v>102</v>
      </c>
      <c r="L241" s="78">
        <v>4.4999999999999998E-2</v>
      </c>
      <c r="M241" s="78">
        <v>4.7199999999999999E-2</v>
      </c>
      <c r="N241" s="77">
        <v>64925.89</v>
      </c>
      <c r="O241" s="77">
        <v>81.569999999999993</v>
      </c>
      <c r="P241" s="77">
        <v>52.960048473000001</v>
      </c>
      <c r="Q241" s="78">
        <v>4.0000000000000002E-4</v>
      </c>
      <c r="R241" s="78">
        <v>0</v>
      </c>
    </row>
    <row r="242" spans="2:18">
      <c r="B242" t="s">
        <v>3890</v>
      </c>
      <c r="C242" t="s">
        <v>3554</v>
      </c>
      <c r="D242" t="s">
        <v>3905</v>
      </c>
      <c r="E242"/>
      <c r="F242" t="s">
        <v>771</v>
      </c>
      <c r="G242" t="s">
        <v>427</v>
      </c>
      <c r="H242" t="s">
        <v>210</v>
      </c>
      <c r="I242" s="77">
        <v>5.63</v>
      </c>
      <c r="J242" t="s">
        <v>127</v>
      </c>
      <c r="K242" t="s">
        <v>102</v>
      </c>
      <c r="L242" s="78">
        <v>4.4999999999999998E-2</v>
      </c>
      <c r="M242" s="78">
        <v>9.8100000000000007E-2</v>
      </c>
      <c r="N242" s="77">
        <v>26603.18</v>
      </c>
      <c r="O242" s="77">
        <v>81.569999999999993</v>
      </c>
      <c r="P242" s="77">
        <v>21.700213926</v>
      </c>
      <c r="Q242" s="78">
        <v>2.0000000000000001E-4</v>
      </c>
      <c r="R242" s="78">
        <v>0</v>
      </c>
    </row>
    <row r="243" spans="2:18">
      <c r="B243" t="s">
        <v>3890</v>
      </c>
      <c r="C243" t="s">
        <v>3554</v>
      </c>
      <c r="D243" t="s">
        <v>3906</v>
      </c>
      <c r="E243"/>
      <c r="F243" t="s">
        <v>771</v>
      </c>
      <c r="G243" t="s">
        <v>3907</v>
      </c>
      <c r="H243" t="s">
        <v>210</v>
      </c>
      <c r="I243" s="77">
        <v>6.46</v>
      </c>
      <c r="J243" t="s">
        <v>127</v>
      </c>
      <c r="K243" t="s">
        <v>102</v>
      </c>
      <c r="L243" s="78">
        <v>4.4999999999999998E-2</v>
      </c>
      <c r="M243" s="78">
        <v>4.7199999999999999E-2</v>
      </c>
      <c r="N243" s="77">
        <v>20126.87</v>
      </c>
      <c r="O243" s="77">
        <v>81.73</v>
      </c>
      <c r="P243" s="77">
        <v>16.449690851</v>
      </c>
      <c r="Q243" s="78">
        <v>1E-4</v>
      </c>
      <c r="R243" s="78">
        <v>0</v>
      </c>
    </row>
    <row r="244" spans="2:18">
      <c r="B244" t="s">
        <v>3890</v>
      </c>
      <c r="C244" t="s">
        <v>3554</v>
      </c>
      <c r="D244" t="s">
        <v>3908</v>
      </c>
      <c r="E244"/>
      <c r="F244" t="s">
        <v>771</v>
      </c>
      <c r="G244" t="s">
        <v>3909</v>
      </c>
      <c r="H244" t="s">
        <v>210</v>
      </c>
      <c r="I244" s="77">
        <v>5.63</v>
      </c>
      <c r="J244" t="s">
        <v>127</v>
      </c>
      <c r="K244" t="s">
        <v>102</v>
      </c>
      <c r="L244" s="78">
        <v>4.4999999999999998E-2</v>
      </c>
      <c r="M244" s="78">
        <v>9.8100000000000007E-2</v>
      </c>
      <c r="N244" s="77">
        <v>128988.09</v>
      </c>
      <c r="O244" s="77">
        <v>82.23</v>
      </c>
      <c r="P244" s="77">
        <v>106.066906407</v>
      </c>
      <c r="Q244" s="78">
        <v>8.9999999999999998E-4</v>
      </c>
      <c r="R244" s="78">
        <v>1E-4</v>
      </c>
    </row>
    <row r="245" spans="2:18">
      <c r="B245" t="s">
        <v>3890</v>
      </c>
      <c r="C245" t="s">
        <v>3554</v>
      </c>
      <c r="D245" t="s">
        <v>3910</v>
      </c>
      <c r="E245"/>
      <c r="F245" t="s">
        <v>771</v>
      </c>
      <c r="G245" t="s">
        <v>3911</v>
      </c>
      <c r="H245" t="s">
        <v>210</v>
      </c>
      <c r="I245" s="77">
        <v>5.63</v>
      </c>
      <c r="J245" t="s">
        <v>127</v>
      </c>
      <c r="K245" t="s">
        <v>102</v>
      </c>
      <c r="L245" s="78">
        <v>4.4999999999999998E-2</v>
      </c>
      <c r="M245" s="78">
        <v>9.8100000000000007E-2</v>
      </c>
      <c r="N245" s="77">
        <v>24259.35</v>
      </c>
      <c r="O245" s="77">
        <v>81.819999999999993</v>
      </c>
      <c r="P245" s="77">
        <v>19.84900017</v>
      </c>
      <c r="Q245" s="78">
        <v>2.0000000000000001E-4</v>
      </c>
      <c r="R245" s="78">
        <v>0</v>
      </c>
    </row>
    <row r="246" spans="2:18">
      <c r="B246" t="s">
        <v>3890</v>
      </c>
      <c r="C246" t="s">
        <v>3554</v>
      </c>
      <c r="D246" t="s">
        <v>3912</v>
      </c>
      <c r="E246"/>
      <c r="F246" t="s">
        <v>771</v>
      </c>
      <c r="G246" t="s">
        <v>3913</v>
      </c>
      <c r="H246" t="s">
        <v>210</v>
      </c>
      <c r="I246" s="77">
        <v>6.49</v>
      </c>
      <c r="J246" t="s">
        <v>127</v>
      </c>
      <c r="K246" t="s">
        <v>102</v>
      </c>
      <c r="L246" s="78">
        <v>4.4999999999999998E-2</v>
      </c>
      <c r="M246" s="78">
        <v>4.5699999999999998E-2</v>
      </c>
      <c r="N246" s="77">
        <v>30569.84</v>
      </c>
      <c r="O246" s="77">
        <v>82.14</v>
      </c>
      <c r="P246" s="77">
        <v>25.110066576000001</v>
      </c>
      <c r="Q246" s="78">
        <v>2.0000000000000001E-4</v>
      </c>
      <c r="R246" s="78">
        <v>0</v>
      </c>
    </row>
    <row r="247" spans="2:18">
      <c r="B247" t="s">
        <v>3890</v>
      </c>
      <c r="C247" t="s">
        <v>3554</v>
      </c>
      <c r="D247" t="s">
        <v>3914</v>
      </c>
      <c r="E247"/>
      <c r="F247" t="s">
        <v>771</v>
      </c>
      <c r="G247" t="s">
        <v>3915</v>
      </c>
      <c r="H247" t="s">
        <v>210</v>
      </c>
      <c r="I247" s="77">
        <v>5.63</v>
      </c>
      <c r="J247" t="s">
        <v>127</v>
      </c>
      <c r="K247" t="s">
        <v>102</v>
      </c>
      <c r="L247" s="78">
        <v>4.4999999999999998E-2</v>
      </c>
      <c r="M247" s="78">
        <v>9.8100000000000007E-2</v>
      </c>
      <c r="N247" s="77">
        <v>9471.59</v>
      </c>
      <c r="O247" s="77">
        <v>81.569999999999993</v>
      </c>
      <c r="P247" s="77">
        <v>7.7259759629999998</v>
      </c>
      <c r="Q247" s="78">
        <v>1E-4</v>
      </c>
      <c r="R247" s="78">
        <v>0</v>
      </c>
    </row>
    <row r="248" spans="2:18">
      <c r="B248" t="s">
        <v>3890</v>
      </c>
      <c r="C248" t="s">
        <v>3554</v>
      </c>
      <c r="D248" t="s">
        <v>3916</v>
      </c>
      <c r="E248"/>
      <c r="F248" t="s">
        <v>767</v>
      </c>
      <c r="G248" t="s">
        <v>3917</v>
      </c>
      <c r="H248" t="s">
        <v>150</v>
      </c>
      <c r="I248" s="77">
        <v>6.36</v>
      </c>
      <c r="J248" t="s">
        <v>127</v>
      </c>
      <c r="K248" t="s">
        <v>102</v>
      </c>
      <c r="L248" s="78">
        <v>4.4999999999999998E-2</v>
      </c>
      <c r="M248" s="78">
        <v>4.5699999999999998E-2</v>
      </c>
      <c r="N248" s="77">
        <v>7077.04</v>
      </c>
      <c r="O248" s="77">
        <v>82.14</v>
      </c>
      <c r="P248" s="77">
        <v>5.8130806560000003</v>
      </c>
      <c r="Q248" s="78">
        <v>0</v>
      </c>
      <c r="R248" s="78">
        <v>0</v>
      </c>
    </row>
    <row r="249" spans="2:18">
      <c r="B249" t="s">
        <v>3890</v>
      </c>
      <c r="C249" t="s">
        <v>3554</v>
      </c>
      <c r="D249" t="s">
        <v>3918</v>
      </c>
      <c r="E249"/>
      <c r="F249" t="s">
        <v>771</v>
      </c>
      <c r="G249" t="s">
        <v>2627</v>
      </c>
      <c r="H249" t="s">
        <v>210</v>
      </c>
      <c r="I249" s="77">
        <v>6.5</v>
      </c>
      <c r="J249" t="s">
        <v>127</v>
      </c>
      <c r="K249" t="s">
        <v>102</v>
      </c>
      <c r="L249" s="78">
        <v>4.4999999999999998E-2</v>
      </c>
      <c r="M249" s="78">
        <v>4.5699999999999998E-2</v>
      </c>
      <c r="N249" s="77">
        <v>17754.57</v>
      </c>
      <c r="O249" s="77">
        <v>82.14</v>
      </c>
      <c r="P249" s="77">
        <v>14.583603798</v>
      </c>
      <c r="Q249" s="78">
        <v>1E-4</v>
      </c>
      <c r="R249" s="78">
        <v>0</v>
      </c>
    </row>
    <row r="250" spans="2:18">
      <c r="B250" t="s">
        <v>3890</v>
      </c>
      <c r="C250" t="s">
        <v>3554</v>
      </c>
      <c r="D250" t="s">
        <v>3919</v>
      </c>
      <c r="E250"/>
      <c r="F250" t="s">
        <v>771</v>
      </c>
      <c r="G250" t="s">
        <v>3920</v>
      </c>
      <c r="H250" t="s">
        <v>210</v>
      </c>
      <c r="I250" s="77">
        <v>6.49</v>
      </c>
      <c r="J250" t="s">
        <v>127</v>
      </c>
      <c r="K250" t="s">
        <v>102</v>
      </c>
      <c r="L250" s="78">
        <v>4.4999999999999998E-2</v>
      </c>
      <c r="M250" s="78">
        <v>4.5699999999999998E-2</v>
      </c>
      <c r="N250" s="77">
        <v>18311.84</v>
      </c>
      <c r="O250" s="77">
        <v>81.12</v>
      </c>
      <c r="P250" s="77">
        <v>14.854564608</v>
      </c>
      <c r="Q250" s="78">
        <v>1E-4</v>
      </c>
      <c r="R250" s="78">
        <v>0</v>
      </c>
    </row>
    <row r="251" spans="2:18">
      <c r="B251" t="s">
        <v>3890</v>
      </c>
      <c r="C251" t="s">
        <v>3554</v>
      </c>
      <c r="D251" t="s">
        <v>3921</v>
      </c>
      <c r="E251"/>
      <c r="F251" t="s">
        <v>771</v>
      </c>
      <c r="G251" t="s">
        <v>3922</v>
      </c>
      <c r="H251" t="s">
        <v>210</v>
      </c>
      <c r="I251" s="77">
        <v>6.46</v>
      </c>
      <c r="J251" t="s">
        <v>127</v>
      </c>
      <c r="K251" t="s">
        <v>102</v>
      </c>
      <c r="L251" s="78">
        <v>4.4999999999999998E-2</v>
      </c>
      <c r="M251" s="78">
        <v>4.7300000000000002E-2</v>
      </c>
      <c r="N251" s="77">
        <v>18743.46</v>
      </c>
      <c r="O251" s="77">
        <v>80.84</v>
      </c>
      <c r="P251" s="77">
        <v>15.152213064</v>
      </c>
      <c r="Q251" s="78">
        <v>1E-4</v>
      </c>
      <c r="R251" s="78">
        <v>0</v>
      </c>
    </row>
    <row r="252" spans="2:18">
      <c r="B252" t="s">
        <v>3890</v>
      </c>
      <c r="C252" t="s">
        <v>3554</v>
      </c>
      <c r="D252" t="s">
        <v>3923</v>
      </c>
      <c r="E252"/>
      <c r="F252" t="s">
        <v>771</v>
      </c>
      <c r="G252" t="s">
        <v>3924</v>
      </c>
      <c r="H252" t="s">
        <v>210</v>
      </c>
      <c r="I252" s="77">
        <v>6.46</v>
      </c>
      <c r="J252" t="s">
        <v>127</v>
      </c>
      <c r="K252" t="s">
        <v>102</v>
      </c>
      <c r="L252" s="78">
        <v>4.4999999999999998E-2</v>
      </c>
      <c r="M252" s="78">
        <v>4.7199999999999999E-2</v>
      </c>
      <c r="N252" s="77">
        <v>34320.400000000001</v>
      </c>
      <c r="O252" s="77">
        <v>81.08</v>
      </c>
      <c r="P252" s="77">
        <v>27.826980320000001</v>
      </c>
      <c r="Q252" s="78">
        <v>2.0000000000000001E-4</v>
      </c>
      <c r="R252" s="78">
        <v>0</v>
      </c>
    </row>
    <row r="253" spans="2:18">
      <c r="B253" t="s">
        <v>3840</v>
      </c>
      <c r="C253" t="s">
        <v>3554</v>
      </c>
      <c r="D253" t="s">
        <v>3925</v>
      </c>
      <c r="E253"/>
      <c r="F253" t="s">
        <v>767</v>
      </c>
      <c r="G253" t="s">
        <v>3876</v>
      </c>
      <c r="H253" t="s">
        <v>150</v>
      </c>
      <c r="I253" s="77">
        <v>4.7300000000000004</v>
      </c>
      <c r="J253" t="s">
        <v>422</v>
      </c>
      <c r="K253" t="s">
        <v>102</v>
      </c>
      <c r="L253" s="78">
        <v>4.5499999999999999E-2</v>
      </c>
      <c r="M253" s="78">
        <v>7.2599999999999998E-2</v>
      </c>
      <c r="N253" s="77">
        <v>1686422.1</v>
      </c>
      <c r="O253" s="77">
        <v>103.3</v>
      </c>
      <c r="P253" s="77">
        <v>1742.0740292999999</v>
      </c>
      <c r="Q253" s="78">
        <v>1.44E-2</v>
      </c>
      <c r="R253" s="78">
        <v>1.4E-3</v>
      </c>
    </row>
    <row r="254" spans="2:18">
      <c r="B254" t="s">
        <v>3926</v>
      </c>
      <c r="C254" t="s">
        <v>3554</v>
      </c>
      <c r="D254" t="s">
        <v>3927</v>
      </c>
      <c r="E254"/>
      <c r="F254" t="s">
        <v>1024</v>
      </c>
      <c r="G254" t="s">
        <v>3928</v>
      </c>
      <c r="H254" t="s">
        <v>2363</v>
      </c>
      <c r="I254" s="77">
        <v>2.2400000000000002</v>
      </c>
      <c r="J254" t="s">
        <v>127</v>
      </c>
      <c r="K254" t="s">
        <v>102</v>
      </c>
      <c r="L254" s="78">
        <v>7.9100000000000004E-2</v>
      </c>
      <c r="M254" s="78">
        <v>2.18E-2</v>
      </c>
      <c r="N254" s="77">
        <v>232281.17</v>
      </c>
      <c r="O254" s="77">
        <v>108.67</v>
      </c>
      <c r="P254" s="77">
        <v>252.419947439</v>
      </c>
      <c r="Q254" s="78">
        <v>2.0999999999999999E-3</v>
      </c>
      <c r="R254" s="78">
        <v>2.0000000000000001E-4</v>
      </c>
    </row>
    <row r="255" spans="2:18">
      <c r="B255" t="s">
        <v>3929</v>
      </c>
      <c r="C255" t="s">
        <v>3554</v>
      </c>
      <c r="D255" t="s">
        <v>3930</v>
      </c>
      <c r="E255"/>
      <c r="F255" t="s">
        <v>767</v>
      </c>
      <c r="G255" t="s">
        <v>3931</v>
      </c>
      <c r="H255" t="s">
        <v>150</v>
      </c>
      <c r="I255" s="77">
        <v>5.58</v>
      </c>
      <c r="J255" t="s">
        <v>127</v>
      </c>
      <c r="K255" t="s">
        <v>102</v>
      </c>
      <c r="L255" s="78">
        <v>2.9000000000000001E-2</v>
      </c>
      <c r="M255" s="78">
        <v>2.2100000000000002E-2</v>
      </c>
      <c r="N255" s="77">
        <v>713724.99</v>
      </c>
      <c r="O255" s="77">
        <v>114.77</v>
      </c>
      <c r="P255" s="77">
        <v>819.14217102299995</v>
      </c>
      <c r="Q255" s="78">
        <v>6.7999999999999996E-3</v>
      </c>
      <c r="R255" s="78">
        <v>6.9999999999999999E-4</v>
      </c>
    </row>
    <row r="256" spans="2:18">
      <c r="B256" t="s">
        <v>3877</v>
      </c>
      <c r="C256" t="s">
        <v>3554</v>
      </c>
      <c r="D256" t="s">
        <v>3932</v>
      </c>
      <c r="E256"/>
      <c r="F256" t="s">
        <v>798</v>
      </c>
      <c r="G256" t="s">
        <v>337</v>
      </c>
      <c r="H256" t="s">
        <v>210</v>
      </c>
      <c r="I256" s="77">
        <v>4.49</v>
      </c>
      <c r="J256" t="s">
        <v>123</v>
      </c>
      <c r="K256" t="s">
        <v>102</v>
      </c>
      <c r="L256" s="78">
        <v>5.5899999999999998E-2</v>
      </c>
      <c r="M256" s="78">
        <v>5.8900000000000001E-2</v>
      </c>
      <c r="N256" s="77">
        <v>711231.36</v>
      </c>
      <c r="O256" s="77">
        <v>97.12</v>
      </c>
      <c r="P256" s="77">
        <v>690.74789683200004</v>
      </c>
      <c r="Q256" s="78">
        <v>5.7000000000000002E-3</v>
      </c>
      <c r="R256" s="78">
        <v>5.9999999999999995E-4</v>
      </c>
    </row>
    <row r="257" spans="2:18">
      <c r="B257" t="s">
        <v>3877</v>
      </c>
      <c r="C257" t="s">
        <v>3554</v>
      </c>
      <c r="D257" t="s">
        <v>3933</v>
      </c>
      <c r="E257"/>
      <c r="F257" t="s">
        <v>798</v>
      </c>
      <c r="G257" t="s">
        <v>3934</v>
      </c>
      <c r="H257" t="s">
        <v>210</v>
      </c>
      <c r="I257" s="77">
        <v>4.41</v>
      </c>
      <c r="J257" t="s">
        <v>123</v>
      </c>
      <c r="K257" t="s">
        <v>102</v>
      </c>
      <c r="L257" s="78">
        <v>4.5100000000000001E-2</v>
      </c>
      <c r="M257" s="78">
        <v>7.5200000000000003E-2</v>
      </c>
      <c r="N257" s="77">
        <v>881445.36</v>
      </c>
      <c r="O257" s="77">
        <v>89.11</v>
      </c>
      <c r="P257" s="77">
        <v>785.45596029599994</v>
      </c>
      <c r="Q257" s="78">
        <v>6.4999999999999997E-3</v>
      </c>
      <c r="R257" s="78">
        <v>5.9999999999999995E-4</v>
      </c>
    </row>
    <row r="258" spans="2:18">
      <c r="B258" t="s">
        <v>3877</v>
      </c>
      <c r="C258" t="s">
        <v>3554</v>
      </c>
      <c r="D258" t="s">
        <v>3935</v>
      </c>
      <c r="E258"/>
      <c r="F258" t="s">
        <v>798</v>
      </c>
      <c r="G258" t="s">
        <v>3936</v>
      </c>
      <c r="H258" t="s">
        <v>210</v>
      </c>
      <c r="I258" s="77">
        <v>4.2</v>
      </c>
      <c r="J258" t="s">
        <v>123</v>
      </c>
      <c r="K258" t="s">
        <v>102</v>
      </c>
      <c r="L258" s="78">
        <v>4.5499999999999999E-2</v>
      </c>
      <c r="M258" s="78">
        <v>0.108</v>
      </c>
      <c r="N258" s="77">
        <v>809567.58</v>
      </c>
      <c r="O258" s="77">
        <v>78.45</v>
      </c>
      <c r="P258" s="77">
        <v>635.10576650999997</v>
      </c>
      <c r="Q258" s="78">
        <v>5.1999999999999998E-3</v>
      </c>
      <c r="R258" s="78">
        <v>5.0000000000000001E-4</v>
      </c>
    </row>
    <row r="259" spans="2:18">
      <c r="B259" t="s">
        <v>3877</v>
      </c>
      <c r="C259" t="s">
        <v>3554</v>
      </c>
      <c r="D259" t="s">
        <v>3937</v>
      </c>
      <c r="E259"/>
      <c r="F259" t="s">
        <v>798</v>
      </c>
      <c r="G259" t="s">
        <v>350</v>
      </c>
      <c r="H259" t="s">
        <v>210</v>
      </c>
      <c r="I259" s="77">
        <v>3.98</v>
      </c>
      <c r="J259" t="s">
        <v>132</v>
      </c>
      <c r="K259" t="s">
        <v>102</v>
      </c>
      <c r="L259" s="78">
        <v>4.5499999999999999E-2</v>
      </c>
      <c r="M259" s="78">
        <v>0.11609999999999999</v>
      </c>
      <c r="N259" s="77">
        <v>717894.48</v>
      </c>
      <c r="O259" s="77">
        <v>86.89</v>
      </c>
      <c r="P259" s="77">
        <v>623.77851367200003</v>
      </c>
      <c r="Q259" s="78">
        <v>5.1000000000000004E-3</v>
      </c>
      <c r="R259" s="78">
        <v>5.0000000000000001E-4</v>
      </c>
    </row>
    <row r="260" spans="2:18">
      <c r="B260" t="s">
        <v>3938</v>
      </c>
      <c r="C260" t="s">
        <v>3554</v>
      </c>
      <c r="D260" t="s">
        <v>3939</v>
      </c>
      <c r="E260"/>
      <c r="F260" t="s">
        <v>802</v>
      </c>
      <c r="G260" t="s">
        <v>350</v>
      </c>
      <c r="H260" t="s">
        <v>2363</v>
      </c>
      <c r="I260" s="77">
        <v>5.44</v>
      </c>
      <c r="J260" t="s">
        <v>123</v>
      </c>
      <c r="K260" t="s">
        <v>102</v>
      </c>
      <c r="L260" s="78">
        <v>0.05</v>
      </c>
      <c r="M260" s="78">
        <v>5.0900000000000001E-2</v>
      </c>
      <c r="N260" s="77">
        <v>382584.44</v>
      </c>
      <c r="O260" s="77">
        <v>85.19</v>
      </c>
      <c r="P260" s="77">
        <v>325.92368443599997</v>
      </c>
      <c r="Q260" s="78">
        <v>2.7000000000000001E-3</v>
      </c>
      <c r="R260" s="78">
        <v>2.9999999999999997E-4</v>
      </c>
    </row>
    <row r="261" spans="2:18">
      <c r="B261" t="s">
        <v>3938</v>
      </c>
      <c r="C261" t="s">
        <v>3554</v>
      </c>
      <c r="D261" t="s">
        <v>3940</v>
      </c>
      <c r="E261"/>
      <c r="F261" t="s">
        <v>802</v>
      </c>
      <c r="G261" t="s">
        <v>287</v>
      </c>
      <c r="H261" t="s">
        <v>2363</v>
      </c>
      <c r="I261" s="77">
        <v>5.44</v>
      </c>
      <c r="J261" t="s">
        <v>123</v>
      </c>
      <c r="K261" t="s">
        <v>102</v>
      </c>
      <c r="L261" s="78">
        <v>0.05</v>
      </c>
      <c r="M261" s="78">
        <v>8.1799999999999998E-2</v>
      </c>
      <c r="N261" s="77">
        <v>270665.59000000003</v>
      </c>
      <c r="O261" s="77">
        <v>86.51</v>
      </c>
      <c r="P261" s="77">
        <v>234.152801909</v>
      </c>
      <c r="Q261" s="78">
        <v>1.9E-3</v>
      </c>
      <c r="R261" s="78">
        <v>2.0000000000000001E-4</v>
      </c>
    </row>
    <row r="262" spans="2:18">
      <c r="B262" t="s">
        <v>3712</v>
      </c>
      <c r="C262" t="s">
        <v>3554</v>
      </c>
      <c r="D262" t="s">
        <v>3941</v>
      </c>
      <c r="E262"/>
      <c r="F262" t="s">
        <v>807</v>
      </c>
      <c r="G262" t="s">
        <v>279</v>
      </c>
      <c r="H262" t="s">
        <v>150</v>
      </c>
      <c r="I262" s="77">
        <v>5.62</v>
      </c>
      <c r="J262" t="s">
        <v>112</v>
      </c>
      <c r="K262" t="s">
        <v>102</v>
      </c>
      <c r="L262" s="78">
        <v>3.49E-2</v>
      </c>
      <c r="M262" s="78">
        <v>5.5899999999999998E-2</v>
      </c>
      <c r="N262" s="77">
        <v>32834.080000000002</v>
      </c>
      <c r="O262" s="77">
        <v>90.91</v>
      </c>
      <c r="P262" s="77">
        <v>29.849462127999999</v>
      </c>
      <c r="Q262" s="78">
        <v>2.0000000000000001E-4</v>
      </c>
      <c r="R262" s="78">
        <v>0</v>
      </c>
    </row>
    <row r="263" spans="2:18">
      <c r="B263" t="s">
        <v>3712</v>
      </c>
      <c r="C263" t="s">
        <v>3554</v>
      </c>
      <c r="D263" t="s">
        <v>3942</v>
      </c>
      <c r="E263"/>
      <c r="F263" t="s">
        <v>807</v>
      </c>
      <c r="G263" t="s">
        <v>279</v>
      </c>
      <c r="H263" t="s">
        <v>150</v>
      </c>
      <c r="I263" s="77">
        <v>5.87</v>
      </c>
      <c r="J263" t="s">
        <v>112</v>
      </c>
      <c r="K263" t="s">
        <v>102</v>
      </c>
      <c r="L263" s="78">
        <v>3.49E-2</v>
      </c>
      <c r="M263" s="78">
        <v>3.5499999999999997E-2</v>
      </c>
      <c r="N263" s="77">
        <v>40029.11</v>
      </c>
      <c r="O263" s="77">
        <v>90.89</v>
      </c>
      <c r="P263" s="77">
        <v>36.382458079000003</v>
      </c>
      <c r="Q263" s="78">
        <v>2.9999999999999997E-4</v>
      </c>
      <c r="R263" s="78">
        <v>0</v>
      </c>
    </row>
    <row r="264" spans="2:18">
      <c r="B264" t="s">
        <v>3712</v>
      </c>
      <c r="C264" t="s">
        <v>3554</v>
      </c>
      <c r="D264" t="s">
        <v>3943</v>
      </c>
      <c r="E264"/>
      <c r="F264" t="s">
        <v>807</v>
      </c>
      <c r="G264" t="s">
        <v>279</v>
      </c>
      <c r="H264" t="s">
        <v>150</v>
      </c>
      <c r="I264" s="77">
        <v>5.87</v>
      </c>
      <c r="J264" t="s">
        <v>112</v>
      </c>
      <c r="K264" t="s">
        <v>102</v>
      </c>
      <c r="L264" s="78">
        <v>3.49E-2</v>
      </c>
      <c r="M264" s="78">
        <v>5.5500000000000001E-2</v>
      </c>
      <c r="N264" s="77">
        <v>23559.69</v>
      </c>
      <c r="O264" s="77">
        <v>90.65</v>
      </c>
      <c r="P264" s="77">
        <v>21.356858984999999</v>
      </c>
      <c r="Q264" s="78">
        <v>2.0000000000000001E-4</v>
      </c>
      <c r="R264" s="78">
        <v>0</v>
      </c>
    </row>
    <row r="265" spans="2:18">
      <c r="B265" t="s">
        <v>3712</v>
      </c>
      <c r="C265" t="s">
        <v>3554</v>
      </c>
      <c r="D265" t="s">
        <v>3944</v>
      </c>
      <c r="E265"/>
      <c r="F265" t="s">
        <v>807</v>
      </c>
      <c r="G265" t="s">
        <v>279</v>
      </c>
      <c r="H265" t="s">
        <v>150</v>
      </c>
      <c r="I265" s="77">
        <v>5.94</v>
      </c>
      <c r="J265" t="s">
        <v>112</v>
      </c>
      <c r="K265" t="s">
        <v>102</v>
      </c>
      <c r="L265" s="78">
        <v>3.49E-2</v>
      </c>
      <c r="M265" s="78">
        <v>3.5499999999999997E-2</v>
      </c>
      <c r="N265" s="77">
        <v>31592.27</v>
      </c>
      <c r="O265" s="77">
        <v>90.77</v>
      </c>
      <c r="P265" s="77">
        <v>28.676303479000001</v>
      </c>
      <c r="Q265" s="78">
        <v>2.0000000000000001E-4</v>
      </c>
      <c r="R265" s="78">
        <v>0</v>
      </c>
    </row>
    <row r="266" spans="2:18">
      <c r="B266" t="s">
        <v>3712</v>
      </c>
      <c r="C266" t="s">
        <v>3554</v>
      </c>
      <c r="D266" t="s">
        <v>3945</v>
      </c>
      <c r="E266"/>
      <c r="F266" t="s">
        <v>807</v>
      </c>
      <c r="G266" t="s">
        <v>279</v>
      </c>
      <c r="H266" t="s">
        <v>150</v>
      </c>
      <c r="I266" s="77">
        <v>5.97</v>
      </c>
      <c r="J266" t="s">
        <v>112</v>
      </c>
      <c r="K266" t="s">
        <v>102</v>
      </c>
      <c r="L266" s="78">
        <v>3.49E-2</v>
      </c>
      <c r="M266" s="78">
        <v>3.5499999999999997E-2</v>
      </c>
      <c r="N266" s="77">
        <v>26206.67</v>
      </c>
      <c r="O266" s="77">
        <v>90.8</v>
      </c>
      <c r="P266" s="77">
        <v>23.795656359999999</v>
      </c>
      <c r="Q266" s="78">
        <v>2.0000000000000001E-4</v>
      </c>
      <c r="R266" s="78">
        <v>0</v>
      </c>
    </row>
    <row r="267" spans="2:18">
      <c r="B267" s="83" t="s">
        <v>3946</v>
      </c>
      <c r="C267" t="s">
        <v>3554</v>
      </c>
      <c r="D267" t="s">
        <v>3947</v>
      </c>
      <c r="E267"/>
      <c r="F267" t="s">
        <v>3948</v>
      </c>
      <c r="G267" t="s">
        <v>3949</v>
      </c>
      <c r="H267" t="s">
        <v>210</v>
      </c>
      <c r="I267" s="77">
        <v>8.51</v>
      </c>
      <c r="J267" t="s">
        <v>112</v>
      </c>
      <c r="K267" t="s">
        <v>102</v>
      </c>
      <c r="L267" s="78">
        <v>6.7000000000000004E-2</v>
      </c>
      <c r="M267" s="78">
        <v>6.8099999999999994E-2</v>
      </c>
      <c r="N267" s="77">
        <v>303836.55</v>
      </c>
      <c r="O267" s="77">
        <v>151.22</v>
      </c>
      <c r="P267" s="77">
        <v>459.46163091</v>
      </c>
      <c r="Q267" s="78">
        <v>3.8E-3</v>
      </c>
      <c r="R267" s="78">
        <v>4.0000000000000002E-4</v>
      </c>
    </row>
    <row r="268" spans="2:18">
      <c r="B268" t="s">
        <v>3950</v>
      </c>
      <c r="C268" t="s">
        <v>3554</v>
      </c>
      <c r="D268" t="s">
        <v>3951</v>
      </c>
      <c r="E268"/>
      <c r="F268" t="s">
        <v>3952</v>
      </c>
      <c r="G268" t="s">
        <v>433</v>
      </c>
      <c r="H268" t="s">
        <v>210</v>
      </c>
      <c r="I268" s="77">
        <v>4.2</v>
      </c>
      <c r="J268" t="s">
        <v>422</v>
      </c>
      <c r="K268" t="s">
        <v>116</v>
      </c>
      <c r="L268" s="78">
        <v>4.4999999999999998E-2</v>
      </c>
      <c r="M268" s="78">
        <v>4.2599999999999999E-2</v>
      </c>
      <c r="N268" s="77">
        <v>146169.88</v>
      </c>
      <c r="O268" s="77">
        <v>90.719999999999899</v>
      </c>
      <c r="P268" s="77">
        <v>350.99300863347798</v>
      </c>
      <c r="Q268" s="78">
        <v>2.8999999999999998E-3</v>
      </c>
      <c r="R268" s="78">
        <v>2.9999999999999997E-4</v>
      </c>
    </row>
    <row r="269" spans="2:18">
      <c r="B269" t="s">
        <v>3953</v>
      </c>
      <c r="C269" t="s">
        <v>3554</v>
      </c>
      <c r="D269" t="s">
        <v>3954</v>
      </c>
      <c r="E269"/>
      <c r="F269" t="s">
        <v>3955</v>
      </c>
      <c r="G269" t="s">
        <v>467</v>
      </c>
      <c r="H269" t="s">
        <v>210</v>
      </c>
      <c r="I269" s="77">
        <v>4.8</v>
      </c>
      <c r="J269" t="s">
        <v>422</v>
      </c>
      <c r="K269" t="s">
        <v>113</v>
      </c>
      <c r="L269" s="78">
        <v>3.39E-2</v>
      </c>
      <c r="M269" s="78">
        <v>3.4299999999999997E-2</v>
      </c>
      <c r="N269" s="77">
        <v>390468.28</v>
      </c>
      <c r="O269" s="77">
        <v>85.860000000000028</v>
      </c>
      <c r="P269" s="77">
        <v>1483.9103958236501</v>
      </c>
      <c r="Q269" s="78">
        <v>1.2200000000000001E-2</v>
      </c>
      <c r="R269" s="78">
        <v>1.1999999999999999E-3</v>
      </c>
    </row>
    <row r="270" spans="2:18">
      <c r="B270" t="s">
        <v>3956</v>
      </c>
      <c r="C270" t="s">
        <v>3554</v>
      </c>
      <c r="D270" t="s">
        <v>3957</v>
      </c>
      <c r="E270"/>
      <c r="F270" t="s">
        <v>3955</v>
      </c>
      <c r="G270" t="s">
        <v>507</v>
      </c>
      <c r="H270" t="s">
        <v>210</v>
      </c>
      <c r="I270" s="77">
        <v>2.34</v>
      </c>
      <c r="J270" t="s">
        <v>127</v>
      </c>
      <c r="K270" t="s">
        <v>106</v>
      </c>
      <c r="L270" s="78">
        <v>4.9200000000000001E-2</v>
      </c>
      <c r="M270" s="78">
        <v>8.0299999999999996E-2</v>
      </c>
      <c r="N270" s="77">
        <v>227876.06</v>
      </c>
      <c r="O270" s="77">
        <v>101.97</v>
      </c>
      <c r="P270" s="77">
        <v>833.26167311785196</v>
      </c>
      <c r="Q270" s="78">
        <v>6.8999999999999999E-3</v>
      </c>
      <c r="R270" s="78">
        <v>6.9999999999999999E-4</v>
      </c>
    </row>
    <row r="271" spans="2:18">
      <c r="B271" t="s">
        <v>3958</v>
      </c>
      <c r="C271" t="s">
        <v>3554</v>
      </c>
      <c r="D271" t="s">
        <v>3959</v>
      </c>
      <c r="E271"/>
      <c r="F271" t="s">
        <v>3955</v>
      </c>
      <c r="G271" t="s">
        <v>378</v>
      </c>
      <c r="H271" t="s">
        <v>210</v>
      </c>
      <c r="I271" s="77">
        <v>5.63</v>
      </c>
      <c r="J271" t="s">
        <v>127</v>
      </c>
      <c r="K271" t="s">
        <v>102</v>
      </c>
      <c r="L271" s="78">
        <v>3.9800000000000002E-2</v>
      </c>
      <c r="M271" s="78">
        <v>3.5799999999999998E-2</v>
      </c>
      <c r="N271" s="77">
        <v>1496181.65</v>
      </c>
      <c r="O271" s="77">
        <v>112.46</v>
      </c>
      <c r="P271" s="77">
        <v>1682.6058835900001</v>
      </c>
      <c r="Q271" s="78">
        <v>1.3899999999999999E-2</v>
      </c>
      <c r="R271" s="78">
        <v>1.4E-3</v>
      </c>
    </row>
    <row r="272" spans="2:18">
      <c r="B272" t="s">
        <v>3553</v>
      </c>
      <c r="C272" t="s">
        <v>3554</v>
      </c>
      <c r="D272" t="s">
        <v>3960</v>
      </c>
      <c r="E272"/>
      <c r="F272" t="s">
        <v>214</v>
      </c>
      <c r="G272" t="s">
        <v>3961</v>
      </c>
      <c r="H272" t="s">
        <v>215</v>
      </c>
      <c r="I272" s="77">
        <v>0.01</v>
      </c>
      <c r="J272" t="s">
        <v>123</v>
      </c>
      <c r="K272" t="s">
        <v>102</v>
      </c>
      <c r="L272" s="78">
        <v>0</v>
      </c>
      <c r="M272" s="78">
        <v>-2.5999999999999999E-2</v>
      </c>
      <c r="N272" s="77">
        <v>-2196.39</v>
      </c>
      <c r="O272" s="77">
        <v>166.88372100000001</v>
      </c>
      <c r="P272" s="77">
        <v>-3.6654173596719</v>
      </c>
      <c r="Q272" s="78">
        <v>0</v>
      </c>
      <c r="R272" s="78">
        <v>0</v>
      </c>
    </row>
    <row r="273" spans="2:18">
      <c r="B273" t="s">
        <v>3553</v>
      </c>
      <c r="C273" t="s">
        <v>3554</v>
      </c>
      <c r="D273" t="s">
        <v>3962</v>
      </c>
      <c r="E273"/>
      <c r="F273" t="s">
        <v>214</v>
      </c>
      <c r="G273" t="s">
        <v>3963</v>
      </c>
      <c r="H273" t="s">
        <v>215</v>
      </c>
      <c r="I273" s="77">
        <v>0.01</v>
      </c>
      <c r="J273" t="s">
        <v>123</v>
      </c>
      <c r="K273" t="s">
        <v>102</v>
      </c>
      <c r="L273" s="78">
        <v>0</v>
      </c>
      <c r="M273" s="78">
        <v>3.0999999999999999E-3</v>
      </c>
      <c r="N273" s="77">
        <v>-142.80000000000001</v>
      </c>
      <c r="O273" s="77">
        <v>100</v>
      </c>
      <c r="P273" s="77">
        <v>-0.14280000000000001</v>
      </c>
      <c r="Q273" s="78">
        <v>0</v>
      </c>
      <c r="R273" s="78">
        <v>0</v>
      </c>
    </row>
    <row r="274" spans="2:18">
      <c r="B274" t="s">
        <v>3553</v>
      </c>
      <c r="C274" t="s">
        <v>3554</v>
      </c>
      <c r="D274" t="s">
        <v>3964</v>
      </c>
      <c r="E274"/>
      <c r="F274" t="s">
        <v>214</v>
      </c>
      <c r="G274" t="s">
        <v>3963</v>
      </c>
      <c r="H274" t="s">
        <v>215</v>
      </c>
      <c r="I274" s="77">
        <v>0.01</v>
      </c>
      <c r="J274" t="s">
        <v>123</v>
      </c>
      <c r="K274" t="s">
        <v>102</v>
      </c>
      <c r="L274" s="78">
        <v>0</v>
      </c>
      <c r="M274" s="78">
        <v>1.6E-2</v>
      </c>
      <c r="N274" s="77">
        <v>-103.79</v>
      </c>
      <c r="O274" s="77">
        <v>100</v>
      </c>
      <c r="P274" s="77">
        <v>-0.10378999999999999</v>
      </c>
      <c r="Q274" s="78">
        <v>0</v>
      </c>
      <c r="R274" s="78">
        <v>0</v>
      </c>
    </row>
    <row r="275" spans="2:18">
      <c r="B275" t="s">
        <v>3659</v>
      </c>
      <c r="C275" t="s">
        <v>3554</v>
      </c>
      <c r="D275" t="s">
        <v>3965</v>
      </c>
      <c r="E275"/>
      <c r="F275" t="s">
        <v>214</v>
      </c>
      <c r="G275" t="s">
        <v>3966</v>
      </c>
      <c r="H275" t="s">
        <v>215</v>
      </c>
      <c r="I275" s="77">
        <v>8.27</v>
      </c>
      <c r="J275" t="s">
        <v>785</v>
      </c>
      <c r="K275" t="s">
        <v>102</v>
      </c>
      <c r="L275" s="78">
        <v>5.8799999999999998E-2</v>
      </c>
      <c r="M275" s="78">
        <v>1.6299999999999999E-2</v>
      </c>
      <c r="N275" s="77">
        <v>316677.53000000003</v>
      </c>
      <c r="O275" s="77">
        <v>96.38</v>
      </c>
      <c r="P275" s="77">
        <v>305.21380341399998</v>
      </c>
      <c r="Q275" s="78">
        <v>2.5000000000000001E-3</v>
      </c>
      <c r="R275" s="78">
        <v>2.0000000000000001E-4</v>
      </c>
    </row>
    <row r="276" spans="2:18">
      <c r="B276" t="s">
        <v>3877</v>
      </c>
      <c r="C276" t="s">
        <v>3554</v>
      </c>
      <c r="D276" t="s">
        <v>3967</v>
      </c>
      <c r="E276"/>
      <c r="F276" t="s">
        <v>214</v>
      </c>
      <c r="G276" t="s">
        <v>571</v>
      </c>
      <c r="H276" t="s">
        <v>215</v>
      </c>
      <c r="I276" s="77">
        <v>4.9400000000000004</v>
      </c>
      <c r="J276" t="s">
        <v>132</v>
      </c>
      <c r="K276" t="s">
        <v>102</v>
      </c>
      <c r="L276" s="78">
        <v>4.2799999999999998E-2</v>
      </c>
      <c r="M276" s="78">
        <v>8.72E-2</v>
      </c>
      <c r="N276" s="77">
        <v>624614.88</v>
      </c>
      <c r="O276" s="77">
        <v>82.06</v>
      </c>
      <c r="P276" s="77">
        <v>512.55897052800003</v>
      </c>
      <c r="Q276" s="78">
        <v>4.1999999999999997E-3</v>
      </c>
      <c r="R276" s="78">
        <v>4.0000000000000002E-4</v>
      </c>
    </row>
    <row r="277" spans="2:18">
      <c r="B277" t="s">
        <v>3877</v>
      </c>
      <c r="C277" t="s">
        <v>3554</v>
      </c>
      <c r="D277" t="s">
        <v>3968</v>
      </c>
      <c r="E277"/>
      <c r="F277" t="s">
        <v>214</v>
      </c>
      <c r="G277" t="s">
        <v>707</v>
      </c>
      <c r="H277" t="s">
        <v>215</v>
      </c>
      <c r="I277" s="77">
        <v>4.9000000000000004</v>
      </c>
      <c r="J277" t="s">
        <v>132</v>
      </c>
      <c r="K277" t="s">
        <v>102</v>
      </c>
      <c r="L277" s="78">
        <v>5.28E-2</v>
      </c>
      <c r="M277" s="78">
        <v>7.9600000000000004E-2</v>
      </c>
      <c r="N277" s="77">
        <v>995251.05</v>
      </c>
      <c r="O277" s="77">
        <v>89.64</v>
      </c>
      <c r="P277" s="77">
        <v>892.14304121999999</v>
      </c>
      <c r="Q277" s="78">
        <v>7.4000000000000003E-3</v>
      </c>
      <c r="R277" s="78">
        <v>6.9999999999999999E-4</v>
      </c>
    </row>
    <row r="278" spans="2:18">
      <c r="B278" t="s">
        <v>3880</v>
      </c>
      <c r="C278" t="s">
        <v>3554</v>
      </c>
      <c r="D278" t="s">
        <v>3969</v>
      </c>
      <c r="E278"/>
      <c r="F278" t="s">
        <v>214</v>
      </c>
      <c r="G278" t="s">
        <v>2976</v>
      </c>
      <c r="H278" t="s">
        <v>215</v>
      </c>
      <c r="I278" s="77">
        <v>2.4</v>
      </c>
      <c r="J278" t="s">
        <v>127</v>
      </c>
      <c r="K278" t="s">
        <v>102</v>
      </c>
      <c r="L278" s="78">
        <v>6.9900000000000004E-2</v>
      </c>
      <c r="M278" s="78">
        <v>7.0900000000000005E-2</v>
      </c>
      <c r="N278" s="77">
        <v>632854.39</v>
      </c>
      <c r="O278" s="77">
        <v>98.52</v>
      </c>
      <c r="P278" s="77">
        <v>623.48814502799996</v>
      </c>
      <c r="Q278" s="78">
        <v>5.1000000000000004E-3</v>
      </c>
      <c r="R278" s="78">
        <v>5.0000000000000001E-4</v>
      </c>
    </row>
    <row r="279" spans="2:18">
      <c r="B279" t="s">
        <v>3880</v>
      </c>
      <c r="C279" t="s">
        <v>3554</v>
      </c>
      <c r="D279" t="s">
        <v>3970</v>
      </c>
      <c r="E279"/>
      <c r="F279" t="s">
        <v>214</v>
      </c>
      <c r="G279" t="s">
        <v>385</v>
      </c>
      <c r="H279" t="s">
        <v>215</v>
      </c>
      <c r="I279" s="77">
        <v>2.4</v>
      </c>
      <c r="J279" t="s">
        <v>127</v>
      </c>
      <c r="K279" t="s">
        <v>102</v>
      </c>
      <c r="L279" s="78">
        <v>6.9900000000000004E-2</v>
      </c>
      <c r="M279" s="78">
        <v>5.8099999999999999E-2</v>
      </c>
      <c r="N279" s="77">
        <v>172057.55</v>
      </c>
      <c r="O279" s="77">
        <v>97.53</v>
      </c>
      <c r="P279" s="77">
        <v>167.80772851500001</v>
      </c>
      <c r="Q279" s="78">
        <v>1.4E-3</v>
      </c>
      <c r="R279" s="78">
        <v>1E-4</v>
      </c>
    </row>
    <row r="280" spans="2:18">
      <c r="B280" t="s">
        <v>3880</v>
      </c>
      <c r="C280" t="s">
        <v>3554</v>
      </c>
      <c r="D280" t="s">
        <v>3971</v>
      </c>
      <c r="E280"/>
      <c r="F280" t="s">
        <v>214</v>
      </c>
      <c r="G280" t="s">
        <v>571</v>
      </c>
      <c r="H280" t="s">
        <v>215</v>
      </c>
      <c r="I280" s="77">
        <v>2.4</v>
      </c>
      <c r="J280" t="s">
        <v>127</v>
      </c>
      <c r="K280" t="s">
        <v>102</v>
      </c>
      <c r="L280" s="78">
        <v>6.9900000000000004E-2</v>
      </c>
      <c r="M280" s="78">
        <v>0.06</v>
      </c>
      <c r="N280" s="77">
        <v>247245.37</v>
      </c>
      <c r="O280" s="77">
        <v>97.51</v>
      </c>
      <c r="P280" s="77">
        <v>241.08896028699999</v>
      </c>
      <c r="Q280" s="78">
        <v>2E-3</v>
      </c>
      <c r="R280" s="78">
        <v>2.0000000000000001E-4</v>
      </c>
    </row>
    <row r="281" spans="2:18">
      <c r="B281" t="s">
        <v>3880</v>
      </c>
      <c r="C281" t="s">
        <v>3554</v>
      </c>
      <c r="D281" t="s">
        <v>3972</v>
      </c>
      <c r="E281"/>
      <c r="F281" t="s">
        <v>214</v>
      </c>
      <c r="G281" t="s">
        <v>467</v>
      </c>
      <c r="H281" t="s">
        <v>215</v>
      </c>
      <c r="I281" s="77">
        <v>2.4</v>
      </c>
      <c r="J281" t="s">
        <v>127</v>
      </c>
      <c r="K281" t="s">
        <v>102</v>
      </c>
      <c r="L281" s="78">
        <v>7.5899999999999995E-2</v>
      </c>
      <c r="M281" s="78">
        <v>6.1600000000000002E-2</v>
      </c>
      <c r="N281" s="77">
        <v>250307.24</v>
      </c>
      <c r="O281" s="77">
        <v>98.06</v>
      </c>
      <c r="P281" s="77">
        <v>245.45127954399999</v>
      </c>
      <c r="Q281" s="78">
        <v>2E-3</v>
      </c>
      <c r="R281" s="78">
        <v>2.0000000000000001E-4</v>
      </c>
    </row>
    <row r="282" spans="2:18">
      <c r="B282" t="s">
        <v>3880</v>
      </c>
      <c r="C282" t="s">
        <v>3554</v>
      </c>
      <c r="D282" t="s">
        <v>3973</v>
      </c>
      <c r="E282"/>
      <c r="F282" t="s">
        <v>214</v>
      </c>
      <c r="G282" t="s">
        <v>707</v>
      </c>
      <c r="H282" t="s">
        <v>215</v>
      </c>
      <c r="I282" s="77">
        <v>2.4</v>
      </c>
      <c r="J282" t="s">
        <v>127</v>
      </c>
      <c r="K282" t="s">
        <v>102</v>
      </c>
      <c r="L282" s="78">
        <v>7.5899999999999995E-2</v>
      </c>
      <c r="M282" s="78">
        <v>6.2199999999999998E-2</v>
      </c>
      <c r="N282" s="77">
        <v>146825.23000000001</v>
      </c>
      <c r="O282" s="77">
        <v>98.53</v>
      </c>
      <c r="P282" s="77">
        <v>144.66689911899999</v>
      </c>
      <c r="Q282" s="78">
        <v>1.1999999999999999E-3</v>
      </c>
      <c r="R282" s="78">
        <v>1E-4</v>
      </c>
    </row>
    <row r="283" spans="2:18">
      <c r="B283" t="s">
        <v>3880</v>
      </c>
      <c r="C283" t="s">
        <v>3554</v>
      </c>
      <c r="D283" t="s">
        <v>3974</v>
      </c>
      <c r="E283"/>
      <c r="F283" t="s">
        <v>214</v>
      </c>
      <c r="G283" t="s">
        <v>436</v>
      </c>
      <c r="H283" t="s">
        <v>215</v>
      </c>
      <c r="I283" s="77">
        <v>2.4</v>
      </c>
      <c r="J283" t="s">
        <v>127</v>
      </c>
      <c r="K283" t="s">
        <v>102</v>
      </c>
      <c r="L283" s="78">
        <v>7.5899999999999995E-2</v>
      </c>
      <c r="M283" s="78">
        <v>6.3100000000000003E-2</v>
      </c>
      <c r="N283" s="77">
        <v>362260.15</v>
      </c>
      <c r="O283" s="77">
        <v>98.53</v>
      </c>
      <c r="P283" s="77">
        <v>356.93492579500003</v>
      </c>
      <c r="Q283" s="78">
        <v>2.8999999999999998E-3</v>
      </c>
      <c r="R283" s="78">
        <v>2.9999999999999997E-4</v>
      </c>
    </row>
    <row r="284" spans="2:18">
      <c r="B284" t="s">
        <v>3975</v>
      </c>
      <c r="C284" t="s">
        <v>3554</v>
      </c>
      <c r="D284" t="s">
        <v>3976</v>
      </c>
      <c r="E284"/>
      <c r="F284" t="s">
        <v>214</v>
      </c>
      <c r="G284" t="s">
        <v>385</v>
      </c>
      <c r="H284" t="s">
        <v>215</v>
      </c>
      <c r="I284" s="77">
        <v>2.8</v>
      </c>
      <c r="J284" t="s">
        <v>132</v>
      </c>
      <c r="K284" t="s">
        <v>110</v>
      </c>
      <c r="L284" s="78">
        <v>7.3899999999999993E-2</v>
      </c>
      <c r="M284" s="78">
        <v>6.5100000000000005E-2</v>
      </c>
      <c r="N284" s="77">
        <v>216652.29</v>
      </c>
      <c r="O284" s="77">
        <v>100.43000000000008</v>
      </c>
      <c r="P284" s="77">
        <v>847.75037110288201</v>
      </c>
      <c r="Q284" s="78">
        <v>7.0000000000000001E-3</v>
      </c>
      <c r="R284" s="78">
        <v>6.9999999999999999E-4</v>
      </c>
    </row>
    <row r="285" spans="2:18">
      <c r="B285" t="s">
        <v>3975</v>
      </c>
      <c r="C285" t="s">
        <v>3554</v>
      </c>
      <c r="D285" t="s">
        <v>3977</v>
      </c>
      <c r="E285"/>
      <c r="F285" t="s">
        <v>214</v>
      </c>
      <c r="G285" t="s">
        <v>385</v>
      </c>
      <c r="H285" t="s">
        <v>215</v>
      </c>
      <c r="I285" s="77">
        <v>2.8</v>
      </c>
      <c r="J285" t="s">
        <v>132</v>
      </c>
      <c r="K285" t="s">
        <v>110</v>
      </c>
      <c r="L285" s="78">
        <v>7.3899999999999993E-2</v>
      </c>
      <c r="M285" s="78">
        <v>6.5199999999999994E-2</v>
      </c>
      <c r="N285" s="77">
        <v>22679.85</v>
      </c>
      <c r="O285" s="77">
        <v>100.43</v>
      </c>
      <c r="P285" s="77">
        <v>88.745202065751002</v>
      </c>
      <c r="Q285" s="78">
        <v>6.9999999999999999E-4</v>
      </c>
      <c r="R285" s="78">
        <v>1E-4</v>
      </c>
    </row>
    <row r="286" spans="2:18">
      <c r="B286" t="s">
        <v>3975</v>
      </c>
      <c r="C286" t="s">
        <v>3554</v>
      </c>
      <c r="D286" t="s">
        <v>3978</v>
      </c>
      <c r="E286"/>
      <c r="F286" t="s">
        <v>214</v>
      </c>
      <c r="G286" t="s">
        <v>385</v>
      </c>
      <c r="H286" t="s">
        <v>215</v>
      </c>
      <c r="I286" s="77">
        <v>2.8</v>
      </c>
      <c r="J286" t="s">
        <v>132</v>
      </c>
      <c r="K286" t="s">
        <v>110</v>
      </c>
      <c r="L286" s="78">
        <v>7.3899999999999993E-2</v>
      </c>
      <c r="M286" s="78">
        <v>6.4899999999999999E-2</v>
      </c>
      <c r="N286" s="77">
        <v>2864.82</v>
      </c>
      <c r="O286" s="77">
        <v>100.49</v>
      </c>
      <c r="P286" s="77">
        <v>11.2166050512516</v>
      </c>
      <c r="Q286" s="78">
        <v>1E-4</v>
      </c>
      <c r="R286" s="78">
        <v>0</v>
      </c>
    </row>
    <row r="287" spans="2:18">
      <c r="B287" t="s">
        <v>3975</v>
      </c>
      <c r="C287" t="s">
        <v>3554</v>
      </c>
      <c r="D287" t="s">
        <v>3979</v>
      </c>
      <c r="E287"/>
      <c r="F287" t="s">
        <v>214</v>
      </c>
      <c r="G287" t="s">
        <v>822</v>
      </c>
      <c r="H287" t="s">
        <v>215</v>
      </c>
      <c r="I287" s="77">
        <v>2.8</v>
      </c>
      <c r="J287" t="s">
        <v>132</v>
      </c>
      <c r="K287" t="s">
        <v>110</v>
      </c>
      <c r="L287" s="78">
        <v>7.3899999999999993E-2</v>
      </c>
      <c r="M287" s="78">
        <v>6.5199999999999994E-2</v>
      </c>
      <c r="N287" s="77">
        <v>1790.51</v>
      </c>
      <c r="O287" s="77">
        <v>100.43</v>
      </c>
      <c r="P287" s="77">
        <v>7.0061826577666002</v>
      </c>
      <c r="Q287" s="78">
        <v>1E-4</v>
      </c>
      <c r="R287" s="78">
        <v>0</v>
      </c>
    </row>
    <row r="288" spans="2:18">
      <c r="B288" t="s">
        <v>3975</v>
      </c>
      <c r="C288" t="s">
        <v>3554</v>
      </c>
      <c r="D288" t="s">
        <v>3980</v>
      </c>
      <c r="E288"/>
      <c r="F288" t="s">
        <v>214</v>
      </c>
      <c r="G288" t="s">
        <v>707</v>
      </c>
      <c r="H288" t="s">
        <v>215</v>
      </c>
      <c r="I288" s="77">
        <v>2.8</v>
      </c>
      <c r="J288" t="s">
        <v>132</v>
      </c>
      <c r="K288" t="s">
        <v>110</v>
      </c>
      <c r="L288" s="78">
        <v>7.3899999999999993E-2</v>
      </c>
      <c r="M288" s="78">
        <v>6.5199999999999994E-2</v>
      </c>
      <c r="N288" s="77">
        <v>10743.09</v>
      </c>
      <c r="O288" s="77">
        <v>100.43</v>
      </c>
      <c r="P288" s="77">
        <v>42.037213335209401</v>
      </c>
      <c r="Q288" s="78">
        <v>2.9999999999999997E-4</v>
      </c>
      <c r="R288" s="78">
        <v>0</v>
      </c>
    </row>
    <row r="289" spans="2:18">
      <c r="B289" t="s">
        <v>3981</v>
      </c>
      <c r="C289" t="s">
        <v>3554</v>
      </c>
      <c r="D289" t="s">
        <v>3982</v>
      </c>
      <c r="E289"/>
      <c r="F289" t="s">
        <v>214</v>
      </c>
      <c r="G289" t="s">
        <v>2754</v>
      </c>
      <c r="H289" t="s">
        <v>215</v>
      </c>
      <c r="I289" s="77">
        <v>2.08</v>
      </c>
      <c r="J289" t="s">
        <v>403</v>
      </c>
      <c r="K289" t="s">
        <v>102</v>
      </c>
      <c r="L289" s="78">
        <v>2.8199999999999999E-2</v>
      </c>
      <c r="M289" s="78">
        <v>7.0599999999999996E-2</v>
      </c>
      <c r="N289" s="77">
        <v>4344694.5</v>
      </c>
      <c r="O289" s="77">
        <v>97.48</v>
      </c>
      <c r="P289" s="77">
        <v>4235.2081986000003</v>
      </c>
      <c r="Q289" s="78">
        <v>3.5000000000000003E-2</v>
      </c>
      <c r="R289" s="78">
        <v>3.5000000000000001E-3</v>
      </c>
    </row>
    <row r="290" spans="2:18">
      <c r="B290" t="s">
        <v>3983</v>
      </c>
      <c r="C290" t="s">
        <v>3554</v>
      </c>
      <c r="D290" t="s">
        <v>3984</v>
      </c>
      <c r="E290"/>
      <c r="F290" t="s">
        <v>214</v>
      </c>
      <c r="G290" t="s">
        <v>290</v>
      </c>
      <c r="H290" t="s">
        <v>215</v>
      </c>
      <c r="I290" s="77">
        <v>4.6399999999999997</v>
      </c>
      <c r="J290" t="s">
        <v>785</v>
      </c>
      <c r="K290" t="s">
        <v>102</v>
      </c>
      <c r="L290" s="78">
        <v>3.3599999999999998E-2</v>
      </c>
      <c r="M290" s="78">
        <v>0</v>
      </c>
      <c r="N290" s="77">
        <v>496987.91</v>
      </c>
      <c r="O290" s="77">
        <v>99.45</v>
      </c>
      <c r="P290" s="77">
        <v>494.25447649500001</v>
      </c>
      <c r="Q290" s="78">
        <v>4.1000000000000003E-3</v>
      </c>
      <c r="R290" s="78">
        <v>4.0000000000000002E-4</v>
      </c>
    </row>
    <row r="291" spans="2:18">
      <c r="B291" s="79" t="s">
        <v>3985</v>
      </c>
      <c r="I291" s="81">
        <v>0</v>
      </c>
      <c r="M291" s="80">
        <v>0</v>
      </c>
      <c r="N291" s="81">
        <v>0</v>
      </c>
      <c r="P291" s="81">
        <v>0</v>
      </c>
      <c r="Q291" s="80">
        <v>0</v>
      </c>
      <c r="R291" s="80">
        <v>0</v>
      </c>
    </row>
    <row r="292" spans="2:18">
      <c r="B292" t="s">
        <v>214</v>
      </c>
      <c r="D292" t="s">
        <v>214</v>
      </c>
      <c r="F292" t="s">
        <v>214</v>
      </c>
      <c r="I292" s="77">
        <v>0</v>
      </c>
      <c r="J292" t="s">
        <v>214</v>
      </c>
      <c r="K292" t="s">
        <v>214</v>
      </c>
      <c r="L292" s="78">
        <v>0</v>
      </c>
      <c r="M292" s="78">
        <v>0</v>
      </c>
      <c r="N292" s="77">
        <v>0</v>
      </c>
      <c r="O292" s="77">
        <v>0</v>
      </c>
      <c r="P292" s="77">
        <v>0</v>
      </c>
      <c r="Q292" s="78">
        <v>0</v>
      </c>
      <c r="R292" s="78">
        <v>0</v>
      </c>
    </row>
    <row r="293" spans="2:18">
      <c r="B293" s="79" t="s">
        <v>3986</v>
      </c>
      <c r="I293" s="81">
        <v>0</v>
      </c>
      <c r="M293" s="80">
        <v>0</v>
      </c>
      <c r="N293" s="81">
        <v>0</v>
      </c>
      <c r="P293" s="81">
        <v>0</v>
      </c>
      <c r="Q293" s="80">
        <v>0</v>
      </c>
      <c r="R293" s="80">
        <v>0</v>
      </c>
    </row>
    <row r="294" spans="2:18">
      <c r="B294" s="79" t="s">
        <v>3987</v>
      </c>
      <c r="I294" s="81">
        <v>0</v>
      </c>
      <c r="M294" s="80">
        <v>0</v>
      </c>
      <c r="N294" s="81">
        <v>0</v>
      </c>
      <c r="P294" s="81">
        <v>0</v>
      </c>
      <c r="Q294" s="80">
        <v>0</v>
      </c>
      <c r="R294" s="80">
        <v>0</v>
      </c>
    </row>
    <row r="295" spans="2:18">
      <c r="B295" t="s">
        <v>214</v>
      </c>
      <c r="D295" t="s">
        <v>214</v>
      </c>
      <c r="F295" t="s">
        <v>214</v>
      </c>
      <c r="I295" s="77">
        <v>0</v>
      </c>
      <c r="J295" t="s">
        <v>214</v>
      </c>
      <c r="K295" t="s">
        <v>214</v>
      </c>
      <c r="L295" s="78">
        <v>0</v>
      </c>
      <c r="M295" s="78">
        <v>0</v>
      </c>
      <c r="N295" s="77">
        <v>0</v>
      </c>
      <c r="O295" s="77">
        <v>0</v>
      </c>
      <c r="P295" s="77">
        <v>0</v>
      </c>
      <c r="Q295" s="78">
        <v>0</v>
      </c>
      <c r="R295" s="78">
        <v>0</v>
      </c>
    </row>
    <row r="296" spans="2:18">
      <c r="B296" s="79" t="s">
        <v>3988</v>
      </c>
      <c r="I296" s="81">
        <v>0</v>
      </c>
      <c r="M296" s="80">
        <v>0</v>
      </c>
      <c r="N296" s="81">
        <v>0</v>
      </c>
      <c r="P296" s="81">
        <v>0</v>
      </c>
      <c r="Q296" s="80">
        <v>0</v>
      </c>
      <c r="R296" s="80">
        <v>0</v>
      </c>
    </row>
    <row r="297" spans="2:18">
      <c r="B297" t="s">
        <v>214</v>
      </c>
      <c r="D297" t="s">
        <v>214</v>
      </c>
      <c r="F297" t="s">
        <v>214</v>
      </c>
      <c r="I297" s="77">
        <v>0</v>
      </c>
      <c r="J297" t="s">
        <v>214</v>
      </c>
      <c r="K297" t="s">
        <v>214</v>
      </c>
      <c r="L297" s="78">
        <v>0</v>
      </c>
      <c r="M297" s="78">
        <v>0</v>
      </c>
      <c r="N297" s="77">
        <v>0</v>
      </c>
      <c r="O297" s="77">
        <v>0</v>
      </c>
      <c r="P297" s="77">
        <v>0</v>
      </c>
      <c r="Q297" s="78">
        <v>0</v>
      </c>
      <c r="R297" s="78">
        <v>0</v>
      </c>
    </row>
    <row r="298" spans="2:18">
      <c r="B298" s="79" t="s">
        <v>3989</v>
      </c>
      <c r="I298" s="81">
        <v>0</v>
      </c>
      <c r="M298" s="80">
        <v>0</v>
      </c>
      <c r="N298" s="81">
        <v>0</v>
      </c>
      <c r="P298" s="81">
        <v>0</v>
      </c>
      <c r="Q298" s="80">
        <v>0</v>
      </c>
      <c r="R298" s="80">
        <v>0</v>
      </c>
    </row>
    <row r="299" spans="2:18">
      <c r="B299" t="s">
        <v>214</v>
      </c>
      <c r="D299" t="s">
        <v>214</v>
      </c>
      <c r="F299" t="s">
        <v>214</v>
      </c>
      <c r="I299" s="77">
        <v>0</v>
      </c>
      <c r="J299" t="s">
        <v>214</v>
      </c>
      <c r="K299" t="s">
        <v>214</v>
      </c>
      <c r="L299" s="78">
        <v>0</v>
      </c>
      <c r="M299" s="78">
        <v>0</v>
      </c>
      <c r="N299" s="77">
        <v>0</v>
      </c>
      <c r="O299" s="77">
        <v>0</v>
      </c>
      <c r="P299" s="77">
        <v>0</v>
      </c>
      <c r="Q299" s="78">
        <v>0</v>
      </c>
      <c r="R299" s="78">
        <v>0</v>
      </c>
    </row>
    <row r="300" spans="2:18">
      <c r="B300" s="79" t="s">
        <v>3990</v>
      </c>
      <c r="I300" s="81">
        <v>0</v>
      </c>
      <c r="M300" s="80">
        <v>0</v>
      </c>
      <c r="N300" s="81">
        <v>0</v>
      </c>
      <c r="P300" s="81">
        <v>0</v>
      </c>
      <c r="Q300" s="80">
        <v>0</v>
      </c>
      <c r="R300" s="80">
        <v>0</v>
      </c>
    </row>
    <row r="301" spans="2:18">
      <c r="B301" t="s">
        <v>214</v>
      </c>
      <c r="D301" t="s">
        <v>214</v>
      </c>
      <c r="F301" t="s">
        <v>214</v>
      </c>
      <c r="I301" s="77">
        <v>0</v>
      </c>
      <c r="J301" t="s">
        <v>214</v>
      </c>
      <c r="K301" t="s">
        <v>214</v>
      </c>
      <c r="L301" s="78">
        <v>0</v>
      </c>
      <c r="M301" s="78">
        <v>0</v>
      </c>
      <c r="N301" s="77">
        <v>0</v>
      </c>
      <c r="O301" s="77">
        <v>0</v>
      </c>
      <c r="P301" s="77">
        <v>0</v>
      </c>
      <c r="Q301" s="78">
        <v>0</v>
      </c>
      <c r="R301" s="78">
        <v>0</v>
      </c>
    </row>
    <row r="302" spans="2:18">
      <c r="B302" s="79" t="s">
        <v>236</v>
      </c>
      <c r="I302" s="81">
        <v>2.36</v>
      </c>
      <c r="M302" s="80">
        <v>6.6900000000000001E-2</v>
      </c>
      <c r="N302" s="81">
        <v>18311541.199999999</v>
      </c>
      <c r="P302" s="81">
        <v>47311.263289309441</v>
      </c>
      <c r="Q302" s="80">
        <v>0.39050000000000001</v>
      </c>
      <c r="R302" s="80">
        <v>3.8800000000000001E-2</v>
      </c>
    </row>
    <row r="303" spans="2:18">
      <c r="B303" s="79" t="s">
        <v>3991</v>
      </c>
      <c r="I303" s="81">
        <v>0</v>
      </c>
      <c r="M303" s="80">
        <v>0</v>
      </c>
      <c r="N303" s="81">
        <v>0</v>
      </c>
      <c r="P303" s="81">
        <v>0</v>
      </c>
      <c r="Q303" s="80">
        <v>0</v>
      </c>
      <c r="R303" s="80">
        <v>0</v>
      </c>
    </row>
    <row r="304" spans="2:18">
      <c r="B304" t="s">
        <v>214</v>
      </c>
      <c r="D304" t="s">
        <v>214</v>
      </c>
      <c r="F304" t="s">
        <v>214</v>
      </c>
      <c r="I304" s="77">
        <v>0</v>
      </c>
      <c r="J304" t="s">
        <v>214</v>
      </c>
      <c r="K304" t="s">
        <v>214</v>
      </c>
      <c r="L304" s="78">
        <v>0</v>
      </c>
      <c r="M304" s="78">
        <v>0</v>
      </c>
      <c r="N304" s="77">
        <v>0</v>
      </c>
      <c r="O304" s="77">
        <v>0</v>
      </c>
      <c r="P304" s="77">
        <v>0</v>
      </c>
      <c r="Q304" s="78">
        <v>0</v>
      </c>
      <c r="R304" s="78">
        <v>0</v>
      </c>
    </row>
    <row r="305" spans="2:18">
      <c r="B305" s="79" t="s">
        <v>3598</v>
      </c>
      <c r="I305" s="81">
        <v>0</v>
      </c>
      <c r="M305" s="80">
        <v>0</v>
      </c>
      <c r="N305" s="81">
        <v>0</v>
      </c>
      <c r="P305" s="81">
        <v>0</v>
      </c>
      <c r="Q305" s="80">
        <v>0</v>
      </c>
      <c r="R305" s="80">
        <v>0</v>
      </c>
    </row>
    <row r="306" spans="2:18">
      <c r="B306" t="s">
        <v>214</v>
      </c>
      <c r="D306" t="s">
        <v>214</v>
      </c>
      <c r="F306" t="s">
        <v>214</v>
      </c>
      <c r="I306" s="77">
        <v>0</v>
      </c>
      <c r="J306" t="s">
        <v>214</v>
      </c>
      <c r="K306" t="s">
        <v>214</v>
      </c>
      <c r="L306" s="78">
        <v>0</v>
      </c>
      <c r="M306" s="78">
        <v>0</v>
      </c>
      <c r="N306" s="77">
        <v>0</v>
      </c>
      <c r="O306" s="77">
        <v>0</v>
      </c>
      <c r="P306" s="77">
        <v>0</v>
      </c>
      <c r="Q306" s="78">
        <v>0</v>
      </c>
      <c r="R306" s="78">
        <v>0</v>
      </c>
    </row>
    <row r="307" spans="2:18">
      <c r="B307" s="79" t="s">
        <v>3599</v>
      </c>
      <c r="I307" s="81">
        <v>2.36</v>
      </c>
      <c r="M307" s="80">
        <v>6.6900000000000001E-2</v>
      </c>
      <c r="N307" s="81">
        <v>18311541.199999999</v>
      </c>
      <c r="P307" s="81">
        <v>47311.263289309441</v>
      </c>
      <c r="Q307" s="80">
        <v>0.39050000000000001</v>
      </c>
      <c r="R307" s="80">
        <v>3.8800000000000001E-2</v>
      </c>
    </row>
    <row r="308" spans="2:18">
      <c r="B308" t="s">
        <v>3992</v>
      </c>
      <c r="C308" t="s">
        <v>3554</v>
      </c>
      <c r="D308" t="s">
        <v>3993</v>
      </c>
      <c r="E308"/>
      <c r="F308" t="s">
        <v>216</v>
      </c>
      <c r="G308" t="s">
        <v>541</v>
      </c>
      <c r="H308" t="s">
        <v>217</v>
      </c>
      <c r="I308" s="77">
        <v>0.3</v>
      </c>
      <c r="J308" t="s">
        <v>1168</v>
      </c>
      <c r="K308" t="s">
        <v>106</v>
      </c>
      <c r="L308" s="78">
        <v>1.9699999999999999E-2</v>
      </c>
      <c r="M308" s="78">
        <v>4.9200000000000001E-2</v>
      </c>
      <c r="N308" s="77">
        <v>1664.15</v>
      </c>
      <c r="O308" s="77">
        <v>100.9</v>
      </c>
      <c r="P308" s="77">
        <v>6.0213506771</v>
      </c>
      <c r="Q308" s="78">
        <v>0</v>
      </c>
      <c r="R308" s="78">
        <v>0</v>
      </c>
    </row>
    <row r="309" spans="2:18">
      <c r="B309" t="s">
        <v>3992</v>
      </c>
      <c r="C309" t="s">
        <v>3554</v>
      </c>
      <c r="D309" t="s">
        <v>3994</v>
      </c>
      <c r="E309"/>
      <c r="F309" t="s">
        <v>216</v>
      </c>
      <c r="G309" t="s">
        <v>2646</v>
      </c>
      <c r="H309" t="s">
        <v>217</v>
      </c>
      <c r="I309" s="77">
        <v>0.3</v>
      </c>
      <c r="J309" t="s">
        <v>1168</v>
      </c>
      <c r="K309" t="s">
        <v>106</v>
      </c>
      <c r="L309" s="78">
        <v>1.9699999999999999E-2</v>
      </c>
      <c r="M309" s="78">
        <v>4.9200000000000001E-2</v>
      </c>
      <c r="N309" s="77">
        <v>352.12</v>
      </c>
      <c r="O309" s="77">
        <v>100.9</v>
      </c>
      <c r="P309" s="77">
        <v>1.2740666408800001</v>
      </c>
      <c r="Q309" s="78">
        <v>0</v>
      </c>
      <c r="R309" s="78">
        <v>0</v>
      </c>
    </row>
    <row r="310" spans="2:18">
      <c r="B310" t="s">
        <v>3992</v>
      </c>
      <c r="C310" t="s">
        <v>3554</v>
      </c>
      <c r="D310" t="s">
        <v>3995</v>
      </c>
      <c r="E310"/>
      <c r="F310" t="s">
        <v>216</v>
      </c>
      <c r="G310" t="s">
        <v>340</v>
      </c>
      <c r="H310" t="s">
        <v>217</v>
      </c>
      <c r="I310" s="77">
        <v>0.3</v>
      </c>
      <c r="J310" t="s">
        <v>1168</v>
      </c>
      <c r="K310" t="s">
        <v>106</v>
      </c>
      <c r="L310" s="78">
        <v>1.9699999999999999E-2</v>
      </c>
      <c r="M310" s="78">
        <v>4.9200000000000001E-2</v>
      </c>
      <c r="N310" s="77">
        <v>523.17999999999995</v>
      </c>
      <c r="O310" s="77">
        <v>100.9</v>
      </c>
      <c r="P310" s="77">
        <v>1.8930085913200001</v>
      </c>
      <c r="Q310" s="78">
        <v>0</v>
      </c>
      <c r="R310" s="78">
        <v>0</v>
      </c>
    </row>
    <row r="311" spans="2:18">
      <c r="B311" t="s">
        <v>3992</v>
      </c>
      <c r="C311" t="s">
        <v>3554</v>
      </c>
      <c r="D311" t="s">
        <v>3996</v>
      </c>
      <c r="E311"/>
      <c r="F311" t="s">
        <v>216</v>
      </c>
      <c r="G311" t="s">
        <v>707</v>
      </c>
      <c r="H311" t="s">
        <v>217</v>
      </c>
      <c r="I311" s="77">
        <v>0.3</v>
      </c>
      <c r="J311" t="s">
        <v>1168</v>
      </c>
      <c r="K311" t="s">
        <v>106</v>
      </c>
      <c r="L311" s="78">
        <v>1.9699999999999999E-2</v>
      </c>
      <c r="M311" s="78">
        <v>4.9200000000000001E-2</v>
      </c>
      <c r="N311" s="77">
        <v>2083.4</v>
      </c>
      <c r="O311" s="77">
        <v>100.9</v>
      </c>
      <c r="P311" s="77">
        <v>7.5383120516000002</v>
      </c>
      <c r="Q311" s="78">
        <v>1E-4</v>
      </c>
      <c r="R311" s="78">
        <v>0</v>
      </c>
    </row>
    <row r="312" spans="2:18">
      <c r="B312" t="s">
        <v>3992</v>
      </c>
      <c r="C312" t="s">
        <v>3554</v>
      </c>
      <c r="D312" t="s">
        <v>3997</v>
      </c>
      <c r="E312"/>
      <c r="F312" t="s">
        <v>216</v>
      </c>
      <c r="G312" t="s">
        <v>648</v>
      </c>
      <c r="H312" t="s">
        <v>217</v>
      </c>
      <c r="I312" s="77">
        <v>0.3</v>
      </c>
      <c r="J312" t="s">
        <v>1168</v>
      </c>
      <c r="K312" t="s">
        <v>106</v>
      </c>
      <c r="L312" s="78">
        <v>1.9699999999999999E-2</v>
      </c>
      <c r="M312" s="78">
        <v>4.9200000000000001E-2</v>
      </c>
      <c r="N312" s="77">
        <v>408.94</v>
      </c>
      <c r="O312" s="77">
        <v>100.9</v>
      </c>
      <c r="P312" s="77">
        <v>1.4796569695599999</v>
      </c>
      <c r="Q312" s="78">
        <v>0</v>
      </c>
      <c r="R312" s="78">
        <v>0</v>
      </c>
    </row>
    <row r="313" spans="2:18">
      <c r="B313" t="s">
        <v>3992</v>
      </c>
      <c r="C313" t="s">
        <v>3554</v>
      </c>
      <c r="D313" t="s">
        <v>3998</v>
      </c>
      <c r="E313"/>
      <c r="F313" t="s">
        <v>216</v>
      </c>
      <c r="G313" t="s">
        <v>279</v>
      </c>
      <c r="H313" t="s">
        <v>217</v>
      </c>
      <c r="I313" s="77">
        <v>0.3</v>
      </c>
      <c r="J313" t="s">
        <v>1168</v>
      </c>
      <c r="K313" t="s">
        <v>106</v>
      </c>
      <c r="L313" s="78">
        <v>1.9699999999999999E-2</v>
      </c>
      <c r="M313" s="78">
        <v>4.9200000000000001E-2</v>
      </c>
      <c r="N313" s="77">
        <v>98.12</v>
      </c>
      <c r="O313" s="77">
        <v>100.9</v>
      </c>
      <c r="P313" s="77">
        <v>0.35502504487999997</v>
      </c>
      <c r="Q313" s="78">
        <v>0</v>
      </c>
      <c r="R313" s="78">
        <v>0</v>
      </c>
    </row>
    <row r="314" spans="2:18">
      <c r="B314" t="s">
        <v>3992</v>
      </c>
      <c r="C314" t="s">
        <v>3554</v>
      </c>
      <c r="D314" t="s">
        <v>3999</v>
      </c>
      <c r="E314"/>
      <c r="F314" t="s">
        <v>216</v>
      </c>
      <c r="G314" t="s">
        <v>284</v>
      </c>
      <c r="H314" t="s">
        <v>217</v>
      </c>
      <c r="I314" s="77">
        <v>0.3</v>
      </c>
      <c r="J314" t="s">
        <v>1168</v>
      </c>
      <c r="K314" t="s">
        <v>106</v>
      </c>
      <c r="L314" s="78">
        <v>1.9699999999999999E-2</v>
      </c>
      <c r="M314" s="78">
        <v>4.9200000000000001E-2</v>
      </c>
      <c r="N314" s="77">
        <v>536.19000000000005</v>
      </c>
      <c r="O314" s="77">
        <v>100.9</v>
      </c>
      <c r="P314" s="77">
        <v>1.9400823360599999</v>
      </c>
      <c r="Q314" s="78">
        <v>0</v>
      </c>
      <c r="R314" s="78">
        <v>0</v>
      </c>
    </row>
    <row r="315" spans="2:18">
      <c r="B315" t="s">
        <v>4000</v>
      </c>
      <c r="C315" t="s">
        <v>3554</v>
      </c>
      <c r="D315" t="s">
        <v>4001</v>
      </c>
      <c r="E315"/>
      <c r="F315" t="s">
        <v>2254</v>
      </c>
      <c r="G315" t="s">
        <v>4002</v>
      </c>
      <c r="H315" t="s">
        <v>217</v>
      </c>
      <c r="I315" s="77">
        <v>3.35</v>
      </c>
      <c r="J315" t="s">
        <v>1307</v>
      </c>
      <c r="K315" t="s">
        <v>106</v>
      </c>
      <c r="L315" s="78">
        <v>3.1399999999999997E-2</v>
      </c>
      <c r="M315" s="78">
        <v>7.9000000000000001E-2</v>
      </c>
      <c r="N315" s="77">
        <v>605716.11</v>
      </c>
      <c r="O315" s="77">
        <v>100.13999999999982</v>
      </c>
      <c r="P315" s="77">
        <v>2175.1389076186401</v>
      </c>
      <c r="Q315" s="78">
        <v>1.7999999999999999E-2</v>
      </c>
      <c r="R315" s="78">
        <v>1.8E-3</v>
      </c>
    </row>
    <row r="316" spans="2:18">
      <c r="B316" t="s">
        <v>4003</v>
      </c>
      <c r="C316" t="s">
        <v>3554</v>
      </c>
      <c r="D316" t="s">
        <v>4004</v>
      </c>
      <c r="E316"/>
      <c r="F316" t="s">
        <v>2254</v>
      </c>
      <c r="G316" t="s">
        <v>350</v>
      </c>
      <c r="H316" t="s">
        <v>217</v>
      </c>
      <c r="I316" s="77">
        <v>2.78</v>
      </c>
      <c r="J316" t="s">
        <v>1307</v>
      </c>
      <c r="K316" t="s">
        <v>106</v>
      </c>
      <c r="L316" s="78">
        <v>6.1199999999999997E-2</v>
      </c>
      <c r="M316" s="78">
        <v>8.72E-2</v>
      </c>
      <c r="N316" s="77">
        <v>599666.25</v>
      </c>
      <c r="O316" s="77">
        <v>97.39</v>
      </c>
      <c r="P316" s="77">
        <v>2094.2776496977499</v>
      </c>
      <c r="Q316" s="78">
        <v>1.7299999999999999E-2</v>
      </c>
      <c r="R316" s="78">
        <v>1.6999999999999999E-3</v>
      </c>
    </row>
    <row r="317" spans="2:18">
      <c r="B317" t="s">
        <v>4005</v>
      </c>
      <c r="C317" t="s">
        <v>3554</v>
      </c>
      <c r="D317" t="s">
        <v>4006</v>
      </c>
      <c r="E317"/>
      <c r="F317" t="s">
        <v>551</v>
      </c>
      <c r="G317" t="s">
        <v>4007</v>
      </c>
      <c r="H317" t="s">
        <v>217</v>
      </c>
      <c r="I317" s="77">
        <v>3.82</v>
      </c>
      <c r="J317" t="s">
        <v>123</v>
      </c>
      <c r="K317" t="s">
        <v>110</v>
      </c>
      <c r="L317" s="78">
        <v>1.9900000000000001E-2</v>
      </c>
      <c r="M317" s="78">
        <v>2.46E-2</v>
      </c>
      <c r="N317" s="77">
        <v>258144.48</v>
      </c>
      <c r="O317" s="77">
        <v>100.36999999999988</v>
      </c>
      <c r="P317" s="77">
        <v>1009.50391831101</v>
      </c>
      <c r="Q317" s="78">
        <v>8.3000000000000001E-3</v>
      </c>
      <c r="R317" s="78">
        <v>8.0000000000000004E-4</v>
      </c>
    </row>
    <row r="318" spans="2:18">
      <c r="B318" t="s">
        <v>4005</v>
      </c>
      <c r="C318" t="s">
        <v>3554</v>
      </c>
      <c r="D318" t="s">
        <v>4008</v>
      </c>
      <c r="E318"/>
      <c r="F318" t="s">
        <v>551</v>
      </c>
      <c r="G318" t="s">
        <v>4009</v>
      </c>
      <c r="H318" t="s">
        <v>217</v>
      </c>
      <c r="I318" s="77">
        <v>3.82</v>
      </c>
      <c r="J318" t="s">
        <v>123</v>
      </c>
      <c r="K318" t="s">
        <v>110</v>
      </c>
      <c r="L318" s="78">
        <v>1.9900000000000001E-2</v>
      </c>
      <c r="M318" s="78">
        <v>2.46E-2</v>
      </c>
      <c r="N318" s="77">
        <v>258144.48</v>
      </c>
      <c r="O318" s="77">
        <v>100.36999999999988</v>
      </c>
      <c r="P318" s="77">
        <v>1009.50391831101</v>
      </c>
      <c r="Q318" s="78">
        <v>8.3000000000000001E-3</v>
      </c>
      <c r="R318" s="78">
        <v>8.0000000000000004E-4</v>
      </c>
    </row>
    <row r="319" spans="2:18">
      <c r="B319" t="s">
        <v>4005</v>
      </c>
      <c r="C319" t="s">
        <v>3554</v>
      </c>
      <c r="D319" t="s">
        <v>4010</v>
      </c>
      <c r="E319"/>
      <c r="F319" t="s">
        <v>551</v>
      </c>
      <c r="G319" t="s">
        <v>4011</v>
      </c>
      <c r="H319" t="s">
        <v>217</v>
      </c>
      <c r="I319" s="77">
        <v>3.82</v>
      </c>
      <c r="J319" t="s">
        <v>123</v>
      </c>
      <c r="K319" t="s">
        <v>110</v>
      </c>
      <c r="L319" s="78">
        <v>1.9900000000000001E-2</v>
      </c>
      <c r="M319" s="78">
        <v>2.46E-2</v>
      </c>
      <c r="N319" s="77">
        <v>258144.48</v>
      </c>
      <c r="O319" s="77">
        <v>100.36999999999988</v>
      </c>
      <c r="P319" s="77">
        <v>1009.50391831101</v>
      </c>
      <c r="Q319" s="78">
        <v>8.3000000000000001E-3</v>
      </c>
      <c r="R319" s="78">
        <v>8.0000000000000004E-4</v>
      </c>
    </row>
    <row r="320" spans="2:18">
      <c r="B320" t="s">
        <v>3975</v>
      </c>
      <c r="C320" t="s">
        <v>3554</v>
      </c>
      <c r="D320" t="s">
        <v>4012</v>
      </c>
      <c r="E320"/>
      <c r="F320" t="s">
        <v>534</v>
      </c>
      <c r="G320" t="s">
        <v>571</v>
      </c>
      <c r="H320" t="s">
        <v>150</v>
      </c>
      <c r="I320" s="77">
        <v>2.8</v>
      </c>
      <c r="J320" t="s">
        <v>1254</v>
      </c>
      <c r="K320" t="s">
        <v>110</v>
      </c>
      <c r="L320" s="78">
        <v>2.5000000000000001E-2</v>
      </c>
      <c r="M320" s="78">
        <v>6.4899999999999999E-2</v>
      </c>
      <c r="N320" s="77">
        <v>3342.29</v>
      </c>
      <c r="O320" s="77">
        <v>100.51</v>
      </c>
      <c r="P320" s="77">
        <v>13.088643672519799</v>
      </c>
      <c r="Q320" s="78">
        <v>1E-4</v>
      </c>
      <c r="R320" s="78">
        <v>0</v>
      </c>
    </row>
    <row r="321" spans="2:18">
      <c r="B321" s="26" t="s">
        <v>4349</v>
      </c>
      <c r="C321" t="s">
        <v>3554</v>
      </c>
      <c r="D321" t="s">
        <v>4013</v>
      </c>
      <c r="E321"/>
      <c r="F321" t="s">
        <v>603</v>
      </c>
      <c r="G321" t="s">
        <v>4014</v>
      </c>
      <c r="H321" t="s">
        <v>210</v>
      </c>
      <c r="I321" s="77">
        <v>3.79</v>
      </c>
      <c r="J321" t="s">
        <v>833</v>
      </c>
      <c r="K321" t="s">
        <v>106</v>
      </c>
      <c r="L321" s="78">
        <v>4.8000000000000001E-2</v>
      </c>
      <c r="M321" s="78">
        <v>6.5100000000000005E-2</v>
      </c>
      <c r="N321" s="77">
        <v>592099.13</v>
      </c>
      <c r="O321" s="77">
        <v>94.370000000000189</v>
      </c>
      <c r="P321" s="77">
        <v>2003.7275210458699</v>
      </c>
      <c r="Q321" s="78">
        <v>1.6500000000000001E-2</v>
      </c>
      <c r="R321" s="78">
        <v>1.6000000000000001E-3</v>
      </c>
    </row>
    <row r="322" spans="2:18">
      <c r="B322" s="26" t="s">
        <v>4349</v>
      </c>
      <c r="C322" t="s">
        <v>3554</v>
      </c>
      <c r="D322" t="s">
        <v>4015</v>
      </c>
      <c r="E322"/>
      <c r="F322" t="s">
        <v>603</v>
      </c>
      <c r="G322" t="s">
        <v>4016</v>
      </c>
      <c r="H322" t="s">
        <v>210</v>
      </c>
      <c r="I322" s="77">
        <v>3.87</v>
      </c>
      <c r="J322" t="s">
        <v>833</v>
      </c>
      <c r="K322" t="s">
        <v>106</v>
      </c>
      <c r="L322" s="78">
        <v>4.8000000000000001E-2</v>
      </c>
      <c r="M322" s="78">
        <v>4.65E-2</v>
      </c>
      <c r="N322" s="77">
        <v>295295.95</v>
      </c>
      <c r="O322" s="77">
        <v>91.63</v>
      </c>
      <c r="P322" s="77">
        <v>970.29872884020995</v>
      </c>
      <c r="Q322" s="78">
        <v>8.0000000000000002E-3</v>
      </c>
      <c r="R322" s="78">
        <v>8.0000000000000004E-4</v>
      </c>
    </row>
    <row r="323" spans="2:18">
      <c r="B323" s="26" t="s">
        <v>4349</v>
      </c>
      <c r="C323" t="s">
        <v>3554</v>
      </c>
      <c r="D323" t="s">
        <v>4017</v>
      </c>
      <c r="E323"/>
      <c r="F323" t="s">
        <v>603</v>
      </c>
      <c r="G323" t="s">
        <v>4018</v>
      </c>
      <c r="H323" t="s">
        <v>210</v>
      </c>
      <c r="I323" s="77">
        <v>3.68</v>
      </c>
      <c r="J323" t="s">
        <v>833</v>
      </c>
      <c r="K323" t="s">
        <v>106</v>
      </c>
      <c r="L323" s="78">
        <v>5.4399999999999997E-2</v>
      </c>
      <c r="M323" s="78">
        <v>8.7300000000000003E-2</v>
      </c>
      <c r="N323" s="77">
        <v>300071.34999999998</v>
      </c>
      <c r="O323" s="77">
        <v>89.58</v>
      </c>
      <c r="P323" s="77">
        <v>963.93084037337997</v>
      </c>
      <c r="Q323" s="78">
        <v>8.0000000000000002E-3</v>
      </c>
      <c r="R323" s="78">
        <v>8.0000000000000004E-4</v>
      </c>
    </row>
    <row r="324" spans="2:18">
      <c r="B324" t="s">
        <v>4019</v>
      </c>
      <c r="C324" t="s">
        <v>3855</v>
      </c>
      <c r="D324" t="s">
        <v>4020</v>
      </c>
      <c r="E324"/>
      <c r="F324" t="s">
        <v>638</v>
      </c>
      <c r="G324" t="s">
        <v>293</v>
      </c>
      <c r="H324" t="s">
        <v>2363</v>
      </c>
      <c r="I324" s="77">
        <v>0.95</v>
      </c>
      <c r="J324" t="s">
        <v>1254</v>
      </c>
      <c r="K324" t="s">
        <v>106</v>
      </c>
      <c r="L324" s="78">
        <v>3.1E-2</v>
      </c>
      <c r="M324" s="78">
        <v>7.4099999999999999E-2</v>
      </c>
      <c r="N324" s="77">
        <v>222841.44</v>
      </c>
      <c r="O324" s="77">
        <v>99.64</v>
      </c>
      <c r="P324" s="77">
        <v>796.23260998617604</v>
      </c>
      <c r="Q324" s="78">
        <v>6.6E-3</v>
      </c>
      <c r="R324" s="78">
        <v>6.9999999999999999E-4</v>
      </c>
    </row>
    <row r="325" spans="2:18">
      <c r="B325" t="s">
        <v>4019</v>
      </c>
      <c r="C325" t="s">
        <v>3855</v>
      </c>
      <c r="D325" t="s">
        <v>4021</v>
      </c>
      <c r="E325"/>
      <c r="F325" t="s">
        <v>638</v>
      </c>
      <c r="G325" t="s">
        <v>284</v>
      </c>
      <c r="H325" t="s">
        <v>2363</v>
      </c>
      <c r="I325" s="77">
        <v>0.95</v>
      </c>
      <c r="J325" t="s">
        <v>1254</v>
      </c>
      <c r="K325" t="s">
        <v>106</v>
      </c>
      <c r="L325" s="78">
        <v>3.1E-2</v>
      </c>
      <c r="M325" s="78">
        <v>8.1199999999999994E-2</v>
      </c>
      <c r="N325" s="77">
        <v>621.52</v>
      </c>
      <c r="O325" s="77">
        <v>100.22603102072338</v>
      </c>
      <c r="P325" s="77">
        <v>2.2338084332079999</v>
      </c>
      <c r="Q325" s="78">
        <v>0</v>
      </c>
      <c r="R325" s="78">
        <v>0</v>
      </c>
    </row>
    <row r="326" spans="2:18">
      <c r="B326" t="s">
        <v>4019</v>
      </c>
      <c r="C326" t="s">
        <v>3855</v>
      </c>
      <c r="D326" t="s">
        <v>4022</v>
      </c>
      <c r="E326"/>
      <c r="F326" t="s">
        <v>638</v>
      </c>
      <c r="G326" t="s">
        <v>287</v>
      </c>
      <c r="H326" t="s">
        <v>2363</v>
      </c>
      <c r="I326" s="77">
        <v>0.95</v>
      </c>
      <c r="J326" t="s">
        <v>1254</v>
      </c>
      <c r="K326" t="s">
        <v>106</v>
      </c>
      <c r="L326" s="78">
        <v>3.1E-2</v>
      </c>
      <c r="M326" s="78">
        <v>8.1900000000000001E-2</v>
      </c>
      <c r="N326" s="77">
        <v>848.78</v>
      </c>
      <c r="O326" s="77">
        <v>99.64</v>
      </c>
      <c r="P326" s="77">
        <v>3.0327676697119998</v>
      </c>
      <c r="Q326" s="78">
        <v>0</v>
      </c>
      <c r="R326" s="78">
        <v>0</v>
      </c>
    </row>
    <row r="327" spans="2:18">
      <c r="B327" t="s">
        <v>4019</v>
      </c>
      <c r="C327" t="s">
        <v>3855</v>
      </c>
      <c r="D327" t="s">
        <v>4023</v>
      </c>
      <c r="E327"/>
      <c r="F327" t="s">
        <v>638</v>
      </c>
      <c r="G327" t="s">
        <v>290</v>
      </c>
      <c r="H327" t="s">
        <v>2363</v>
      </c>
      <c r="I327" s="77">
        <v>0.95</v>
      </c>
      <c r="J327" t="s">
        <v>1254</v>
      </c>
      <c r="K327" t="s">
        <v>106</v>
      </c>
      <c r="L327" s="78">
        <v>3.1E-2</v>
      </c>
      <c r="M327" s="78">
        <v>8.3400000000000002E-2</v>
      </c>
      <c r="N327" s="77">
        <v>440.74</v>
      </c>
      <c r="O327" s="77">
        <v>99.65</v>
      </c>
      <c r="P327" s="77">
        <v>1.57496191226</v>
      </c>
      <c r="Q327" s="78">
        <v>0</v>
      </c>
      <c r="R327" s="78">
        <v>0</v>
      </c>
    </row>
    <row r="328" spans="2:18">
      <c r="B328" t="s">
        <v>4024</v>
      </c>
      <c r="C328" t="s">
        <v>3554</v>
      </c>
      <c r="D328" t="s">
        <v>4025</v>
      </c>
      <c r="E328"/>
      <c r="F328" t="s">
        <v>638</v>
      </c>
      <c r="G328" t="s">
        <v>378</v>
      </c>
      <c r="H328" t="s">
        <v>2363</v>
      </c>
      <c r="I328" s="77">
        <v>3.01</v>
      </c>
      <c r="J328" t="s">
        <v>132</v>
      </c>
      <c r="K328" t="s">
        <v>204</v>
      </c>
      <c r="L328" s="78">
        <v>4.5999999999999999E-2</v>
      </c>
      <c r="M328" s="78">
        <v>6.6900000000000001E-2</v>
      </c>
      <c r="N328" s="77">
        <v>2168212.13</v>
      </c>
      <c r="O328" s="77">
        <v>99.320000000000022</v>
      </c>
      <c r="P328" s="77">
        <v>740.362397248001</v>
      </c>
      <c r="Q328" s="78">
        <v>6.1000000000000004E-3</v>
      </c>
      <c r="R328" s="78">
        <v>5.9999999999999995E-4</v>
      </c>
    </row>
    <row r="329" spans="2:18">
      <c r="B329" t="s">
        <v>4024</v>
      </c>
      <c r="C329" t="s">
        <v>3554</v>
      </c>
      <c r="D329" t="s">
        <v>4026</v>
      </c>
      <c r="E329"/>
      <c r="F329" t="s">
        <v>638</v>
      </c>
      <c r="G329" t="s">
        <v>350</v>
      </c>
      <c r="H329" t="s">
        <v>2363</v>
      </c>
      <c r="I329" s="77">
        <v>1.31</v>
      </c>
      <c r="J329" t="s">
        <v>1254</v>
      </c>
      <c r="K329" t="s">
        <v>201</v>
      </c>
      <c r="L329" s="78">
        <v>3.2800000000000003E-2</v>
      </c>
      <c r="M329" s="78">
        <v>6.2100000000000002E-2</v>
      </c>
      <c r="N329" s="77">
        <v>59434.27</v>
      </c>
      <c r="O329" s="77">
        <v>101.21122136986305</v>
      </c>
      <c r="P329" s="77">
        <v>20.7471665347875</v>
      </c>
      <c r="Q329" s="78">
        <v>2.0000000000000001E-4</v>
      </c>
      <c r="R329" s="78">
        <v>0</v>
      </c>
    </row>
    <row r="330" spans="2:18">
      <c r="B330" t="s">
        <v>4024</v>
      </c>
      <c r="C330" t="s">
        <v>3554</v>
      </c>
      <c r="D330" t="s">
        <v>4027</v>
      </c>
      <c r="E330"/>
      <c r="F330" t="s">
        <v>638</v>
      </c>
      <c r="G330" t="s">
        <v>287</v>
      </c>
      <c r="H330" t="s">
        <v>2363</v>
      </c>
      <c r="I330" s="77">
        <v>1.31</v>
      </c>
      <c r="J330" t="s">
        <v>1254</v>
      </c>
      <c r="K330" t="s">
        <v>201</v>
      </c>
      <c r="L330" s="78">
        <v>3.2800000000000003E-2</v>
      </c>
      <c r="M330" s="78">
        <v>6.4500000000000002E-2</v>
      </c>
      <c r="N330" s="77">
        <v>23008.46</v>
      </c>
      <c r="O330" s="77">
        <v>100.28</v>
      </c>
      <c r="P330" s="77">
        <v>7.9578375839911999</v>
      </c>
      <c r="Q330" s="78">
        <v>1E-4</v>
      </c>
      <c r="R330" s="78">
        <v>0</v>
      </c>
    </row>
    <row r="331" spans="2:18">
      <c r="B331" t="s">
        <v>4028</v>
      </c>
      <c r="C331" t="s">
        <v>3554</v>
      </c>
      <c r="D331" t="s">
        <v>4029</v>
      </c>
      <c r="E331"/>
      <c r="F331" t="s">
        <v>706</v>
      </c>
      <c r="G331" t="s">
        <v>284</v>
      </c>
      <c r="H331" t="s">
        <v>210</v>
      </c>
      <c r="I331" s="77">
        <v>3.29</v>
      </c>
      <c r="J331" t="s">
        <v>123</v>
      </c>
      <c r="K331" t="s">
        <v>110</v>
      </c>
      <c r="L331" s="78">
        <v>2.2599999999999999E-2</v>
      </c>
      <c r="M331" s="78">
        <v>6.3799999999999996E-2</v>
      </c>
      <c r="N331" s="77">
        <v>394131.44</v>
      </c>
      <c r="O331" s="77">
        <v>99.740000000000038</v>
      </c>
      <c r="P331" s="77">
        <v>1531.6223177450299</v>
      </c>
      <c r="Q331" s="78">
        <v>1.26E-2</v>
      </c>
      <c r="R331" s="78">
        <v>1.2999999999999999E-3</v>
      </c>
    </row>
    <row r="332" spans="2:18">
      <c r="B332" t="s">
        <v>4028</v>
      </c>
      <c r="C332" t="s">
        <v>3554</v>
      </c>
      <c r="D332" t="s">
        <v>4030</v>
      </c>
      <c r="E332"/>
      <c r="F332" t="s">
        <v>3750</v>
      </c>
      <c r="G332" t="s">
        <v>4031</v>
      </c>
      <c r="H332" t="s">
        <v>2363</v>
      </c>
      <c r="I332" s="77">
        <v>3.2</v>
      </c>
      <c r="J332" t="s">
        <v>123</v>
      </c>
      <c r="K332" t="s">
        <v>113</v>
      </c>
      <c r="L332" s="78">
        <v>3.0300000000000001E-2</v>
      </c>
      <c r="M332" s="78">
        <v>7.51E-2</v>
      </c>
      <c r="N332" s="77">
        <v>104188.75</v>
      </c>
      <c r="O332" s="77">
        <v>99.910000000000068</v>
      </c>
      <c r="P332" s="77">
        <v>460.74520102927499</v>
      </c>
      <c r="Q332" s="78">
        <v>3.8E-3</v>
      </c>
      <c r="R332" s="78">
        <v>4.0000000000000002E-4</v>
      </c>
    </row>
    <row r="333" spans="2:18">
      <c r="B333" t="s">
        <v>4032</v>
      </c>
      <c r="C333" t="s">
        <v>3554</v>
      </c>
      <c r="D333" t="s">
        <v>4033</v>
      </c>
      <c r="E333"/>
      <c r="F333" t="s">
        <v>1112</v>
      </c>
      <c r="G333" t="s">
        <v>2687</v>
      </c>
      <c r="H333" t="s">
        <v>217</v>
      </c>
      <c r="I333" s="77">
        <v>6.69</v>
      </c>
      <c r="J333" t="s">
        <v>1307</v>
      </c>
      <c r="K333" t="s">
        <v>106</v>
      </c>
      <c r="L333" s="78">
        <v>4.36E-2</v>
      </c>
      <c r="M333" s="78">
        <v>5.5599999999999997E-2</v>
      </c>
      <c r="N333" s="77">
        <v>245401.16</v>
      </c>
      <c r="O333" s="77">
        <v>104.42</v>
      </c>
      <c r="P333" s="77">
        <v>918.90493810139196</v>
      </c>
      <c r="Q333" s="78">
        <v>7.6E-3</v>
      </c>
      <c r="R333" s="78">
        <v>8.0000000000000004E-4</v>
      </c>
    </row>
    <row r="334" spans="2:18">
      <c r="B334" t="s">
        <v>4034</v>
      </c>
      <c r="C334" t="s">
        <v>3554</v>
      </c>
      <c r="D334" t="s">
        <v>4035</v>
      </c>
      <c r="E334"/>
      <c r="F334" t="s">
        <v>1220</v>
      </c>
      <c r="G334" t="s">
        <v>4036</v>
      </c>
      <c r="H334" t="s">
        <v>358</v>
      </c>
      <c r="I334" s="77">
        <v>7.33</v>
      </c>
      <c r="J334" t="s">
        <v>422</v>
      </c>
      <c r="K334" t="s">
        <v>106</v>
      </c>
      <c r="L334" s="78">
        <v>4.9000000000000002E-2</v>
      </c>
      <c r="M334" s="78">
        <v>6.0499999999999998E-2</v>
      </c>
      <c r="N334" s="77">
        <v>73243.350000000006</v>
      </c>
      <c r="O334" s="77">
        <v>91</v>
      </c>
      <c r="P334" s="77">
        <v>239.01209432100001</v>
      </c>
      <c r="Q334" s="78">
        <v>2E-3</v>
      </c>
      <c r="R334" s="78">
        <v>2.0000000000000001E-4</v>
      </c>
    </row>
    <row r="335" spans="2:18">
      <c r="B335" t="s">
        <v>4037</v>
      </c>
      <c r="C335" t="s">
        <v>3554</v>
      </c>
      <c r="D335" t="s">
        <v>4038</v>
      </c>
      <c r="E335"/>
      <c r="F335" t="s">
        <v>1122</v>
      </c>
      <c r="G335" t="s">
        <v>4039</v>
      </c>
      <c r="H335" t="s">
        <v>217</v>
      </c>
      <c r="I335" s="77">
        <v>2.4700000000000002</v>
      </c>
      <c r="J335" t="s">
        <v>127</v>
      </c>
      <c r="K335" t="s">
        <v>106</v>
      </c>
      <c r="L335" s="78">
        <v>5.0200000000000002E-2</v>
      </c>
      <c r="M335" s="78">
        <v>6.4199999999999993E-2</v>
      </c>
      <c r="N335" s="77">
        <v>25016.15</v>
      </c>
      <c r="O335" s="77">
        <v>98.26</v>
      </c>
      <c r="P335" s="77">
        <v>88.146996198140002</v>
      </c>
      <c r="Q335" s="78">
        <v>6.9999999999999999E-4</v>
      </c>
      <c r="R335" s="78">
        <v>1E-4</v>
      </c>
    </row>
    <row r="336" spans="2:18">
      <c r="B336" t="s">
        <v>3992</v>
      </c>
      <c r="C336" t="s">
        <v>3554</v>
      </c>
      <c r="D336" t="s">
        <v>4040</v>
      </c>
      <c r="E336"/>
      <c r="F336" t="s">
        <v>3955</v>
      </c>
      <c r="G336" t="s">
        <v>541</v>
      </c>
      <c r="H336" t="s">
        <v>210</v>
      </c>
      <c r="I336" s="77">
        <v>0.3</v>
      </c>
      <c r="J336" t="s">
        <v>1168</v>
      </c>
      <c r="K336" t="s">
        <v>106</v>
      </c>
      <c r="L336" s="78">
        <v>1.9699999999999999E-2</v>
      </c>
      <c r="M336" s="78">
        <v>4.8800000000000003E-2</v>
      </c>
      <c r="N336" s="77">
        <v>701909.51</v>
      </c>
      <c r="O336" s="77">
        <v>100.9</v>
      </c>
      <c r="P336" s="77">
        <v>2539.7009303857399</v>
      </c>
      <c r="Q336" s="78">
        <v>2.1000000000000001E-2</v>
      </c>
      <c r="R336" s="78">
        <v>2.0999999999999999E-3</v>
      </c>
    </row>
    <row r="337" spans="2:18">
      <c r="B337" t="s">
        <v>4041</v>
      </c>
      <c r="C337" t="s">
        <v>3554</v>
      </c>
      <c r="D337" t="s">
        <v>4042</v>
      </c>
      <c r="E337"/>
      <c r="F337" t="s">
        <v>3955</v>
      </c>
      <c r="G337" t="s">
        <v>541</v>
      </c>
      <c r="H337" t="s">
        <v>210</v>
      </c>
      <c r="I337" s="77">
        <v>0.27</v>
      </c>
      <c r="J337" t="s">
        <v>1168</v>
      </c>
      <c r="K337" t="s">
        <v>106</v>
      </c>
      <c r="L337" s="78">
        <v>1.9400000000000001E-2</v>
      </c>
      <c r="M337" s="78">
        <v>5.1900000000000002E-2</v>
      </c>
      <c r="N337" s="77">
        <v>433304.58</v>
      </c>
      <c r="O337" s="77">
        <v>100.85</v>
      </c>
      <c r="P337" s="77">
        <v>1567.03778078298</v>
      </c>
      <c r="Q337" s="78">
        <v>1.29E-2</v>
      </c>
      <c r="R337" s="78">
        <v>1.2999999999999999E-3</v>
      </c>
    </row>
    <row r="338" spans="2:18">
      <c r="B338" t="s">
        <v>4043</v>
      </c>
      <c r="C338" t="s">
        <v>3554</v>
      </c>
      <c r="D338" t="s">
        <v>4044</v>
      </c>
      <c r="E338"/>
      <c r="F338" t="s">
        <v>3955</v>
      </c>
      <c r="G338" t="s">
        <v>378</v>
      </c>
      <c r="H338" t="s">
        <v>210</v>
      </c>
      <c r="I338" s="77">
        <v>2.82</v>
      </c>
      <c r="J338" t="s">
        <v>1307</v>
      </c>
      <c r="K338" t="s">
        <v>106</v>
      </c>
      <c r="L338" s="78">
        <v>8.6999999999999994E-3</v>
      </c>
      <c r="M338" s="78">
        <v>7.3200000000000001E-2</v>
      </c>
      <c r="N338" s="77">
        <v>123949.92</v>
      </c>
      <c r="O338" s="77">
        <v>102.41</v>
      </c>
      <c r="P338" s="77">
        <v>455.19648747619198</v>
      </c>
      <c r="Q338" s="78">
        <v>3.8E-3</v>
      </c>
      <c r="R338" s="78">
        <v>4.0000000000000002E-4</v>
      </c>
    </row>
    <row r="339" spans="2:18">
      <c r="B339" t="s">
        <v>4043</v>
      </c>
      <c r="C339" t="s">
        <v>3554</v>
      </c>
      <c r="D339" t="s">
        <v>4045</v>
      </c>
      <c r="E339"/>
      <c r="F339" t="s">
        <v>3955</v>
      </c>
      <c r="G339" t="s">
        <v>378</v>
      </c>
      <c r="H339" t="s">
        <v>210</v>
      </c>
      <c r="I339" s="77">
        <v>2.82</v>
      </c>
      <c r="J339" t="s">
        <v>1307</v>
      </c>
      <c r="K339" t="s">
        <v>106</v>
      </c>
      <c r="L339" s="78">
        <v>7.1400000000000005E-2</v>
      </c>
      <c r="M339" s="78">
        <v>7.2599999999999998E-2</v>
      </c>
      <c r="N339" s="77">
        <v>100011.42</v>
      </c>
      <c r="O339" s="77">
        <v>102.41</v>
      </c>
      <c r="P339" s="77">
        <v>367.28419906609201</v>
      </c>
      <c r="Q339" s="78">
        <v>3.0000000000000001E-3</v>
      </c>
      <c r="R339" s="78">
        <v>2.9999999999999997E-4</v>
      </c>
    </row>
    <row r="340" spans="2:18">
      <c r="B340" t="s">
        <v>4043</v>
      </c>
      <c r="C340" t="s">
        <v>3554</v>
      </c>
      <c r="D340" t="s">
        <v>4046</v>
      </c>
      <c r="E340"/>
      <c r="F340" t="s">
        <v>3955</v>
      </c>
      <c r="G340" t="s">
        <v>4047</v>
      </c>
      <c r="H340" t="s">
        <v>210</v>
      </c>
      <c r="I340" s="77">
        <v>2.83</v>
      </c>
      <c r="J340" t="s">
        <v>1307</v>
      </c>
      <c r="K340" t="s">
        <v>106</v>
      </c>
      <c r="L340" s="78">
        <v>7.1400000000000005E-2</v>
      </c>
      <c r="M340" s="78">
        <v>6.59E-2</v>
      </c>
      <c r="N340" s="77">
        <v>91336.37</v>
      </c>
      <c r="O340" s="77">
        <v>102.42</v>
      </c>
      <c r="P340" s="77">
        <v>335.45850261224399</v>
      </c>
      <c r="Q340" s="78">
        <v>2.8E-3</v>
      </c>
      <c r="R340" s="78">
        <v>2.9999999999999997E-4</v>
      </c>
    </row>
    <row r="341" spans="2:18">
      <c r="B341" t="s">
        <v>4003</v>
      </c>
      <c r="C341" t="s">
        <v>3554</v>
      </c>
      <c r="D341" t="s">
        <v>4048</v>
      </c>
      <c r="E341"/>
      <c r="F341" t="s">
        <v>3955</v>
      </c>
      <c r="G341" t="s">
        <v>378</v>
      </c>
      <c r="H341" t="s">
        <v>210</v>
      </c>
      <c r="I341" s="77">
        <v>1.98</v>
      </c>
      <c r="J341" t="s">
        <v>123</v>
      </c>
      <c r="K341" t="s">
        <v>106</v>
      </c>
      <c r="L341" s="78">
        <v>3.5200000000000002E-2</v>
      </c>
      <c r="M341" s="78">
        <v>7.0900000000000005E-2</v>
      </c>
      <c r="N341" s="77">
        <v>217668.28</v>
      </c>
      <c r="O341" s="77">
        <v>103.95</v>
      </c>
      <c r="P341" s="77">
        <v>811.39051093716</v>
      </c>
      <c r="Q341" s="78">
        <v>6.7000000000000002E-3</v>
      </c>
      <c r="R341" s="78">
        <v>6.9999999999999999E-4</v>
      </c>
    </row>
    <row r="342" spans="2:18">
      <c r="B342" t="s">
        <v>4003</v>
      </c>
      <c r="C342" t="s">
        <v>3554</v>
      </c>
      <c r="D342" t="s">
        <v>4049</v>
      </c>
      <c r="E342"/>
      <c r="F342" t="s">
        <v>3955</v>
      </c>
      <c r="G342" t="s">
        <v>378</v>
      </c>
      <c r="H342" t="s">
        <v>210</v>
      </c>
      <c r="I342" s="77">
        <v>1.99</v>
      </c>
      <c r="J342" t="s">
        <v>123</v>
      </c>
      <c r="K342" t="s">
        <v>106</v>
      </c>
      <c r="L342" s="78">
        <v>3.5200000000000002E-2</v>
      </c>
      <c r="M342" s="78">
        <v>7.6499999999999999E-2</v>
      </c>
      <c r="N342" s="77">
        <v>12804.02</v>
      </c>
      <c r="O342" s="77">
        <v>102.55</v>
      </c>
      <c r="P342" s="77">
        <v>47.086053720860001</v>
      </c>
      <c r="Q342" s="78">
        <v>4.0000000000000002E-4</v>
      </c>
      <c r="R342" s="78">
        <v>0</v>
      </c>
    </row>
    <row r="343" spans="2:18">
      <c r="B343" t="s">
        <v>4050</v>
      </c>
      <c r="C343" t="s">
        <v>3554</v>
      </c>
      <c r="D343" t="s">
        <v>4051</v>
      </c>
      <c r="E343"/>
      <c r="F343" t="s">
        <v>214</v>
      </c>
      <c r="G343" t="s">
        <v>259</v>
      </c>
      <c r="H343" t="s">
        <v>215</v>
      </c>
      <c r="I343" s="77">
        <v>1.2</v>
      </c>
      <c r="J343" t="s">
        <v>1307</v>
      </c>
      <c r="K343" t="s">
        <v>106</v>
      </c>
      <c r="L343" s="78">
        <v>2.5000000000000001E-2</v>
      </c>
      <c r="M343" s="78">
        <v>5.91E-2</v>
      </c>
      <c r="N343" s="77">
        <v>64600.23</v>
      </c>
      <c r="O343" s="77">
        <v>101.2</v>
      </c>
      <c r="P343" s="77">
        <v>234.43630187735999</v>
      </c>
      <c r="Q343" s="78">
        <v>1.9E-3</v>
      </c>
      <c r="R343" s="78">
        <v>2.0000000000000001E-4</v>
      </c>
    </row>
    <row r="344" spans="2:18">
      <c r="B344" t="s">
        <v>4052</v>
      </c>
      <c r="C344" t="s">
        <v>3554</v>
      </c>
      <c r="D344" t="s">
        <v>4053</v>
      </c>
      <c r="E344"/>
      <c r="F344" t="s">
        <v>214</v>
      </c>
      <c r="G344" t="s">
        <v>318</v>
      </c>
      <c r="H344" t="s">
        <v>215</v>
      </c>
      <c r="I344" s="77">
        <v>1.17</v>
      </c>
      <c r="J344" t="s">
        <v>1307</v>
      </c>
      <c r="K344" t="s">
        <v>106</v>
      </c>
      <c r="L344" s="78">
        <v>3.6700000000000003E-2</v>
      </c>
      <c r="M344" s="78">
        <v>7.6200000000000004E-2</v>
      </c>
      <c r="N344" s="77">
        <v>89940.57</v>
      </c>
      <c r="O344" s="77">
        <v>65.441844999999944</v>
      </c>
      <c r="P344" s="77">
        <v>211.06754352369799</v>
      </c>
      <c r="Q344" s="78">
        <v>1.6999999999999999E-3</v>
      </c>
      <c r="R344" s="78">
        <v>2.0000000000000001E-4</v>
      </c>
    </row>
    <row r="345" spans="2:18">
      <c r="B345" t="s">
        <v>4052</v>
      </c>
      <c r="C345" t="s">
        <v>3554</v>
      </c>
      <c r="D345" t="s">
        <v>4054</v>
      </c>
      <c r="E345"/>
      <c r="F345" t="s">
        <v>214</v>
      </c>
      <c r="G345" t="s">
        <v>318</v>
      </c>
      <c r="H345" t="s">
        <v>215</v>
      </c>
      <c r="I345" s="77">
        <v>2.17</v>
      </c>
      <c r="J345" t="s">
        <v>1307</v>
      </c>
      <c r="K345" t="s">
        <v>106</v>
      </c>
      <c r="L345" s="78">
        <v>3.6700000000000003E-2</v>
      </c>
      <c r="M345" s="78">
        <v>7.8899999999999998E-2</v>
      </c>
      <c r="N345" s="77">
        <v>17070.96</v>
      </c>
      <c r="O345" s="77">
        <v>65.441844999999944</v>
      </c>
      <c r="P345" s="77">
        <v>40.061182542998203</v>
      </c>
      <c r="Q345" s="78">
        <v>2.9999999999999997E-4</v>
      </c>
      <c r="R345" s="78">
        <v>0</v>
      </c>
    </row>
    <row r="346" spans="2:18">
      <c r="B346" t="s">
        <v>4055</v>
      </c>
      <c r="C346" t="s">
        <v>3554</v>
      </c>
      <c r="D346" t="s">
        <v>4056</v>
      </c>
      <c r="E346"/>
      <c r="F346" t="s">
        <v>214</v>
      </c>
      <c r="G346" t="s">
        <v>385</v>
      </c>
      <c r="H346" t="s">
        <v>215</v>
      </c>
      <c r="I346" s="77">
        <v>0.46</v>
      </c>
      <c r="J346" t="s">
        <v>1168</v>
      </c>
      <c r="K346" t="s">
        <v>106</v>
      </c>
      <c r="L346" s="78">
        <v>2.64E-2</v>
      </c>
      <c r="M346" s="78">
        <v>5.2299999999999999E-2</v>
      </c>
      <c r="N346" s="77">
        <v>805631.65</v>
      </c>
      <c r="O346" s="77">
        <v>101.44</v>
      </c>
      <c r="P346" s="77">
        <v>2930.5966262953598</v>
      </c>
      <c r="Q346" s="78">
        <v>2.4199999999999999E-2</v>
      </c>
      <c r="R346" s="78">
        <v>2.3999999999999998E-3</v>
      </c>
    </row>
    <row r="347" spans="2:18">
      <c r="B347" t="s">
        <v>4055</v>
      </c>
      <c r="C347" t="s">
        <v>3554</v>
      </c>
      <c r="D347" t="s">
        <v>4057</v>
      </c>
      <c r="E347"/>
      <c r="F347" t="s">
        <v>214</v>
      </c>
      <c r="G347" t="s">
        <v>822</v>
      </c>
      <c r="H347" t="s">
        <v>215</v>
      </c>
      <c r="I347" s="77">
        <v>0.46</v>
      </c>
      <c r="J347" t="s">
        <v>1168</v>
      </c>
      <c r="K347" t="s">
        <v>106</v>
      </c>
      <c r="L347" s="78">
        <v>2.64E-2</v>
      </c>
      <c r="M347" s="78">
        <v>5.2299999999999999E-2</v>
      </c>
      <c r="N347" s="77">
        <v>6937.49</v>
      </c>
      <c r="O347" s="77">
        <v>101.44</v>
      </c>
      <c r="P347" s="77">
        <v>25.236080023616001</v>
      </c>
      <c r="Q347" s="78">
        <v>2.0000000000000001E-4</v>
      </c>
      <c r="R347" s="78">
        <v>0</v>
      </c>
    </row>
    <row r="348" spans="2:18">
      <c r="B348" t="s">
        <v>4055</v>
      </c>
      <c r="C348" t="s">
        <v>3554</v>
      </c>
      <c r="D348" t="s">
        <v>4058</v>
      </c>
      <c r="E348"/>
      <c r="F348" t="s">
        <v>214</v>
      </c>
      <c r="G348" t="s">
        <v>648</v>
      </c>
      <c r="H348" t="s">
        <v>215</v>
      </c>
      <c r="I348" s="77">
        <v>0.46</v>
      </c>
      <c r="J348" t="s">
        <v>1168</v>
      </c>
      <c r="K348" t="s">
        <v>106</v>
      </c>
      <c r="L348" s="78">
        <v>2.64E-2</v>
      </c>
      <c r="M348" s="78">
        <v>5.2299999999999999E-2</v>
      </c>
      <c r="N348" s="77">
        <v>12553.93</v>
      </c>
      <c r="O348" s="77">
        <v>101.44</v>
      </c>
      <c r="P348" s="77">
        <v>45.666657838912002</v>
      </c>
      <c r="Q348" s="78">
        <v>4.0000000000000002E-4</v>
      </c>
      <c r="R348" s="78">
        <v>0</v>
      </c>
    </row>
    <row r="349" spans="2:18">
      <c r="B349" t="s">
        <v>4059</v>
      </c>
      <c r="C349" t="s">
        <v>3554</v>
      </c>
      <c r="D349" t="s">
        <v>4060</v>
      </c>
      <c r="E349"/>
      <c r="F349" t="s">
        <v>214</v>
      </c>
      <c r="G349" t="s">
        <v>350</v>
      </c>
      <c r="H349" t="s">
        <v>215</v>
      </c>
      <c r="I349" s="77">
        <v>0.27</v>
      </c>
      <c r="J349" t="s">
        <v>1168</v>
      </c>
      <c r="K349" t="s">
        <v>106</v>
      </c>
      <c r="L349" s="78">
        <v>2.4400000000000002E-2</v>
      </c>
      <c r="M349" s="78">
        <v>8.0500000000000002E-2</v>
      </c>
      <c r="N349" s="77">
        <v>529851.56999999995</v>
      </c>
      <c r="O349" s="77">
        <v>100.49000000000011</v>
      </c>
      <c r="P349" s="77">
        <v>1909.3579638971</v>
      </c>
      <c r="Q349" s="78">
        <v>1.5800000000000002E-2</v>
      </c>
      <c r="R349" s="78">
        <v>1.6000000000000001E-3</v>
      </c>
    </row>
    <row r="350" spans="2:18">
      <c r="B350" t="s">
        <v>4061</v>
      </c>
      <c r="C350" t="s">
        <v>3554</v>
      </c>
      <c r="D350" t="s">
        <v>4062</v>
      </c>
      <c r="E350"/>
      <c r="F350" t="s">
        <v>214</v>
      </c>
      <c r="G350" t="s">
        <v>433</v>
      </c>
      <c r="H350" t="s">
        <v>215</v>
      </c>
      <c r="I350" s="77">
        <v>1.01</v>
      </c>
      <c r="J350" t="s">
        <v>1168</v>
      </c>
      <c r="K350" t="s">
        <v>106</v>
      </c>
      <c r="L350" s="78">
        <v>2.7E-2</v>
      </c>
      <c r="M350" s="78">
        <v>1.06E-2</v>
      </c>
      <c r="N350" s="77">
        <v>660803.24</v>
      </c>
      <c r="O350" s="77">
        <v>101.60999999999983</v>
      </c>
      <c r="P350" s="77">
        <v>2407.7916293800999</v>
      </c>
      <c r="Q350" s="78">
        <v>1.9900000000000001E-2</v>
      </c>
      <c r="R350" s="78">
        <v>2E-3</v>
      </c>
    </row>
    <row r="351" spans="2:18">
      <c r="B351" t="s">
        <v>4063</v>
      </c>
      <c r="C351" t="s">
        <v>3554</v>
      </c>
      <c r="D351" t="s">
        <v>4064</v>
      </c>
      <c r="E351"/>
      <c r="F351" t="s">
        <v>214</v>
      </c>
      <c r="G351" t="s">
        <v>4065</v>
      </c>
      <c r="H351" t="s">
        <v>215</v>
      </c>
      <c r="I351" s="77">
        <v>0.04</v>
      </c>
      <c r="J351" t="s">
        <v>1168</v>
      </c>
      <c r="K351" t="s">
        <v>106</v>
      </c>
      <c r="L351" s="78">
        <v>2.64E-2</v>
      </c>
      <c r="M351" s="78">
        <v>0.13100000000000001</v>
      </c>
      <c r="N351" s="77">
        <v>451992.01</v>
      </c>
      <c r="O351" s="77">
        <v>100.33999999999975</v>
      </c>
      <c r="P351" s="77">
        <v>1626.3542152427201</v>
      </c>
      <c r="Q351" s="78">
        <v>1.34E-2</v>
      </c>
      <c r="R351" s="78">
        <v>1.2999999999999999E-3</v>
      </c>
    </row>
    <row r="352" spans="2:18">
      <c r="B352" t="s">
        <v>4063</v>
      </c>
      <c r="C352" t="s">
        <v>3554</v>
      </c>
      <c r="D352" t="s">
        <v>4066</v>
      </c>
      <c r="E352"/>
      <c r="F352" t="s">
        <v>214</v>
      </c>
      <c r="G352" t="s">
        <v>4067</v>
      </c>
      <c r="H352" t="s">
        <v>215</v>
      </c>
      <c r="I352" s="77">
        <v>0.04</v>
      </c>
      <c r="J352" t="s">
        <v>1168</v>
      </c>
      <c r="K352" t="s">
        <v>106</v>
      </c>
      <c r="L352" s="78">
        <v>2.64E-2</v>
      </c>
      <c r="M352" s="78">
        <v>0.13100000000000001</v>
      </c>
      <c r="N352" s="77">
        <v>1760.95</v>
      </c>
      <c r="O352" s="77">
        <v>100.34</v>
      </c>
      <c r="P352" s="77">
        <v>6.33623690678</v>
      </c>
      <c r="Q352" s="78">
        <v>1E-4</v>
      </c>
      <c r="R352" s="78">
        <v>0</v>
      </c>
    </row>
    <row r="353" spans="2:18">
      <c r="B353" t="s">
        <v>4063</v>
      </c>
      <c r="C353" t="s">
        <v>3554</v>
      </c>
      <c r="D353" t="s">
        <v>4068</v>
      </c>
      <c r="E353"/>
      <c r="F353" t="s">
        <v>214</v>
      </c>
      <c r="G353" t="s">
        <v>433</v>
      </c>
      <c r="H353" t="s">
        <v>215</v>
      </c>
      <c r="I353" s="77">
        <v>0.04</v>
      </c>
      <c r="J353" t="s">
        <v>1168</v>
      </c>
      <c r="K353" t="s">
        <v>106</v>
      </c>
      <c r="L353" s="78">
        <v>2.64E-2</v>
      </c>
      <c r="M353" s="78">
        <v>0.13100000000000001</v>
      </c>
      <c r="N353" s="77">
        <v>3500.33</v>
      </c>
      <c r="O353" s="77">
        <v>100.34</v>
      </c>
      <c r="P353" s="77">
        <v>12.594860803492001</v>
      </c>
      <c r="Q353" s="78">
        <v>1E-4</v>
      </c>
      <c r="R353" s="78">
        <v>0</v>
      </c>
    </row>
    <row r="354" spans="2:18">
      <c r="B354" t="s">
        <v>4063</v>
      </c>
      <c r="C354" t="s">
        <v>3554</v>
      </c>
      <c r="D354" t="s">
        <v>4069</v>
      </c>
      <c r="E354"/>
      <c r="F354" t="s">
        <v>214</v>
      </c>
      <c r="G354" t="s">
        <v>571</v>
      </c>
      <c r="H354" t="s">
        <v>215</v>
      </c>
      <c r="I354" s="77">
        <v>0.04</v>
      </c>
      <c r="J354" t="s">
        <v>1168</v>
      </c>
      <c r="K354" t="s">
        <v>106</v>
      </c>
      <c r="L354" s="78">
        <v>2.64E-2</v>
      </c>
      <c r="M354" s="78">
        <v>0.13100000000000001</v>
      </c>
      <c r="N354" s="77">
        <v>2336.15</v>
      </c>
      <c r="O354" s="77">
        <v>100.34</v>
      </c>
      <c r="P354" s="77">
        <v>8.4059171752600008</v>
      </c>
      <c r="Q354" s="78">
        <v>1E-4</v>
      </c>
      <c r="R354" s="78">
        <v>0</v>
      </c>
    </row>
    <row r="355" spans="2:18">
      <c r="B355" t="s">
        <v>4063</v>
      </c>
      <c r="C355" t="s">
        <v>3554</v>
      </c>
      <c r="D355" t="s">
        <v>4070</v>
      </c>
      <c r="E355"/>
      <c r="F355" t="s">
        <v>214</v>
      </c>
      <c r="G355" t="s">
        <v>467</v>
      </c>
      <c r="H355" t="s">
        <v>215</v>
      </c>
      <c r="I355" s="77">
        <v>0.04</v>
      </c>
      <c r="J355" t="s">
        <v>1168</v>
      </c>
      <c r="K355" t="s">
        <v>106</v>
      </c>
      <c r="L355" s="78">
        <v>2.64E-2</v>
      </c>
      <c r="M355" s="78">
        <v>0.13100000000000001</v>
      </c>
      <c r="N355" s="77">
        <v>1946.06</v>
      </c>
      <c r="O355" s="77">
        <v>100.34</v>
      </c>
      <c r="P355" s="77">
        <v>7.0022983019440002</v>
      </c>
      <c r="Q355" s="78">
        <v>1E-4</v>
      </c>
      <c r="R355" s="78">
        <v>0</v>
      </c>
    </row>
    <row r="356" spans="2:18">
      <c r="B356" t="s">
        <v>4063</v>
      </c>
      <c r="C356" t="s">
        <v>3554</v>
      </c>
      <c r="D356" t="s">
        <v>4071</v>
      </c>
      <c r="E356"/>
      <c r="F356" t="s">
        <v>214</v>
      </c>
      <c r="G356" t="s">
        <v>707</v>
      </c>
      <c r="H356" t="s">
        <v>215</v>
      </c>
      <c r="I356" s="77">
        <v>0.04</v>
      </c>
      <c r="J356" t="s">
        <v>1168</v>
      </c>
      <c r="K356" t="s">
        <v>106</v>
      </c>
      <c r="L356" s="78">
        <v>2.64E-2</v>
      </c>
      <c r="M356" s="78">
        <v>0.13100000000000001</v>
      </c>
      <c r="N356" s="77">
        <v>922.62</v>
      </c>
      <c r="O356" s="77">
        <v>100.34</v>
      </c>
      <c r="P356" s="77">
        <v>3.3197642720879998</v>
      </c>
      <c r="Q356" s="78">
        <v>0</v>
      </c>
      <c r="R356" s="78">
        <v>0</v>
      </c>
    </row>
    <row r="357" spans="2:18">
      <c r="B357" t="s">
        <v>4063</v>
      </c>
      <c r="C357" t="s">
        <v>3554</v>
      </c>
      <c r="D357" t="s">
        <v>4072</v>
      </c>
      <c r="E357"/>
      <c r="F357" t="s">
        <v>214</v>
      </c>
      <c r="G357" t="s">
        <v>284</v>
      </c>
      <c r="H357" t="s">
        <v>215</v>
      </c>
      <c r="I357" s="77">
        <v>0.04</v>
      </c>
      <c r="J357" t="s">
        <v>1168</v>
      </c>
      <c r="K357" t="s">
        <v>106</v>
      </c>
      <c r="L357" s="78">
        <v>2.64E-2</v>
      </c>
      <c r="M357" s="78">
        <v>0.13100000000000001</v>
      </c>
      <c r="N357" s="77">
        <v>2334.3200000000002</v>
      </c>
      <c r="O357" s="77">
        <v>100.34</v>
      </c>
      <c r="P357" s="77">
        <v>8.3993324831679992</v>
      </c>
      <c r="Q357" s="78">
        <v>1E-4</v>
      </c>
      <c r="R357" s="78">
        <v>0</v>
      </c>
    </row>
    <row r="358" spans="2:18">
      <c r="B358" t="s">
        <v>4073</v>
      </c>
      <c r="C358" t="s">
        <v>3554</v>
      </c>
      <c r="D358" t="s">
        <v>4074</v>
      </c>
      <c r="E358"/>
      <c r="F358" t="s">
        <v>214</v>
      </c>
      <c r="G358" t="s">
        <v>4075</v>
      </c>
      <c r="H358" t="s">
        <v>215</v>
      </c>
      <c r="I358" s="77">
        <v>3.34</v>
      </c>
      <c r="J358" t="s">
        <v>123</v>
      </c>
      <c r="K358" t="s">
        <v>106</v>
      </c>
      <c r="L358" s="78">
        <v>7.8899999999999998E-2</v>
      </c>
      <c r="M358" s="78">
        <v>7.4200000000000002E-2</v>
      </c>
      <c r="N358" s="77">
        <v>410879.59</v>
      </c>
      <c r="O358" s="77">
        <v>100.14000000000027</v>
      </c>
      <c r="P358" s="77">
        <v>1475.47698963364</v>
      </c>
      <c r="Q358" s="78">
        <v>1.2200000000000001E-2</v>
      </c>
      <c r="R358" s="78">
        <v>1.1999999999999999E-3</v>
      </c>
    </row>
    <row r="359" spans="2:18">
      <c r="B359" t="s">
        <v>4076</v>
      </c>
      <c r="C359" t="s">
        <v>3554</v>
      </c>
      <c r="D359" t="s">
        <v>4077</v>
      </c>
      <c r="E359"/>
      <c r="F359" t="s">
        <v>214</v>
      </c>
      <c r="G359" t="s">
        <v>4078</v>
      </c>
      <c r="H359" t="s">
        <v>215</v>
      </c>
      <c r="I359" s="77">
        <v>1.49</v>
      </c>
      <c r="J359" t="s">
        <v>1307</v>
      </c>
      <c r="K359" t="s">
        <v>106</v>
      </c>
      <c r="L359" s="78">
        <v>2.52E-2</v>
      </c>
      <c r="M359" s="78">
        <v>7.3400000000000007E-2</v>
      </c>
      <c r="N359" s="77">
        <v>119760.96000000001</v>
      </c>
      <c r="O359" s="77">
        <v>100.06</v>
      </c>
      <c r="P359" s="77">
        <v>429.72048024153599</v>
      </c>
      <c r="Q359" s="78">
        <v>3.5000000000000001E-3</v>
      </c>
      <c r="R359" s="78">
        <v>4.0000000000000002E-4</v>
      </c>
    </row>
    <row r="360" spans="2:18">
      <c r="B360" t="s">
        <v>4079</v>
      </c>
      <c r="C360" t="s">
        <v>3855</v>
      </c>
      <c r="D360" t="s">
        <v>4080</v>
      </c>
      <c r="E360"/>
      <c r="F360" t="s">
        <v>214</v>
      </c>
      <c r="G360" t="s">
        <v>284</v>
      </c>
      <c r="H360" t="s">
        <v>215</v>
      </c>
      <c r="I360" s="77">
        <v>1.51</v>
      </c>
      <c r="J360" t="s">
        <v>1168</v>
      </c>
      <c r="K360" t="s">
        <v>106</v>
      </c>
      <c r="L360" s="78">
        <v>2.6700000000000002E-2</v>
      </c>
      <c r="M360" s="78">
        <v>7.8600000000000003E-2</v>
      </c>
      <c r="N360" s="77">
        <v>686266.67</v>
      </c>
      <c r="O360" s="77">
        <v>100.15999999999993</v>
      </c>
      <c r="P360" s="77">
        <v>2464.88980226579</v>
      </c>
      <c r="Q360" s="78">
        <v>2.0299999999999999E-2</v>
      </c>
      <c r="R360" s="78">
        <v>2E-3</v>
      </c>
    </row>
    <row r="361" spans="2:18">
      <c r="B361" t="s">
        <v>4079</v>
      </c>
      <c r="C361" t="s">
        <v>3855</v>
      </c>
      <c r="D361" t="s">
        <v>4081</v>
      </c>
      <c r="E361"/>
      <c r="F361" t="s">
        <v>214</v>
      </c>
      <c r="G361" t="s">
        <v>284</v>
      </c>
      <c r="H361" t="s">
        <v>215</v>
      </c>
      <c r="I361" s="77">
        <v>1.51</v>
      </c>
      <c r="J361" t="s">
        <v>1168</v>
      </c>
      <c r="K361" t="s">
        <v>106</v>
      </c>
      <c r="L361" s="78">
        <v>2.6700000000000002E-2</v>
      </c>
      <c r="M361" s="78">
        <v>7.7799999999999994E-2</v>
      </c>
      <c r="N361" s="77">
        <v>1970.9</v>
      </c>
      <c r="O361" s="77">
        <v>100.16</v>
      </c>
      <c r="P361" s="77">
        <v>7.0789556358399999</v>
      </c>
      <c r="Q361" s="78">
        <v>1E-4</v>
      </c>
      <c r="R361" s="78">
        <v>0</v>
      </c>
    </row>
    <row r="362" spans="2:18">
      <c r="B362" t="s">
        <v>4079</v>
      </c>
      <c r="C362" t="s">
        <v>3855</v>
      </c>
      <c r="D362" t="s">
        <v>4082</v>
      </c>
      <c r="E362"/>
      <c r="F362" t="s">
        <v>214</v>
      </c>
      <c r="G362" t="s">
        <v>287</v>
      </c>
      <c r="H362" t="s">
        <v>215</v>
      </c>
      <c r="I362" s="77">
        <v>1.51</v>
      </c>
      <c r="J362" t="s">
        <v>1168</v>
      </c>
      <c r="K362" t="s">
        <v>106</v>
      </c>
      <c r="L362" s="78">
        <v>2.6700000000000002E-2</v>
      </c>
      <c r="M362" s="78">
        <v>7.8100000000000003E-2</v>
      </c>
      <c r="N362" s="77">
        <v>1107.92</v>
      </c>
      <c r="O362" s="77">
        <v>100.16</v>
      </c>
      <c r="P362" s="77">
        <v>3.9793579217919999</v>
      </c>
      <c r="Q362" s="78">
        <v>0</v>
      </c>
      <c r="R362" s="78">
        <v>0</v>
      </c>
    </row>
    <row r="363" spans="2:18">
      <c r="B363" t="s">
        <v>4079</v>
      </c>
      <c r="C363" t="s">
        <v>3855</v>
      </c>
      <c r="D363" t="s">
        <v>4083</v>
      </c>
      <c r="E363"/>
      <c r="F363" t="s">
        <v>214</v>
      </c>
      <c r="G363" t="s">
        <v>287</v>
      </c>
      <c r="H363" t="s">
        <v>215</v>
      </c>
      <c r="I363" s="77">
        <v>1.52</v>
      </c>
      <c r="J363" t="s">
        <v>1168</v>
      </c>
      <c r="K363" t="s">
        <v>106</v>
      </c>
      <c r="L363" s="78">
        <v>2.6700000000000002E-2</v>
      </c>
      <c r="M363" s="78">
        <v>7.7399999999999997E-2</v>
      </c>
      <c r="N363" s="77">
        <v>1660.04</v>
      </c>
      <c r="O363" s="77">
        <v>100.1</v>
      </c>
      <c r="P363" s="77">
        <v>5.9588563434399999</v>
      </c>
      <c r="Q363" s="78">
        <v>0</v>
      </c>
      <c r="R363" s="78">
        <v>0</v>
      </c>
    </row>
    <row r="364" spans="2:18">
      <c r="B364" t="s">
        <v>4079</v>
      </c>
      <c r="C364" t="s">
        <v>3855</v>
      </c>
      <c r="D364" t="s">
        <v>4084</v>
      </c>
      <c r="E364"/>
      <c r="F364" t="s">
        <v>214</v>
      </c>
      <c r="G364" t="s">
        <v>290</v>
      </c>
      <c r="H364" t="s">
        <v>215</v>
      </c>
      <c r="I364" s="77">
        <v>1.51</v>
      </c>
      <c r="J364" t="s">
        <v>1168</v>
      </c>
      <c r="K364" t="s">
        <v>106</v>
      </c>
      <c r="L364" s="78">
        <v>2.6700000000000002E-2</v>
      </c>
      <c r="M364" s="78">
        <v>7.7899999999999997E-2</v>
      </c>
      <c r="N364" s="77">
        <v>6457.58</v>
      </c>
      <c r="O364" s="77">
        <v>100.1</v>
      </c>
      <c r="P364" s="77">
        <v>23.180038761879999</v>
      </c>
      <c r="Q364" s="78">
        <v>2.0000000000000001E-4</v>
      </c>
      <c r="R364" s="78">
        <v>0</v>
      </c>
    </row>
    <row r="365" spans="2:18">
      <c r="B365" t="s">
        <v>4079</v>
      </c>
      <c r="C365" t="s">
        <v>3855</v>
      </c>
      <c r="D365" t="s">
        <v>4085</v>
      </c>
      <c r="E365"/>
      <c r="F365" t="s">
        <v>214</v>
      </c>
      <c r="G365" t="s">
        <v>290</v>
      </c>
      <c r="H365" t="s">
        <v>215</v>
      </c>
      <c r="I365" s="77">
        <v>1.52</v>
      </c>
      <c r="J365" t="s">
        <v>1168</v>
      </c>
      <c r="K365" t="s">
        <v>106</v>
      </c>
      <c r="L365" s="78">
        <v>2.6700000000000002E-2</v>
      </c>
      <c r="M365" s="78">
        <v>7.6799999999999993E-2</v>
      </c>
      <c r="N365" s="77">
        <v>1260.43</v>
      </c>
      <c r="O365" s="77">
        <v>100.11</v>
      </c>
      <c r="P365" s="77">
        <v>4.5248738721780004</v>
      </c>
      <c r="Q365" s="78">
        <v>0</v>
      </c>
      <c r="R365" s="78">
        <v>0</v>
      </c>
    </row>
    <row r="366" spans="2:18">
      <c r="B366" t="s">
        <v>4086</v>
      </c>
      <c r="C366" t="s">
        <v>3554</v>
      </c>
      <c r="D366" t="s">
        <v>4087</v>
      </c>
      <c r="E366"/>
      <c r="F366" t="s">
        <v>214</v>
      </c>
      <c r="G366" t="s">
        <v>555</v>
      </c>
      <c r="H366" t="s">
        <v>215</v>
      </c>
      <c r="I366" s="77">
        <v>2.96</v>
      </c>
      <c r="J366" t="s">
        <v>1307</v>
      </c>
      <c r="K366" t="s">
        <v>106</v>
      </c>
      <c r="L366" s="78">
        <v>7.6399999999999996E-2</v>
      </c>
      <c r="M366" s="78">
        <v>7.4200000000000002E-2</v>
      </c>
      <c r="N366" s="77">
        <v>381694.86</v>
      </c>
      <c r="O366" s="77">
        <v>101.56999999999985</v>
      </c>
      <c r="P366" s="77">
        <v>1390.2472649169699</v>
      </c>
      <c r="Q366" s="78">
        <v>1.15E-2</v>
      </c>
      <c r="R366" s="78">
        <v>1.1000000000000001E-3</v>
      </c>
    </row>
    <row r="367" spans="2:18">
      <c r="B367" t="s">
        <v>4088</v>
      </c>
      <c r="C367" t="s">
        <v>3855</v>
      </c>
      <c r="D367" t="s">
        <v>4089</v>
      </c>
      <c r="E367"/>
      <c r="F367" t="s">
        <v>214</v>
      </c>
      <c r="G367" t="s">
        <v>4090</v>
      </c>
      <c r="H367" t="s">
        <v>215</v>
      </c>
      <c r="I367" s="77">
        <v>2.0499999999999998</v>
      </c>
      <c r="J367" t="s">
        <v>1203</v>
      </c>
      <c r="K367" t="s">
        <v>120</v>
      </c>
      <c r="L367" s="78">
        <v>0.04</v>
      </c>
      <c r="M367" s="78">
        <v>7.4800000000000005E-2</v>
      </c>
      <c r="N367" s="77">
        <v>900726.47</v>
      </c>
      <c r="O367" s="77">
        <v>101.5100000000002</v>
      </c>
      <c r="P367" s="77">
        <v>2195.75734643235</v>
      </c>
      <c r="Q367" s="78">
        <v>1.8100000000000002E-2</v>
      </c>
      <c r="R367" s="78">
        <v>1.8E-3</v>
      </c>
    </row>
    <row r="368" spans="2:18">
      <c r="B368" t="s">
        <v>4088</v>
      </c>
      <c r="C368" t="s">
        <v>3855</v>
      </c>
      <c r="D368" t="s">
        <v>4091</v>
      </c>
      <c r="E368"/>
      <c r="F368" t="s">
        <v>214</v>
      </c>
      <c r="G368" t="s">
        <v>2757</v>
      </c>
      <c r="H368" t="s">
        <v>215</v>
      </c>
      <c r="I368" s="77">
        <v>2.0499999999999998</v>
      </c>
      <c r="J368" t="s">
        <v>1203</v>
      </c>
      <c r="K368" t="s">
        <v>120</v>
      </c>
      <c r="L368" s="78">
        <v>0.04</v>
      </c>
      <c r="M368" s="78">
        <v>7.6200000000000004E-2</v>
      </c>
      <c r="N368" s="77">
        <v>103752.15</v>
      </c>
      <c r="O368" s="77">
        <v>101.24</v>
      </c>
      <c r="P368" s="77">
        <v>252.25038199899001</v>
      </c>
      <c r="Q368" s="78">
        <v>2.0999999999999999E-3</v>
      </c>
      <c r="R368" s="78">
        <v>2.0000000000000001E-4</v>
      </c>
    </row>
    <row r="369" spans="2:18">
      <c r="B369" t="s">
        <v>4088</v>
      </c>
      <c r="C369" t="s">
        <v>3855</v>
      </c>
      <c r="D369" t="s">
        <v>4092</v>
      </c>
      <c r="E369"/>
      <c r="F369" t="s">
        <v>214</v>
      </c>
      <c r="G369" t="s">
        <v>4093</v>
      </c>
      <c r="H369" t="s">
        <v>215</v>
      </c>
      <c r="I369" s="77">
        <v>2.0499999999999998</v>
      </c>
      <c r="J369" t="s">
        <v>1203</v>
      </c>
      <c r="K369" t="s">
        <v>120</v>
      </c>
      <c r="L369" s="78">
        <v>3.7499999999999999E-2</v>
      </c>
      <c r="M369" s="78">
        <v>7.7399999999999997E-2</v>
      </c>
      <c r="N369" s="77">
        <v>105637.69</v>
      </c>
      <c r="O369" s="77">
        <v>101.0100000000002</v>
      </c>
      <c r="P369" s="77">
        <v>256.25117055160399</v>
      </c>
      <c r="Q369" s="78">
        <v>2.0999999999999999E-3</v>
      </c>
      <c r="R369" s="78">
        <v>2.0000000000000001E-4</v>
      </c>
    </row>
    <row r="370" spans="2:18">
      <c r="B370" t="s">
        <v>4088</v>
      </c>
      <c r="C370" t="s">
        <v>3855</v>
      </c>
      <c r="D370" t="s">
        <v>4094</v>
      </c>
      <c r="E370"/>
      <c r="F370" t="s">
        <v>214</v>
      </c>
      <c r="G370" t="s">
        <v>4095</v>
      </c>
      <c r="H370" t="s">
        <v>215</v>
      </c>
      <c r="I370" s="77">
        <v>2.0499999999999998</v>
      </c>
      <c r="J370" t="s">
        <v>1203</v>
      </c>
      <c r="K370" t="s">
        <v>120</v>
      </c>
      <c r="L370" s="78">
        <v>3.7499999999999999E-2</v>
      </c>
      <c r="M370" s="78">
        <v>7.7399999999999997E-2</v>
      </c>
      <c r="N370" s="77">
        <v>15659.2</v>
      </c>
      <c r="O370" s="77">
        <v>101.01</v>
      </c>
      <c r="P370" s="77">
        <v>37.985385044879997</v>
      </c>
      <c r="Q370" s="78">
        <v>2.9999999999999997E-4</v>
      </c>
      <c r="R370" s="78">
        <v>0</v>
      </c>
    </row>
    <row r="371" spans="2:18">
      <c r="B371" t="s">
        <v>4088</v>
      </c>
      <c r="C371" t="s">
        <v>3855</v>
      </c>
      <c r="D371" t="s">
        <v>4096</v>
      </c>
      <c r="E371"/>
      <c r="F371" t="s">
        <v>214</v>
      </c>
      <c r="G371" t="s">
        <v>4097</v>
      </c>
      <c r="H371" t="s">
        <v>215</v>
      </c>
      <c r="I371" s="77">
        <v>2.0499999999999998</v>
      </c>
      <c r="J371" t="s">
        <v>1203</v>
      </c>
      <c r="K371" t="s">
        <v>120</v>
      </c>
      <c r="L371" s="78">
        <v>3.7499999999999999E-2</v>
      </c>
      <c r="M371" s="78">
        <v>7.7399999999999997E-2</v>
      </c>
      <c r="N371" s="77">
        <v>140022.56</v>
      </c>
      <c r="O371" s="77">
        <v>101.01</v>
      </c>
      <c r="P371" s="77">
        <v>339.660446036184</v>
      </c>
      <c r="Q371" s="78">
        <v>2.8E-3</v>
      </c>
      <c r="R371" s="78">
        <v>2.9999999999999997E-4</v>
      </c>
    </row>
    <row r="372" spans="2:18">
      <c r="B372" t="s">
        <v>4088</v>
      </c>
      <c r="C372" t="s">
        <v>3855</v>
      </c>
      <c r="D372" t="s">
        <v>4098</v>
      </c>
      <c r="E372"/>
      <c r="F372" t="s">
        <v>214</v>
      </c>
      <c r="G372" t="s">
        <v>648</v>
      </c>
      <c r="H372" t="s">
        <v>215</v>
      </c>
      <c r="I372" s="77">
        <v>2.0499999999999998</v>
      </c>
      <c r="J372" t="s">
        <v>1254</v>
      </c>
      <c r="K372" t="s">
        <v>120</v>
      </c>
      <c r="L372" s="78">
        <v>3.7499999999999999E-2</v>
      </c>
      <c r="M372" s="78">
        <v>7.8200000000000006E-2</v>
      </c>
      <c r="N372" s="77">
        <v>103836.95</v>
      </c>
      <c r="O372" s="77">
        <v>101.00999999999981</v>
      </c>
      <c r="P372" s="77">
        <v>251.88301622279201</v>
      </c>
      <c r="Q372" s="78">
        <v>2.0999999999999999E-3</v>
      </c>
      <c r="R372" s="78">
        <v>2.0000000000000001E-4</v>
      </c>
    </row>
    <row r="373" spans="2:18">
      <c r="B373" t="s">
        <v>4088</v>
      </c>
      <c r="C373" t="s">
        <v>3855</v>
      </c>
      <c r="D373" t="s">
        <v>4099</v>
      </c>
      <c r="E373"/>
      <c r="F373" t="s">
        <v>214</v>
      </c>
      <c r="G373" t="s">
        <v>279</v>
      </c>
      <c r="H373" t="s">
        <v>215</v>
      </c>
      <c r="I373" s="77">
        <v>2.0499999999999998</v>
      </c>
      <c r="J373" t="s">
        <v>1254</v>
      </c>
      <c r="K373" t="s">
        <v>120</v>
      </c>
      <c r="L373" s="78">
        <v>3.7499999999999999E-2</v>
      </c>
      <c r="M373" s="78">
        <v>7.6200000000000004E-2</v>
      </c>
      <c r="N373" s="77">
        <v>45625.33</v>
      </c>
      <c r="O373" s="77">
        <v>101.01000000000046</v>
      </c>
      <c r="P373" s="77">
        <v>110.67587921795</v>
      </c>
      <c r="Q373" s="78">
        <v>8.9999999999999998E-4</v>
      </c>
      <c r="R373" s="78">
        <v>1E-4</v>
      </c>
    </row>
    <row r="374" spans="2:18">
      <c r="B374" t="s">
        <v>4088</v>
      </c>
      <c r="C374" t="s">
        <v>3855</v>
      </c>
      <c r="D374" t="s">
        <v>4100</v>
      </c>
      <c r="E374"/>
      <c r="F374" t="s">
        <v>214</v>
      </c>
      <c r="G374" t="s">
        <v>293</v>
      </c>
      <c r="H374" t="s">
        <v>215</v>
      </c>
      <c r="I374" s="77">
        <v>2.0499999999999998</v>
      </c>
      <c r="J374" t="s">
        <v>1254</v>
      </c>
      <c r="K374" t="s">
        <v>120</v>
      </c>
      <c r="L374" s="78">
        <v>3.7499999999999999E-2</v>
      </c>
      <c r="M374" s="78">
        <v>7.4999999999999997E-2</v>
      </c>
      <c r="N374" s="77">
        <v>31465.74</v>
      </c>
      <c r="O374" s="77">
        <v>101.01</v>
      </c>
      <c r="P374" s="77">
        <v>76.328180853560994</v>
      </c>
      <c r="Q374" s="78">
        <v>5.9999999999999995E-4</v>
      </c>
      <c r="R374" s="78">
        <v>1E-4</v>
      </c>
    </row>
    <row r="375" spans="2:18">
      <c r="B375" t="s">
        <v>3975</v>
      </c>
      <c r="C375" t="s">
        <v>3554</v>
      </c>
      <c r="D375" t="s">
        <v>4101</v>
      </c>
      <c r="E375"/>
      <c r="F375" t="s">
        <v>214</v>
      </c>
      <c r="G375" t="s">
        <v>571</v>
      </c>
      <c r="H375" t="s">
        <v>215</v>
      </c>
      <c r="I375" s="77">
        <v>2.79</v>
      </c>
      <c r="J375" t="s">
        <v>1254</v>
      </c>
      <c r="K375" t="s">
        <v>110</v>
      </c>
      <c r="L375" s="78">
        <v>2.5000000000000001E-2</v>
      </c>
      <c r="M375" s="78">
        <v>6.6000000000000003E-2</v>
      </c>
      <c r="N375" s="77">
        <v>4297.24</v>
      </c>
      <c r="O375" s="77">
        <v>100.22</v>
      </c>
      <c r="P375" s="77">
        <v>16.7797408822736</v>
      </c>
      <c r="Q375" s="78">
        <v>1E-4</v>
      </c>
      <c r="R375" s="78">
        <v>0</v>
      </c>
    </row>
    <row r="376" spans="2:18">
      <c r="B376" t="s">
        <v>3975</v>
      </c>
      <c r="C376" t="s">
        <v>3554</v>
      </c>
      <c r="D376" t="s">
        <v>4102</v>
      </c>
      <c r="E376"/>
      <c r="F376" t="s">
        <v>214</v>
      </c>
      <c r="G376" t="s">
        <v>571</v>
      </c>
      <c r="H376" t="s">
        <v>215</v>
      </c>
      <c r="I376" s="77">
        <v>2.8</v>
      </c>
      <c r="J376" t="s">
        <v>1254</v>
      </c>
      <c r="K376" t="s">
        <v>110</v>
      </c>
      <c r="L376" s="78">
        <v>2.5000000000000001E-2</v>
      </c>
      <c r="M376" s="78">
        <v>6.4799999999999996E-2</v>
      </c>
      <c r="N376" s="77">
        <v>20053.77</v>
      </c>
      <c r="O376" s="77">
        <v>100.52</v>
      </c>
      <c r="P376" s="77">
        <v>78.539792867104794</v>
      </c>
      <c r="Q376" s="78">
        <v>5.9999999999999995E-4</v>
      </c>
      <c r="R376" s="78">
        <v>1E-4</v>
      </c>
    </row>
    <row r="377" spans="2:18">
      <c r="B377" t="s">
        <v>3975</v>
      </c>
      <c r="C377" t="s">
        <v>3554</v>
      </c>
      <c r="D377" t="s">
        <v>4103</v>
      </c>
      <c r="E377"/>
      <c r="F377" t="s">
        <v>214</v>
      </c>
      <c r="G377" t="s">
        <v>350</v>
      </c>
      <c r="H377" t="s">
        <v>215</v>
      </c>
      <c r="I377" s="77">
        <v>2.81</v>
      </c>
      <c r="J377" t="s">
        <v>1254</v>
      </c>
      <c r="K377" t="s">
        <v>110</v>
      </c>
      <c r="L377" s="78">
        <v>7.3899999999999993E-2</v>
      </c>
      <c r="M377" s="78">
        <v>6.3500000000000001E-2</v>
      </c>
      <c r="N377" s="77">
        <v>4894.07</v>
      </c>
      <c r="O377" s="77">
        <v>100.65763208333341</v>
      </c>
      <c r="P377" s="77">
        <v>19.193674631650001</v>
      </c>
      <c r="Q377" s="78">
        <v>2.0000000000000001E-4</v>
      </c>
      <c r="R377" s="78">
        <v>0</v>
      </c>
    </row>
    <row r="378" spans="2:18">
      <c r="B378" t="s">
        <v>3975</v>
      </c>
      <c r="C378" t="s">
        <v>3554</v>
      </c>
      <c r="D378" t="s">
        <v>4104</v>
      </c>
      <c r="E378"/>
      <c r="F378" t="s">
        <v>214</v>
      </c>
      <c r="G378" t="s">
        <v>287</v>
      </c>
      <c r="H378" t="s">
        <v>215</v>
      </c>
      <c r="I378" s="77">
        <v>2.83</v>
      </c>
      <c r="J378" t="s">
        <v>1254</v>
      </c>
      <c r="K378" t="s">
        <v>110</v>
      </c>
      <c r="L378" s="78">
        <v>7.3899999999999993E-2</v>
      </c>
      <c r="M378" s="78">
        <v>6.6600000000000006E-2</v>
      </c>
      <c r="N378" s="77">
        <v>7639.53</v>
      </c>
      <c r="O378" s="77">
        <v>98.68</v>
      </c>
      <c r="P378" s="77">
        <v>29.372236980424798</v>
      </c>
      <c r="Q378" s="78">
        <v>2.0000000000000001E-4</v>
      </c>
      <c r="R378" s="78">
        <v>0</v>
      </c>
    </row>
    <row r="379" spans="2:18">
      <c r="B379" t="s">
        <v>4105</v>
      </c>
      <c r="C379" t="s">
        <v>3554</v>
      </c>
      <c r="D379" t="s">
        <v>4106</v>
      </c>
      <c r="E379"/>
      <c r="F379" t="s">
        <v>214</v>
      </c>
      <c r="G379" t="s">
        <v>822</v>
      </c>
      <c r="H379" t="s">
        <v>215</v>
      </c>
      <c r="I379" s="77">
        <v>3.21</v>
      </c>
      <c r="J379" t="s">
        <v>1254</v>
      </c>
      <c r="K379" t="s">
        <v>204</v>
      </c>
      <c r="L379" s="78">
        <v>6.8099999999999994E-2</v>
      </c>
      <c r="M379" s="78">
        <v>9.8299999999999998E-2</v>
      </c>
      <c r="N379" s="77">
        <v>661126.54</v>
      </c>
      <c r="O379" s="77">
        <v>101.06999999999982</v>
      </c>
      <c r="P379" s="77">
        <v>229.72736420963599</v>
      </c>
      <c r="Q379" s="78">
        <v>1.9E-3</v>
      </c>
      <c r="R379" s="78">
        <v>2.0000000000000001E-4</v>
      </c>
    </row>
    <row r="380" spans="2:18">
      <c r="B380" t="s">
        <v>4105</v>
      </c>
      <c r="C380" t="s">
        <v>3554</v>
      </c>
      <c r="D380" t="s">
        <v>4107</v>
      </c>
      <c r="E380"/>
      <c r="F380" t="s">
        <v>214</v>
      </c>
      <c r="G380" t="s">
        <v>822</v>
      </c>
      <c r="H380" t="s">
        <v>215</v>
      </c>
      <c r="I380" s="77">
        <v>3.43</v>
      </c>
      <c r="J380" t="s">
        <v>1254</v>
      </c>
      <c r="K380" t="s">
        <v>204</v>
      </c>
      <c r="L380" s="78">
        <v>2.9899999999999999E-2</v>
      </c>
      <c r="M380" s="78">
        <v>6.3899999999999998E-2</v>
      </c>
      <c r="N380" s="77">
        <v>2122435.7999999998</v>
      </c>
      <c r="O380" s="77">
        <v>99.8</v>
      </c>
      <c r="P380" s="77">
        <v>728.23404118392</v>
      </c>
      <c r="Q380" s="78">
        <v>6.0000000000000001E-3</v>
      </c>
      <c r="R380" s="78">
        <v>5.9999999999999995E-4</v>
      </c>
    </row>
    <row r="381" spans="2:18">
      <c r="B381" t="s">
        <v>4105</v>
      </c>
      <c r="C381" t="s">
        <v>3554</v>
      </c>
      <c r="D381" t="s">
        <v>4108</v>
      </c>
      <c r="E381"/>
      <c r="F381" t="s">
        <v>214</v>
      </c>
      <c r="G381" t="s">
        <v>467</v>
      </c>
      <c r="H381" t="s">
        <v>215</v>
      </c>
      <c r="I381" s="77">
        <v>3.36</v>
      </c>
      <c r="J381" t="s">
        <v>1254</v>
      </c>
      <c r="K381" t="s">
        <v>204</v>
      </c>
      <c r="L381" s="78">
        <v>2.9899999999999999E-2</v>
      </c>
      <c r="M381" s="78">
        <v>7.6399999999999996E-2</v>
      </c>
      <c r="N381" s="77">
        <v>107367.52</v>
      </c>
      <c r="O381" s="77">
        <v>99.8</v>
      </c>
      <c r="P381" s="77">
        <v>36.839127469247998</v>
      </c>
      <c r="Q381" s="78">
        <v>2.9999999999999997E-4</v>
      </c>
      <c r="R381" s="78">
        <v>0</v>
      </c>
    </row>
    <row r="382" spans="2:18">
      <c r="B382" t="s">
        <v>4105</v>
      </c>
      <c r="C382" t="s">
        <v>3554</v>
      </c>
      <c r="D382" t="s">
        <v>4109</v>
      </c>
      <c r="E382"/>
      <c r="F382" t="s">
        <v>214</v>
      </c>
      <c r="G382" t="s">
        <v>648</v>
      </c>
      <c r="H382" t="s">
        <v>215</v>
      </c>
      <c r="I382" s="77">
        <v>3.39</v>
      </c>
      <c r="J382" t="s">
        <v>1254</v>
      </c>
      <c r="K382" t="s">
        <v>204</v>
      </c>
      <c r="L382" s="78">
        <v>2.9899999999999999E-2</v>
      </c>
      <c r="M382" s="78">
        <v>7.2900000000000006E-2</v>
      </c>
      <c r="N382" s="77">
        <v>158882.76999999999</v>
      </c>
      <c r="O382" s="77">
        <v>99.8</v>
      </c>
      <c r="P382" s="77">
        <v>54.514648533348002</v>
      </c>
      <c r="Q382" s="78">
        <v>5.0000000000000001E-4</v>
      </c>
      <c r="R382" s="78">
        <v>0</v>
      </c>
    </row>
    <row r="383" spans="2:18">
      <c r="B383" t="s">
        <v>4110</v>
      </c>
      <c r="C383" t="s">
        <v>3554</v>
      </c>
      <c r="D383" t="s">
        <v>4111</v>
      </c>
      <c r="E383"/>
      <c r="F383" t="s">
        <v>214</v>
      </c>
      <c r="G383" t="s">
        <v>822</v>
      </c>
      <c r="H383" t="s">
        <v>215</v>
      </c>
      <c r="I383" s="77">
        <v>4.3099999999999996</v>
      </c>
      <c r="J383" t="s">
        <v>1254</v>
      </c>
      <c r="K383" t="s">
        <v>110</v>
      </c>
      <c r="L383" s="78">
        <v>3.2500000000000001E-2</v>
      </c>
      <c r="M383" s="78">
        <v>6.7400000000000002E-2</v>
      </c>
      <c r="N383" s="77">
        <v>393913.25</v>
      </c>
      <c r="O383" s="77">
        <v>102.23000000000033</v>
      </c>
      <c r="P383" s="77">
        <v>1568.9900597937001</v>
      </c>
      <c r="Q383" s="78">
        <v>1.2999999999999999E-2</v>
      </c>
      <c r="R383" s="78">
        <v>1.2999999999999999E-3</v>
      </c>
    </row>
    <row r="384" spans="2:18">
      <c r="B384" t="s">
        <v>4112</v>
      </c>
      <c r="C384" t="s">
        <v>3554</v>
      </c>
      <c r="D384" t="s">
        <v>4113</v>
      </c>
      <c r="E384"/>
      <c r="F384" t="s">
        <v>214</v>
      </c>
      <c r="G384" t="s">
        <v>436</v>
      </c>
      <c r="H384" t="s">
        <v>215</v>
      </c>
      <c r="I384" s="77">
        <v>3.56</v>
      </c>
      <c r="J384" t="s">
        <v>1168</v>
      </c>
      <c r="K384" t="s">
        <v>110</v>
      </c>
      <c r="L384" s="78">
        <v>3.5000000000000003E-2</v>
      </c>
      <c r="M384" s="78">
        <v>6.6199999999999995E-2</v>
      </c>
      <c r="N384" s="77">
        <v>235909.03</v>
      </c>
      <c r="O384" s="77">
        <v>103.33999999999996</v>
      </c>
      <c r="P384" s="77">
        <v>949.84833135971201</v>
      </c>
      <c r="Q384" s="78">
        <v>7.7999999999999996E-3</v>
      </c>
      <c r="R384" s="78">
        <v>8.0000000000000004E-4</v>
      </c>
    </row>
    <row r="385" spans="2:18">
      <c r="B385" t="s">
        <v>4112</v>
      </c>
      <c r="C385" t="s">
        <v>3554</v>
      </c>
      <c r="D385" t="s">
        <v>4114</v>
      </c>
      <c r="E385"/>
      <c r="F385" t="s">
        <v>214</v>
      </c>
      <c r="G385" t="s">
        <v>436</v>
      </c>
      <c r="H385" t="s">
        <v>215</v>
      </c>
      <c r="I385" s="77">
        <v>3.36</v>
      </c>
      <c r="J385" t="s">
        <v>1168</v>
      </c>
      <c r="K385" t="s">
        <v>106</v>
      </c>
      <c r="L385" s="78">
        <v>3.7499999999999999E-2</v>
      </c>
      <c r="M385" s="78">
        <v>0.1042</v>
      </c>
      <c r="N385" s="77">
        <v>649617.9</v>
      </c>
      <c r="O385" s="77">
        <v>102.14</v>
      </c>
      <c r="P385" s="77">
        <v>2379.3817268931598</v>
      </c>
      <c r="Q385" s="78">
        <v>1.9599999999999999E-2</v>
      </c>
      <c r="R385" s="78">
        <v>1.9E-3</v>
      </c>
    </row>
    <row r="386" spans="2:18">
      <c r="B386" t="s">
        <v>4003</v>
      </c>
      <c r="C386" t="s">
        <v>3554</v>
      </c>
      <c r="D386" t="s">
        <v>4115</v>
      </c>
      <c r="E386"/>
      <c r="F386" t="s">
        <v>214</v>
      </c>
      <c r="G386" t="s">
        <v>378</v>
      </c>
      <c r="H386" t="s">
        <v>215</v>
      </c>
      <c r="I386" s="77">
        <v>2.0299999999999998</v>
      </c>
      <c r="J386" t="s">
        <v>123</v>
      </c>
      <c r="K386" t="s">
        <v>106</v>
      </c>
      <c r="L386" s="78">
        <v>5.7799999999999997E-2</v>
      </c>
      <c r="M386" s="78">
        <v>6.9199999999999998E-2</v>
      </c>
      <c r="N386" s="77">
        <v>60773.75</v>
      </c>
      <c r="O386" s="77">
        <v>98.27</v>
      </c>
      <c r="P386" s="77">
        <v>214.16439775225001</v>
      </c>
      <c r="Q386" s="78">
        <v>1.8E-3</v>
      </c>
      <c r="R386" s="78">
        <v>2.0000000000000001E-4</v>
      </c>
    </row>
    <row r="387" spans="2:18">
      <c r="B387" s="79" t="s">
        <v>3990</v>
      </c>
      <c r="I387" s="81">
        <v>0</v>
      </c>
      <c r="M387" s="80">
        <v>0</v>
      </c>
      <c r="N387" s="81">
        <v>0</v>
      </c>
      <c r="P387" s="81">
        <v>0</v>
      </c>
      <c r="Q387" s="80">
        <v>0</v>
      </c>
      <c r="R387" s="80">
        <v>0</v>
      </c>
    </row>
    <row r="388" spans="2:18">
      <c r="B388" t="s">
        <v>214</v>
      </c>
      <c r="D388" t="s">
        <v>214</v>
      </c>
      <c r="F388" t="s">
        <v>214</v>
      </c>
      <c r="I388" s="77">
        <v>0</v>
      </c>
      <c r="J388" t="s">
        <v>214</v>
      </c>
      <c r="K388" t="s">
        <v>214</v>
      </c>
      <c r="L388" s="78">
        <v>0</v>
      </c>
      <c r="M388" s="78">
        <v>0</v>
      </c>
      <c r="N388" s="77">
        <v>0</v>
      </c>
      <c r="O388" s="77">
        <v>0</v>
      </c>
      <c r="P388" s="77">
        <v>0</v>
      </c>
      <c r="Q388" s="78">
        <v>0</v>
      </c>
      <c r="R388" s="78">
        <v>0</v>
      </c>
    </row>
    <row r="389" spans="2:18">
      <c r="B389" t="s">
        <v>238</v>
      </c>
    </row>
    <row r="390" spans="2:18">
      <c r="B390" t="s">
        <v>361</v>
      </c>
    </row>
    <row r="391" spans="2:18">
      <c r="B391" t="s">
        <v>362</v>
      </c>
    </row>
    <row r="392" spans="2:18">
      <c r="B392" t="s">
        <v>363</v>
      </c>
    </row>
  </sheetData>
  <mergeCells count="1">
    <mergeCell ref="B7:R7"/>
  </mergeCells>
  <dataValidations count="1">
    <dataValidation allowBlank="1" showInputMessage="1" showErrorMessage="1" sqref="C1:C4 A5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45016</v>
      </c>
    </row>
    <row r="2" spans="2:64" s="1" customFormat="1">
      <c r="B2" s="2" t="s">
        <v>1</v>
      </c>
      <c r="C2" s="12" t="s">
        <v>4163</v>
      </c>
    </row>
    <row r="3" spans="2:64" s="1" customFormat="1">
      <c r="B3" s="2" t="s">
        <v>2</v>
      </c>
      <c r="C3" s="26" t="s">
        <v>4164</v>
      </c>
    </row>
    <row r="4" spans="2:64" s="1" customFormat="1">
      <c r="B4" s="2" t="s">
        <v>3</v>
      </c>
      <c r="C4" s="83" t="s">
        <v>197</v>
      </c>
    </row>
    <row r="5" spans="2:64">
      <c r="B5" s="2"/>
    </row>
    <row r="7" spans="2:64" ht="26.25" customHeight="1">
      <c r="B7" s="103" t="s">
        <v>153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2319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214</v>
      </c>
      <c r="C14" t="s">
        <v>214</v>
      </c>
      <c r="E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2320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214</v>
      </c>
      <c r="C16" t="s">
        <v>214</v>
      </c>
      <c r="E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4116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E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4117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E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1108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214</v>
      </c>
      <c r="C22" t="s">
        <v>214</v>
      </c>
      <c r="E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214</v>
      </c>
      <c r="C24" t="s">
        <v>214</v>
      </c>
      <c r="E24" t="s">
        <v>214</v>
      </c>
      <c r="G24" s="77">
        <v>0</v>
      </c>
      <c r="H24" t="s">
        <v>214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238</v>
      </c>
    </row>
    <row r="26" spans="2:15">
      <c r="B26" t="s">
        <v>361</v>
      </c>
    </row>
    <row r="27" spans="2:15">
      <c r="B27" t="s">
        <v>362</v>
      </c>
    </row>
    <row r="28" spans="2:15">
      <c r="B28" t="s">
        <v>363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55"/>
  <sheetViews>
    <sheetView rightToLeft="1" topLeftCell="A4" workbookViewId="0">
      <selection activeCell="D23" sqref="D2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4163</v>
      </c>
    </row>
    <row r="3" spans="2:55" s="1" customFormat="1">
      <c r="B3" s="2" t="s">
        <v>2</v>
      </c>
      <c r="C3" s="26" t="s">
        <v>4164</v>
      </c>
    </row>
    <row r="4" spans="2:55" s="1" customFormat="1">
      <c r="B4" s="2" t="s">
        <v>3</v>
      </c>
      <c r="C4" s="83" t="s">
        <v>197</v>
      </c>
    </row>
    <row r="5" spans="2:55">
      <c r="B5" s="2"/>
    </row>
    <row r="7" spans="2:55" ht="26.25" customHeight="1">
      <c r="B7" s="103" t="s">
        <v>156</v>
      </c>
      <c r="C7" s="104"/>
      <c r="D7" s="104"/>
      <c r="E7" s="104"/>
      <c r="F7" s="104"/>
      <c r="G7" s="104"/>
      <c r="H7" s="104"/>
      <c r="I7" s="104"/>
      <c r="J7" s="10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f>E12</f>
        <v>1.2301070594112186E-2</v>
      </c>
      <c r="F11" s="7"/>
      <c r="G11" s="75">
        <v>17134.090960000001</v>
      </c>
      <c r="H11" s="76">
        <f>G11/$G$11</f>
        <v>1</v>
      </c>
      <c r="I11" s="76">
        <f>G11/'סכום נכסי הקרן'!$C$42</f>
        <v>1.4033650732087278E-2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f>E13*G13/G12</f>
        <v>1.2301070594112186E-2</v>
      </c>
      <c r="F12" s="19"/>
      <c r="G12" s="81">
        <v>17134.090960000001</v>
      </c>
      <c r="H12" s="80">
        <f t="shared" ref="H12:H30" si="0">G12/$G$11</f>
        <v>1</v>
      </c>
      <c r="I12" s="80">
        <f>G12/'סכום נכסי הקרן'!$C$42</f>
        <v>1.4033650732087278E-2</v>
      </c>
    </row>
    <row r="13" spans="2:55">
      <c r="B13" s="79" t="s">
        <v>4118</v>
      </c>
      <c r="E13" s="80">
        <f>(E14*G14+E15*G15+E16*G16+E17*G17+E18*G18)/G13</f>
        <v>3.7659548588475797E-2</v>
      </c>
      <c r="F13" s="19"/>
      <c r="G13" s="81">
        <v>5596.6592899999996</v>
      </c>
      <c r="H13" s="80">
        <f t="shared" si="0"/>
        <v>0.32663882216252688</v>
      </c>
      <c r="I13" s="80">
        <f>G13/'סכום נכסי הקרן'!$C$42</f>
        <v>4.5839351457692707E-3</v>
      </c>
    </row>
    <row r="14" spans="2:55">
      <c r="B14" t="s">
        <v>4329</v>
      </c>
      <c r="C14" s="88">
        <v>44926</v>
      </c>
      <c r="D14" t="s">
        <v>4119</v>
      </c>
      <c r="E14" s="85">
        <v>2.0878081366034733E-2</v>
      </c>
      <c r="F14" t="s">
        <v>102</v>
      </c>
      <c r="G14" s="86">
        <v>1023.91828</v>
      </c>
      <c r="H14" s="85">
        <f t="shared" si="0"/>
        <v>5.9759124799230082E-2</v>
      </c>
      <c r="I14" s="85">
        <f>G14/'סכום נכסי הקרן'!$C$42</f>
        <v>8.386386854876102E-4</v>
      </c>
      <c r="J14" t="s">
        <v>4120</v>
      </c>
    </row>
    <row r="15" spans="2:55">
      <c r="B15" t="s">
        <v>4330</v>
      </c>
      <c r="C15" s="88">
        <v>44651</v>
      </c>
      <c r="D15" t="s">
        <v>4331</v>
      </c>
      <c r="E15" s="85">
        <v>0.10537198596665708</v>
      </c>
      <c r="F15" t="s">
        <v>102</v>
      </c>
      <c r="G15" s="86">
        <v>579.00400000000002</v>
      </c>
      <c r="H15" s="85">
        <f t="shared" si="0"/>
        <v>3.3792513495562768E-2</v>
      </c>
      <c r="I15" s="85">
        <f>G15/'סכום נכסי הקרן'!$C$42</f>
        <v>4.7423233175607362E-4</v>
      </c>
      <c r="J15" t="s">
        <v>4332</v>
      </c>
    </row>
    <row r="16" spans="2:55">
      <c r="B16" t="s">
        <v>4333</v>
      </c>
      <c r="C16" s="88">
        <v>44926</v>
      </c>
      <c r="D16" t="s">
        <v>4331</v>
      </c>
      <c r="E16" s="85">
        <v>9.790538088134515E-3</v>
      </c>
      <c r="F16" t="s">
        <v>102</v>
      </c>
      <c r="G16" s="86">
        <v>502.51201000000003</v>
      </c>
      <c r="H16" s="85">
        <f t="shared" si="0"/>
        <v>2.9328197870148343E-2</v>
      </c>
      <c r="I16" s="85">
        <f>G16/'סכום נכסי הקרן'!$C$42</f>
        <v>4.115816855112078E-4</v>
      </c>
      <c r="J16" t="s">
        <v>4122</v>
      </c>
    </row>
    <row r="17" spans="2:10">
      <c r="B17" t="s">
        <v>4334</v>
      </c>
      <c r="C17" s="88">
        <v>44926</v>
      </c>
      <c r="D17" t="s">
        <v>4331</v>
      </c>
      <c r="E17" s="85">
        <v>4.6690036914221064E-2</v>
      </c>
      <c r="F17" t="s">
        <v>102</v>
      </c>
      <c r="G17" s="86">
        <v>2626.8960000000002</v>
      </c>
      <c r="H17" s="85">
        <f t="shared" si="0"/>
        <v>0.15331399874860943</v>
      </c>
      <c r="I17" s="85">
        <f>G17/'סכום נכסי הקרן'!$C$42</f>
        <v>2.1515551107776504E-3</v>
      </c>
      <c r="J17" t="s">
        <v>4335</v>
      </c>
    </row>
    <row r="18" spans="2:10">
      <c r="B18" t="s">
        <v>4336</v>
      </c>
      <c r="C18" s="88">
        <v>44834</v>
      </c>
      <c r="D18" t="s">
        <v>4331</v>
      </c>
      <c r="E18" s="85">
        <v>9.3677032331564787E-4</v>
      </c>
      <c r="F18" t="s">
        <v>102</v>
      </c>
      <c r="G18" s="86">
        <v>864.32899999999995</v>
      </c>
      <c r="H18" s="85">
        <f t="shared" si="0"/>
        <v>5.0444987248976288E-2</v>
      </c>
      <c r="I18" s="85">
        <f>G18/'סכום נכסי הקרן'!$C$42</f>
        <v>7.0792733223672946E-4</v>
      </c>
      <c r="J18" t="s">
        <v>4337</v>
      </c>
    </row>
    <row r="19" spans="2:10">
      <c r="B19" s="79" t="s">
        <v>4121</v>
      </c>
      <c r="C19" s="89"/>
      <c r="E19" s="80">
        <v>0</v>
      </c>
      <c r="F19" s="19"/>
      <c r="G19" s="81">
        <v>11537.43167</v>
      </c>
      <c r="H19" s="80">
        <f t="shared" si="0"/>
        <v>0.67336117783747307</v>
      </c>
      <c r="I19" s="80">
        <f>G19/'סכום נכסי הקרן'!$C$42</f>
        <v>9.4497155863180055E-3</v>
      </c>
    </row>
    <row r="20" spans="2:10">
      <c r="B20" t="s">
        <v>4338</v>
      </c>
      <c r="C20" s="88">
        <v>44834</v>
      </c>
      <c r="D20" t="s">
        <v>123</v>
      </c>
      <c r="E20" s="85">
        <v>0</v>
      </c>
      <c r="F20" t="s">
        <v>102</v>
      </c>
      <c r="G20" s="86">
        <v>6282.8002300000007</v>
      </c>
      <c r="H20" s="85">
        <f t="shared" si="0"/>
        <v>0.3666841879541417</v>
      </c>
      <c r="I20" s="85">
        <f>G20/'סכום נכסי הקרן'!$C$42</f>
        <v>5.1459178227274693E-3</v>
      </c>
      <c r="J20" t="s">
        <v>4339</v>
      </c>
    </row>
    <row r="21" spans="2:10">
      <c r="B21" t="s">
        <v>4340</v>
      </c>
      <c r="C21" s="88">
        <v>44834</v>
      </c>
      <c r="D21" t="s">
        <v>123</v>
      </c>
      <c r="E21" s="85">
        <v>0</v>
      </c>
      <c r="F21" t="s">
        <v>102</v>
      </c>
      <c r="G21" s="86">
        <v>2103.4949999999999</v>
      </c>
      <c r="H21" s="85">
        <f t="shared" si="0"/>
        <v>0.1227666530375417</v>
      </c>
      <c r="I21" s="85">
        <f>G21/'סכום נכסי הקרן'!$C$42</f>
        <v>1.7228643302762017E-3</v>
      </c>
      <c r="J21" t="s">
        <v>4341</v>
      </c>
    </row>
    <row r="22" spans="2:10">
      <c r="B22" t="s">
        <v>4342</v>
      </c>
      <c r="C22" s="88">
        <v>44377</v>
      </c>
      <c r="D22" t="s">
        <v>123</v>
      </c>
      <c r="E22" s="85">
        <v>0</v>
      </c>
      <c r="F22" t="s">
        <v>102</v>
      </c>
      <c r="G22" s="86">
        <v>139.31728000000001</v>
      </c>
      <c r="H22" s="85">
        <f t="shared" si="0"/>
        <v>8.1309992065082392E-3</v>
      </c>
      <c r="I22" s="85">
        <f>G22/'סכום נכסי הקרן'!$C$42</f>
        <v>1.1410760296701543E-4</v>
      </c>
      <c r="J22" t="s">
        <v>4343</v>
      </c>
    </row>
    <row r="23" spans="2:10">
      <c r="B23" t="s">
        <v>4344</v>
      </c>
      <c r="C23" s="88">
        <v>44377</v>
      </c>
      <c r="D23" t="s">
        <v>123</v>
      </c>
      <c r="E23" s="85">
        <v>0</v>
      </c>
      <c r="F23" t="s">
        <v>102</v>
      </c>
      <c r="G23" s="86">
        <v>191.64215999999999</v>
      </c>
      <c r="H23" s="85">
        <f t="shared" si="0"/>
        <v>1.1184845490046353E-2</v>
      </c>
      <c r="I23" s="85">
        <f>G23/'סכום נכסי הקרן'!$C$42</f>
        <v>1.5696421509967207E-4</v>
      </c>
      <c r="J23" t="s">
        <v>4343</v>
      </c>
    </row>
    <row r="24" spans="2:10">
      <c r="B24" t="s">
        <v>4345</v>
      </c>
      <c r="C24" s="88">
        <v>44834</v>
      </c>
      <c r="D24" t="s">
        <v>123</v>
      </c>
      <c r="E24" s="85">
        <v>0</v>
      </c>
      <c r="F24" t="s">
        <v>102</v>
      </c>
      <c r="G24" s="86">
        <v>201.815</v>
      </c>
      <c r="H24" s="85">
        <f t="shared" si="0"/>
        <v>1.1778564761395429E-2</v>
      </c>
      <c r="I24" s="85">
        <f>G24/'סכום נכסי הקרן'!$C$42</f>
        <v>1.6529626398669437E-4</v>
      </c>
      <c r="J24" t="s">
        <v>4346</v>
      </c>
    </row>
    <row r="25" spans="2:10">
      <c r="B25" t="s">
        <v>4347</v>
      </c>
      <c r="C25" s="88">
        <v>44977</v>
      </c>
      <c r="D25" t="s">
        <v>123</v>
      </c>
      <c r="E25" s="85">
        <v>0</v>
      </c>
      <c r="F25" t="s">
        <v>102</v>
      </c>
      <c r="G25" s="86">
        <v>2618.3589999999999</v>
      </c>
      <c r="H25" s="85">
        <f t="shared" si="0"/>
        <v>0.15281575229830574</v>
      </c>
      <c r="I25" s="85">
        <f>G25/'סכום נכסי הקרן'!$C$42</f>
        <v>2.1445628941155863E-3</v>
      </c>
      <c r="J25" t="s">
        <v>4348</v>
      </c>
    </row>
    <row r="26" spans="2:10">
      <c r="B26" s="79" t="s">
        <v>236</v>
      </c>
      <c r="E26" s="80">
        <v>0</v>
      </c>
      <c r="F26" s="19"/>
      <c r="G26" s="81">
        <v>0</v>
      </c>
      <c r="H26" s="80">
        <f t="shared" si="0"/>
        <v>0</v>
      </c>
      <c r="I26" s="80">
        <f>G26/'סכום נכסי הקרן'!$C$42</f>
        <v>0</v>
      </c>
    </row>
    <row r="27" spans="2:10">
      <c r="B27" s="79" t="s">
        <v>4118</v>
      </c>
      <c r="E27" s="80">
        <v>0</v>
      </c>
      <c r="F27" s="19"/>
      <c r="G27" s="81">
        <v>0</v>
      </c>
      <c r="H27" s="80">
        <f t="shared" si="0"/>
        <v>0</v>
      </c>
      <c r="I27" s="80">
        <f>G27/'סכום נכסי הקרן'!$C$42</f>
        <v>0</v>
      </c>
    </row>
    <row r="28" spans="2:10">
      <c r="B28" t="s">
        <v>214</v>
      </c>
      <c r="E28" s="85">
        <v>0</v>
      </c>
      <c r="F28" t="s">
        <v>214</v>
      </c>
      <c r="G28" s="86">
        <v>0</v>
      </c>
      <c r="H28" s="85">
        <f t="shared" si="0"/>
        <v>0</v>
      </c>
      <c r="I28" s="85">
        <f>G28/'סכום נכסי הקרן'!$C$42</f>
        <v>0</v>
      </c>
    </row>
    <row r="29" spans="2:10">
      <c r="B29" s="79" t="s">
        <v>4121</v>
      </c>
      <c r="E29" s="80">
        <v>0</v>
      </c>
      <c r="F29" s="19"/>
      <c r="G29" s="81">
        <v>0</v>
      </c>
      <c r="H29" s="80">
        <f t="shared" si="0"/>
        <v>0</v>
      </c>
      <c r="I29" s="80">
        <f>G29/'סכום נכסי הקרן'!$C$42</f>
        <v>0</v>
      </c>
    </row>
    <row r="30" spans="2:10">
      <c r="B30" t="s">
        <v>214</v>
      </c>
      <c r="E30" s="85">
        <v>0</v>
      </c>
      <c r="F30" t="s">
        <v>214</v>
      </c>
      <c r="G30" s="86">
        <v>0</v>
      </c>
      <c r="H30" s="85">
        <f t="shared" si="0"/>
        <v>0</v>
      </c>
      <c r="I30" s="85">
        <f>G30/'סכום נכסי הקרן'!$C$42</f>
        <v>0</v>
      </c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  <row r="847" spans="6:8">
      <c r="F847" s="19"/>
      <c r="G847" s="19"/>
      <c r="H847" s="19"/>
    </row>
    <row r="848" spans="6:8">
      <c r="F848" s="19"/>
      <c r="G848" s="19"/>
      <c r="H848" s="19"/>
    </row>
    <row r="849" spans="6:8">
      <c r="F849" s="19"/>
      <c r="G849" s="19"/>
      <c r="H849" s="19"/>
    </row>
    <row r="850" spans="6:8">
      <c r="F850" s="19"/>
      <c r="G850" s="19"/>
      <c r="H850" s="19"/>
    </row>
    <row r="851" spans="6:8">
      <c r="F851" s="19"/>
      <c r="G851" s="19"/>
      <c r="H851" s="19"/>
    </row>
    <row r="852" spans="6:8">
      <c r="F852" s="19"/>
      <c r="G852" s="19"/>
      <c r="H852" s="19"/>
    </row>
    <row r="853" spans="6:8">
      <c r="F853" s="19"/>
      <c r="G853" s="19"/>
      <c r="H853" s="19"/>
    </row>
    <row r="854" spans="6:8">
      <c r="F854" s="19"/>
      <c r="G854" s="19"/>
      <c r="H854" s="19"/>
    </row>
    <row r="855" spans="6:8">
      <c r="F855" s="19"/>
      <c r="G855" s="19"/>
      <c r="H855" s="19"/>
    </row>
  </sheetData>
  <mergeCells count="1">
    <mergeCell ref="B7:J7"/>
  </mergeCells>
  <dataValidations count="1">
    <dataValidation allowBlank="1" showInputMessage="1" showErrorMessage="1" sqref="C1:C4 A5:XFD1048576" xr:uid="{B9232998-7F03-493A-BF61-88576BBBF895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4163</v>
      </c>
    </row>
    <row r="3" spans="2:60" s="1" customFormat="1">
      <c r="B3" s="2" t="s">
        <v>2</v>
      </c>
      <c r="C3" s="26" t="s">
        <v>4164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7" spans="2:60" ht="26.25" customHeight="1">
      <c r="B7" s="103" t="s">
        <v>162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214</v>
      </c>
      <c r="D13" t="s">
        <v>214</v>
      </c>
      <c r="E13" s="19"/>
      <c r="F13" s="78">
        <v>0</v>
      </c>
      <c r="G13" t="s">
        <v>214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214</v>
      </c>
      <c r="D15" t="s">
        <v>214</v>
      </c>
      <c r="E15" s="19"/>
      <c r="F15" s="78">
        <v>0</v>
      </c>
      <c r="G15" t="s">
        <v>214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4163</v>
      </c>
    </row>
    <row r="3" spans="2:60" s="1" customFormat="1">
      <c r="B3" s="2" t="s">
        <v>2</v>
      </c>
      <c r="C3" s="26" t="s">
        <v>4164</v>
      </c>
    </row>
    <row r="4" spans="2:60" s="1" customFormat="1">
      <c r="B4" s="2" t="s">
        <v>3</v>
      </c>
      <c r="C4" s="83" t="s">
        <v>197</v>
      </c>
    </row>
    <row r="5" spans="2:60">
      <c r="B5" s="2"/>
    </row>
    <row r="7" spans="2:60" ht="26.25" customHeight="1">
      <c r="B7" s="103" t="s">
        <v>167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-1E-4</v>
      </c>
      <c r="I11" s="75">
        <v>19362.834315511998</v>
      </c>
      <c r="J11" s="76">
        <v>1</v>
      </c>
      <c r="K11" s="76">
        <v>1.5900000000000001E-2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-1E-4</v>
      </c>
      <c r="I12" s="81">
        <v>19362.834315511998</v>
      </c>
      <c r="J12" s="80">
        <v>1</v>
      </c>
      <c r="K12" s="80">
        <v>1.5900000000000001E-2</v>
      </c>
    </row>
    <row r="13" spans="2:60">
      <c r="B13" t="s">
        <v>4123</v>
      </c>
      <c r="C13" t="s">
        <v>4124</v>
      </c>
      <c r="D13" t="s">
        <v>214</v>
      </c>
      <c r="E13" t="s">
        <v>215</v>
      </c>
      <c r="F13" s="78">
        <v>0</v>
      </c>
      <c r="G13" t="s">
        <v>102</v>
      </c>
      <c r="H13" s="78">
        <v>0</v>
      </c>
      <c r="I13" s="77">
        <v>45.559699999999999</v>
      </c>
      <c r="J13" s="78">
        <v>2.3999999999999998E-3</v>
      </c>
      <c r="K13" s="78">
        <v>0</v>
      </c>
    </row>
    <row r="14" spans="2:60">
      <c r="B14" t="s">
        <v>4125</v>
      </c>
      <c r="C14" t="s">
        <v>4126</v>
      </c>
      <c r="D14" t="s">
        <v>214</v>
      </c>
      <c r="E14" t="s">
        <v>215</v>
      </c>
      <c r="F14" s="78">
        <v>0</v>
      </c>
      <c r="G14" t="s">
        <v>102</v>
      </c>
      <c r="H14" s="78">
        <v>0</v>
      </c>
      <c r="I14" s="77">
        <v>-477.22809000000001</v>
      </c>
      <c r="J14" s="78">
        <v>-2.46E-2</v>
      </c>
      <c r="K14" s="78">
        <v>-4.0000000000000002E-4</v>
      </c>
    </row>
    <row r="15" spans="2:60">
      <c r="B15" t="s">
        <v>4127</v>
      </c>
      <c r="C15" t="s">
        <v>4128</v>
      </c>
      <c r="D15" t="s">
        <v>214</v>
      </c>
      <c r="E15" t="s">
        <v>215</v>
      </c>
      <c r="F15" s="78">
        <v>0</v>
      </c>
      <c r="G15" t="s">
        <v>102</v>
      </c>
      <c r="H15" s="78">
        <v>0</v>
      </c>
      <c r="I15" s="77">
        <v>-335.82278000000002</v>
      </c>
      <c r="J15" s="78">
        <v>-1.7299999999999999E-2</v>
      </c>
      <c r="K15" s="78">
        <v>-2.9999999999999997E-4</v>
      </c>
    </row>
    <row r="16" spans="2:60">
      <c r="B16" t="s">
        <v>4129</v>
      </c>
      <c r="C16" t="s">
        <v>4130</v>
      </c>
      <c r="D16" t="s">
        <v>214</v>
      </c>
      <c r="E16" t="s">
        <v>215</v>
      </c>
      <c r="F16" s="78">
        <v>0</v>
      </c>
      <c r="G16" t="s">
        <v>102</v>
      </c>
      <c r="H16" s="78">
        <v>0</v>
      </c>
      <c r="I16" s="77">
        <v>1305.9765</v>
      </c>
      <c r="J16" s="78">
        <v>6.7400000000000002E-2</v>
      </c>
      <c r="K16" s="78">
        <v>1.1000000000000001E-3</v>
      </c>
    </row>
    <row r="17" spans="2:11">
      <c r="B17" t="s">
        <v>4131</v>
      </c>
      <c r="C17" t="s">
        <v>4132</v>
      </c>
      <c r="D17" t="s">
        <v>214</v>
      </c>
      <c r="E17" t="s">
        <v>215</v>
      </c>
      <c r="F17" s="78">
        <v>0</v>
      </c>
      <c r="G17" t="s">
        <v>106</v>
      </c>
      <c r="H17" s="78">
        <v>0</v>
      </c>
      <c r="I17" s="77">
        <v>41.361928079999998</v>
      </c>
      <c r="J17" s="78">
        <v>2.0999999999999999E-3</v>
      </c>
      <c r="K17" s="78">
        <v>0</v>
      </c>
    </row>
    <row r="18" spans="2:11">
      <c r="B18" t="s">
        <v>4133</v>
      </c>
      <c r="C18" t="s">
        <v>4134</v>
      </c>
      <c r="D18" t="s">
        <v>214</v>
      </c>
      <c r="E18" t="s">
        <v>215</v>
      </c>
      <c r="F18" s="78">
        <v>0</v>
      </c>
      <c r="G18" t="s">
        <v>102</v>
      </c>
      <c r="H18" s="78">
        <v>0</v>
      </c>
      <c r="I18" s="77">
        <v>1.0681400000000001</v>
      </c>
      <c r="J18" s="78">
        <v>1E-4</v>
      </c>
      <c r="K18" s="78">
        <v>0</v>
      </c>
    </row>
    <row r="19" spans="2:11">
      <c r="B19" t="s">
        <v>4135</v>
      </c>
      <c r="C19" t="s">
        <v>4136</v>
      </c>
      <c r="D19" t="s">
        <v>214</v>
      </c>
      <c r="E19" t="s">
        <v>215</v>
      </c>
      <c r="F19" s="78">
        <v>0</v>
      </c>
      <c r="G19" t="s">
        <v>102</v>
      </c>
      <c r="H19" s="78">
        <v>0</v>
      </c>
      <c r="I19" s="77">
        <v>-23.8306</v>
      </c>
      <c r="J19" s="78">
        <v>-1.1999999999999999E-3</v>
      </c>
      <c r="K19" s="78">
        <v>0</v>
      </c>
    </row>
    <row r="20" spans="2:11">
      <c r="B20" t="s">
        <v>4137</v>
      </c>
      <c r="C20" t="s">
        <v>4138</v>
      </c>
      <c r="D20" t="s">
        <v>214</v>
      </c>
      <c r="E20" t="s">
        <v>215</v>
      </c>
      <c r="F20" s="78">
        <v>0</v>
      </c>
      <c r="G20" t="s">
        <v>102</v>
      </c>
      <c r="H20" s="78">
        <v>0</v>
      </c>
      <c r="I20" s="77">
        <v>-45.661900000000003</v>
      </c>
      <c r="J20" s="78">
        <v>-2.3999999999999998E-3</v>
      </c>
      <c r="K20" s="78">
        <v>0</v>
      </c>
    </row>
    <row r="21" spans="2:11">
      <c r="B21" t="s">
        <v>4139</v>
      </c>
      <c r="C21" t="s">
        <v>4140</v>
      </c>
      <c r="D21" t="s">
        <v>214</v>
      </c>
      <c r="E21" t="s">
        <v>215</v>
      </c>
      <c r="F21" s="78">
        <v>0</v>
      </c>
      <c r="G21" t="s">
        <v>106</v>
      </c>
      <c r="H21" s="78">
        <v>0</v>
      </c>
      <c r="I21" s="77">
        <v>8.0834894800000008</v>
      </c>
      <c r="J21" s="78">
        <v>4.0000000000000002E-4</v>
      </c>
      <c r="K21" s="78">
        <v>0</v>
      </c>
    </row>
    <row r="22" spans="2:11">
      <c r="B22" t="s">
        <v>4141</v>
      </c>
      <c r="C22" t="s">
        <v>4142</v>
      </c>
      <c r="D22" t="s">
        <v>214</v>
      </c>
      <c r="E22" t="s">
        <v>215</v>
      </c>
      <c r="F22" s="78">
        <v>0</v>
      </c>
      <c r="G22" t="s">
        <v>120</v>
      </c>
      <c r="H22" s="78">
        <v>0</v>
      </c>
      <c r="I22" s="77">
        <v>-0.73735656000000005</v>
      </c>
      <c r="J22" s="78">
        <v>0</v>
      </c>
      <c r="K22" s="78">
        <v>0</v>
      </c>
    </row>
    <row r="23" spans="2:11">
      <c r="B23" t="s">
        <v>4143</v>
      </c>
      <c r="C23" t="s">
        <v>4144</v>
      </c>
      <c r="D23" t="s">
        <v>214</v>
      </c>
      <c r="E23" t="s">
        <v>215</v>
      </c>
      <c r="F23" s="78">
        <v>0</v>
      </c>
      <c r="G23" t="s">
        <v>110</v>
      </c>
      <c r="H23" s="78">
        <v>0</v>
      </c>
      <c r="I23" s="77">
        <v>0.74413523800000003</v>
      </c>
      <c r="J23" s="78">
        <v>0</v>
      </c>
      <c r="K23" s="78">
        <v>0</v>
      </c>
    </row>
    <row r="24" spans="2:11">
      <c r="B24" t="s">
        <v>4145</v>
      </c>
      <c r="C24" t="s">
        <v>4146</v>
      </c>
      <c r="D24" t="s">
        <v>214</v>
      </c>
      <c r="E24" t="s">
        <v>215</v>
      </c>
      <c r="F24" s="78">
        <v>0</v>
      </c>
      <c r="G24" t="s">
        <v>204</v>
      </c>
      <c r="H24" s="78">
        <v>0</v>
      </c>
      <c r="I24" s="77">
        <v>-4.91336613</v>
      </c>
      <c r="J24" s="78">
        <v>-2.9999999999999997E-4</v>
      </c>
      <c r="K24" s="78">
        <v>0</v>
      </c>
    </row>
    <row r="25" spans="2:11">
      <c r="B25" t="s">
        <v>4147</v>
      </c>
      <c r="C25" t="s">
        <v>4148</v>
      </c>
      <c r="D25" t="s">
        <v>214</v>
      </c>
      <c r="E25" t="s">
        <v>215</v>
      </c>
      <c r="F25" s="78">
        <v>0</v>
      </c>
      <c r="G25" t="s">
        <v>113</v>
      </c>
      <c r="H25" s="78">
        <v>0</v>
      </c>
      <c r="I25" s="77">
        <v>-2.135552976</v>
      </c>
      <c r="J25" s="78">
        <v>-1E-4</v>
      </c>
      <c r="K25" s="78">
        <v>0</v>
      </c>
    </row>
    <row r="26" spans="2:11">
      <c r="B26" t="s">
        <v>4149</v>
      </c>
      <c r="C26" t="s">
        <v>4150</v>
      </c>
      <c r="D26" t="s">
        <v>214</v>
      </c>
      <c r="E26" t="s">
        <v>215</v>
      </c>
      <c r="F26" s="78">
        <v>0</v>
      </c>
      <c r="G26" t="s">
        <v>102</v>
      </c>
      <c r="H26" s="78">
        <v>0</v>
      </c>
      <c r="I26" s="77">
        <v>1E-13</v>
      </c>
      <c r="J26" s="78">
        <v>0</v>
      </c>
      <c r="K26" s="78">
        <v>0</v>
      </c>
    </row>
    <row r="27" spans="2:11">
      <c r="B27" t="s">
        <v>4151</v>
      </c>
      <c r="C27" t="s">
        <v>4152</v>
      </c>
      <c r="D27" t="s">
        <v>214</v>
      </c>
      <c r="E27" t="s">
        <v>215</v>
      </c>
      <c r="F27" s="78">
        <v>0</v>
      </c>
      <c r="G27" t="s">
        <v>106</v>
      </c>
      <c r="H27" s="78">
        <v>0</v>
      </c>
      <c r="I27" s="77">
        <v>11390.418030860001</v>
      </c>
      <c r="J27" s="78">
        <v>0.58830000000000005</v>
      </c>
      <c r="K27" s="78">
        <v>9.2999999999999992E-3</v>
      </c>
    </row>
    <row r="28" spans="2:11">
      <c r="B28" t="s">
        <v>4153</v>
      </c>
      <c r="C28" t="s">
        <v>4154</v>
      </c>
      <c r="D28" t="s">
        <v>214</v>
      </c>
      <c r="E28" t="s">
        <v>215</v>
      </c>
      <c r="F28" s="78">
        <v>0</v>
      </c>
      <c r="G28" t="s">
        <v>102</v>
      </c>
      <c r="H28" s="78">
        <v>0</v>
      </c>
      <c r="I28" s="77">
        <v>-1085.4478999999999</v>
      </c>
      <c r="J28" s="78">
        <v>-5.6099999999999997E-2</v>
      </c>
      <c r="K28" s="78">
        <v>-8.9999999999999998E-4</v>
      </c>
    </row>
    <row r="29" spans="2:11">
      <c r="B29" t="s">
        <v>4155</v>
      </c>
      <c r="C29" t="s">
        <v>4156</v>
      </c>
      <c r="D29" t="s">
        <v>214</v>
      </c>
      <c r="E29" t="s">
        <v>215</v>
      </c>
      <c r="F29" s="78">
        <v>5.1499999999999997E-2</v>
      </c>
      <c r="G29" t="s">
        <v>102</v>
      </c>
      <c r="H29" s="78">
        <v>3.6299999999999999E-2</v>
      </c>
      <c r="I29" s="77">
        <v>-78.475650000000002</v>
      </c>
      <c r="J29" s="78">
        <v>-4.1000000000000003E-3</v>
      </c>
      <c r="K29" s="78">
        <v>-1E-4</v>
      </c>
    </row>
    <row r="30" spans="2:11">
      <c r="B30" t="s">
        <v>4157</v>
      </c>
      <c r="C30" t="s">
        <v>4158</v>
      </c>
      <c r="D30" t="s">
        <v>214</v>
      </c>
      <c r="E30" t="s">
        <v>215</v>
      </c>
      <c r="F30" s="78">
        <v>0</v>
      </c>
      <c r="G30" t="s">
        <v>102</v>
      </c>
      <c r="H30" s="78">
        <v>0</v>
      </c>
      <c r="I30" s="77">
        <v>2149.8875800000001</v>
      </c>
      <c r="J30" s="78">
        <v>0.111</v>
      </c>
      <c r="K30" s="78">
        <v>1.8E-3</v>
      </c>
    </row>
    <row r="31" spans="2:11">
      <c r="B31" t="s">
        <v>4159</v>
      </c>
      <c r="C31" t="s">
        <v>4160</v>
      </c>
      <c r="D31" t="s">
        <v>209</v>
      </c>
      <c r="E31" t="s">
        <v>210</v>
      </c>
      <c r="F31" s="78">
        <v>0</v>
      </c>
      <c r="G31" t="s">
        <v>106</v>
      </c>
      <c r="H31" s="78">
        <v>0</v>
      </c>
      <c r="I31" s="77">
        <v>5910.0160275199996</v>
      </c>
      <c r="J31" s="78">
        <v>0.30520000000000003</v>
      </c>
      <c r="K31" s="78">
        <v>4.7999999999999996E-3</v>
      </c>
    </row>
    <row r="32" spans="2:11">
      <c r="B32" t="s">
        <v>4161</v>
      </c>
      <c r="C32" t="s">
        <v>4162</v>
      </c>
      <c r="D32" t="s">
        <v>209</v>
      </c>
      <c r="E32" t="s">
        <v>210</v>
      </c>
      <c r="F32" s="78">
        <v>0</v>
      </c>
      <c r="G32" t="s">
        <v>102</v>
      </c>
      <c r="H32" s="78">
        <v>0</v>
      </c>
      <c r="I32" s="77">
        <v>563.97198000000003</v>
      </c>
      <c r="J32" s="78">
        <v>2.9100000000000001E-2</v>
      </c>
      <c r="K32" s="78">
        <v>5.0000000000000001E-4</v>
      </c>
    </row>
    <row r="33" spans="2:11">
      <c r="B33" s="79" t="s">
        <v>236</v>
      </c>
      <c r="D33" s="19"/>
      <c r="E33" s="19"/>
      <c r="F33" s="19"/>
      <c r="G33" s="19"/>
      <c r="H33" s="80">
        <v>0</v>
      </c>
      <c r="I33" s="81">
        <v>0</v>
      </c>
      <c r="J33" s="80">
        <v>0</v>
      </c>
      <c r="K33" s="80">
        <v>0</v>
      </c>
    </row>
    <row r="34" spans="2:11">
      <c r="B34" t="s">
        <v>214</v>
      </c>
      <c r="C34" t="s">
        <v>214</v>
      </c>
      <c r="D34" t="s">
        <v>214</v>
      </c>
      <c r="E34" s="19"/>
      <c r="F34" s="78">
        <v>0</v>
      </c>
      <c r="G34" t="s">
        <v>214</v>
      </c>
      <c r="H34" s="78">
        <v>0</v>
      </c>
      <c r="I34" s="77">
        <v>0</v>
      </c>
      <c r="J34" s="78">
        <v>0</v>
      </c>
      <c r="K34" s="78">
        <v>0</v>
      </c>
    </row>
    <row r="35" spans="2:11">
      <c r="D35" s="19"/>
      <c r="E35" s="19"/>
      <c r="F35" s="19"/>
      <c r="G35" s="19"/>
      <c r="H35" s="19"/>
    </row>
    <row r="36" spans="2:11">
      <c r="D36" s="19"/>
      <c r="E36" s="19"/>
      <c r="F36" s="19"/>
      <c r="G36" s="19"/>
      <c r="H36" s="19"/>
    </row>
    <row r="37" spans="2:11">
      <c r="D37" s="19"/>
      <c r="E37" s="19"/>
      <c r="F37" s="19"/>
      <c r="G37" s="19"/>
      <c r="H37" s="19"/>
    </row>
    <row r="38" spans="2:11">
      <c r="D38" s="19"/>
      <c r="E38" s="19"/>
      <c r="F38" s="19"/>
      <c r="G38" s="19"/>
      <c r="H38" s="19"/>
    </row>
    <row r="39" spans="2:11"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07"/>
  <sheetViews>
    <sheetView rightToLeft="1" workbookViewId="0">
      <selection activeCell="S179" sqref="S17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45016</v>
      </c>
    </row>
    <row r="2" spans="2:17" s="1" customFormat="1">
      <c r="B2" s="2" t="s">
        <v>1</v>
      </c>
      <c r="C2" s="12" t="s">
        <v>4163</v>
      </c>
    </row>
    <row r="3" spans="2:17" s="1" customFormat="1">
      <c r="B3" s="2" t="s">
        <v>2</v>
      </c>
      <c r="C3" s="26" t="s">
        <v>4164</v>
      </c>
    </row>
    <row r="4" spans="2:17" s="1" customFormat="1">
      <c r="B4" s="2" t="s">
        <v>3</v>
      </c>
      <c r="C4" s="83" t="s">
        <v>197</v>
      </c>
    </row>
    <row r="5" spans="2:17">
      <c r="B5" s="2"/>
    </row>
    <row r="7" spans="2:17" ht="26.25" customHeight="1">
      <c r="B7" s="103" t="s">
        <v>169</v>
      </c>
      <c r="C7" s="104"/>
      <c r="D7" s="104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C12+C55</f>
        <v>120624.55682774071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81">
        <f>SUM(C13:C54)</f>
        <v>28491.810475702223</v>
      </c>
    </row>
    <row r="13" spans="2:17">
      <c r="B13" t="s">
        <v>3890</v>
      </c>
      <c r="C13" s="87">
        <v>103.02756430336019</v>
      </c>
      <c r="D13" s="88">
        <v>45094</v>
      </c>
    </row>
    <row r="14" spans="2:17">
      <c r="B14" t="s">
        <v>3762</v>
      </c>
      <c r="C14" s="87">
        <v>68.931725186250361</v>
      </c>
      <c r="D14" s="88">
        <v>45340</v>
      </c>
    </row>
    <row r="15" spans="2:17">
      <c r="B15" t="s">
        <v>4171</v>
      </c>
      <c r="C15" s="87">
        <v>737.81820000000005</v>
      </c>
      <c r="D15" s="88">
        <v>45363</v>
      </c>
    </row>
    <row r="16" spans="2:17">
      <c r="B16" t="s">
        <v>3880</v>
      </c>
      <c r="C16" s="87">
        <v>3496.2887947402623</v>
      </c>
      <c r="D16" s="88">
        <v>45935</v>
      </c>
    </row>
    <row r="17" spans="2:4">
      <c r="B17" t="s">
        <v>3877</v>
      </c>
      <c r="C17" s="87">
        <v>1326.0855300000001</v>
      </c>
      <c r="D17" s="88">
        <v>46022</v>
      </c>
    </row>
    <row r="18" spans="2:4">
      <c r="B18" t="s">
        <v>3619</v>
      </c>
      <c r="C18" s="87">
        <v>1926.5420071763042</v>
      </c>
      <c r="D18" s="88">
        <v>46022</v>
      </c>
    </row>
    <row r="19" spans="2:4">
      <c r="B19" t="s">
        <v>4172</v>
      </c>
      <c r="C19" s="87">
        <v>35.426746950000002</v>
      </c>
      <c r="D19" s="88">
        <v>46132</v>
      </c>
    </row>
    <row r="20" spans="2:4">
      <c r="B20" t="s">
        <v>3785</v>
      </c>
      <c r="C20" s="87">
        <v>554.72994538266312</v>
      </c>
      <c r="D20" s="88">
        <v>46253</v>
      </c>
    </row>
    <row r="21" spans="2:4">
      <c r="B21" t="s">
        <v>4177</v>
      </c>
      <c r="C21" s="87">
        <v>388.12472080000003</v>
      </c>
      <c r="D21" s="88">
        <v>46539</v>
      </c>
    </row>
    <row r="22" spans="2:4">
      <c r="B22" t="s">
        <v>4173</v>
      </c>
      <c r="C22" s="87">
        <v>35.877617341499999</v>
      </c>
      <c r="D22" s="88">
        <v>46631</v>
      </c>
    </row>
    <row r="23" spans="2:4">
      <c r="B23" t="s">
        <v>4179</v>
      </c>
      <c r="C23" s="87">
        <v>1247.23045</v>
      </c>
      <c r="D23" s="88">
        <v>46661</v>
      </c>
    </row>
    <row r="24" spans="2:4">
      <c r="B24" t="s">
        <v>4183</v>
      </c>
      <c r="C24" s="87">
        <v>1226.8423700000001</v>
      </c>
      <c r="D24" s="88">
        <v>46661</v>
      </c>
    </row>
    <row r="25" spans="2:4">
      <c r="B25" t="s">
        <v>4169</v>
      </c>
      <c r="C25" s="87">
        <v>1282.2068053644066</v>
      </c>
      <c r="D25" s="88">
        <v>46698</v>
      </c>
    </row>
    <row r="26" spans="2:4">
      <c r="B26" t="s">
        <v>4180</v>
      </c>
      <c r="C26" s="87">
        <v>597.3194549625</v>
      </c>
      <c r="D26" s="88">
        <v>46772</v>
      </c>
    </row>
    <row r="27" spans="2:4">
      <c r="B27" t="s">
        <v>3938</v>
      </c>
      <c r="C27" s="87">
        <v>3129.1578502933344</v>
      </c>
      <c r="D27" s="88">
        <v>46871</v>
      </c>
    </row>
    <row r="28" spans="2:4">
      <c r="B28" t="s">
        <v>4184</v>
      </c>
      <c r="C28" s="87">
        <v>408.08746000000002</v>
      </c>
      <c r="D28" s="88">
        <v>47118</v>
      </c>
    </row>
    <row r="29" spans="2:4">
      <c r="B29" t="s">
        <v>4176</v>
      </c>
      <c r="C29" s="87">
        <v>313.20388739250006</v>
      </c>
      <c r="D29" s="88">
        <v>47209</v>
      </c>
    </row>
    <row r="30" spans="2:4">
      <c r="B30" t="s">
        <v>4181</v>
      </c>
      <c r="C30" s="87">
        <v>95.763482850000003</v>
      </c>
      <c r="D30" s="88">
        <v>47209</v>
      </c>
    </row>
    <row r="31" spans="2:4">
      <c r="B31" t="s">
        <v>4174</v>
      </c>
      <c r="C31" s="87">
        <v>30.631208848</v>
      </c>
      <c r="D31" s="88">
        <v>47467</v>
      </c>
    </row>
    <row r="32" spans="2:4">
      <c r="B32" t="s">
        <v>4188</v>
      </c>
      <c r="C32" s="87">
        <v>4.1738428499999998</v>
      </c>
      <c r="D32" s="88">
        <v>47566</v>
      </c>
    </row>
    <row r="33" spans="2:4">
      <c r="B33" t="s">
        <v>4185</v>
      </c>
      <c r="C33" s="87">
        <v>220.97772000000001</v>
      </c>
      <c r="D33" s="88">
        <v>47848</v>
      </c>
    </row>
    <row r="34" spans="2:4">
      <c r="B34" t="s">
        <v>4190</v>
      </c>
      <c r="C34" s="87">
        <v>4.1504899500000008</v>
      </c>
      <c r="D34" s="88">
        <v>47848</v>
      </c>
    </row>
    <row r="35" spans="2:4">
      <c r="B35" t="s">
        <v>4186</v>
      </c>
      <c r="C35" s="87">
        <v>4.631321100000001</v>
      </c>
      <c r="D35" s="88">
        <v>47907</v>
      </c>
    </row>
    <row r="36" spans="2:4">
      <c r="B36" t="s">
        <v>4197</v>
      </c>
      <c r="C36" s="87">
        <v>3809.0957599999997</v>
      </c>
      <c r="D36" s="88">
        <v>47938</v>
      </c>
    </row>
    <row r="37" spans="2:4">
      <c r="B37" t="s">
        <v>4189</v>
      </c>
      <c r="C37" s="87">
        <v>674.94114164999996</v>
      </c>
      <c r="D37" s="88">
        <v>47969</v>
      </c>
    </row>
    <row r="38" spans="2:4">
      <c r="B38" t="s">
        <v>4198</v>
      </c>
      <c r="C38" s="87">
        <v>1105.95814</v>
      </c>
      <c r="D38" s="88">
        <v>47969</v>
      </c>
    </row>
    <row r="39" spans="2:4">
      <c r="B39" t="s">
        <v>4192</v>
      </c>
      <c r="C39" s="87">
        <v>218.35991840792639</v>
      </c>
      <c r="D39" s="88">
        <v>48212</v>
      </c>
    </row>
    <row r="40" spans="2:4">
      <c r="B40" t="s">
        <v>4193</v>
      </c>
      <c r="C40" s="87">
        <v>274.44672713328208</v>
      </c>
      <c r="D40" s="88">
        <v>48212</v>
      </c>
    </row>
    <row r="41" spans="2:4">
      <c r="B41" t="s">
        <v>4175</v>
      </c>
      <c r="C41" s="87">
        <v>93.239105937000019</v>
      </c>
      <c r="D41" s="88">
        <v>48214</v>
      </c>
    </row>
    <row r="42" spans="2:4">
      <c r="B42" t="s">
        <v>4178</v>
      </c>
      <c r="C42" s="87">
        <v>150.44296065</v>
      </c>
      <c r="D42" s="88">
        <v>48214</v>
      </c>
    </row>
    <row r="43" spans="2:4">
      <c r="B43" t="s">
        <v>4194</v>
      </c>
      <c r="C43" s="87">
        <v>886.08887240813749</v>
      </c>
      <c r="D43" s="88">
        <v>48233</v>
      </c>
    </row>
    <row r="44" spans="2:4">
      <c r="B44" t="s">
        <v>4191</v>
      </c>
      <c r="C44" s="87">
        <v>420.94056573682792</v>
      </c>
      <c r="D44" s="88">
        <v>48274</v>
      </c>
    </row>
    <row r="45" spans="2:4">
      <c r="B45" t="s">
        <v>2784</v>
      </c>
      <c r="C45" s="87">
        <v>245.73812979015383</v>
      </c>
      <c r="D45" s="88">
        <v>48274</v>
      </c>
    </row>
    <row r="46" spans="2:4">
      <c r="B46" t="s">
        <v>4195</v>
      </c>
      <c r="C46" s="87">
        <v>2.9063877000000002</v>
      </c>
      <c r="D46" s="88">
        <v>48297</v>
      </c>
    </row>
    <row r="47" spans="2:4">
      <c r="B47" t="s">
        <v>4196</v>
      </c>
      <c r="C47" s="87">
        <v>1232.5239360902567</v>
      </c>
      <c r="D47" s="88">
        <v>48297</v>
      </c>
    </row>
    <row r="48" spans="2:4">
      <c r="B48" t="s">
        <v>3725</v>
      </c>
      <c r="C48" s="87">
        <v>97.029456342532569</v>
      </c>
      <c r="D48" s="88">
        <v>48482</v>
      </c>
    </row>
    <row r="49" spans="2:4">
      <c r="B49" t="s">
        <v>4187</v>
      </c>
      <c r="C49" s="87">
        <v>634.58249000000001</v>
      </c>
      <c r="D49" s="88">
        <v>48700</v>
      </c>
    </row>
    <row r="50" spans="2:4">
      <c r="B50" t="s">
        <v>3712</v>
      </c>
      <c r="C50" s="87">
        <v>36.141596592444003</v>
      </c>
      <c r="D50" s="88">
        <v>48844</v>
      </c>
    </row>
    <row r="51" spans="2:4">
      <c r="B51" t="s">
        <v>4182</v>
      </c>
      <c r="C51" s="87">
        <v>873.07818999999995</v>
      </c>
      <c r="D51" s="88">
        <v>50256</v>
      </c>
    </row>
    <row r="52" spans="2:4">
      <c r="B52" t="s">
        <v>3666</v>
      </c>
      <c r="C52" s="87">
        <v>354.98860399191926</v>
      </c>
      <c r="D52" s="88">
        <v>51774</v>
      </c>
    </row>
    <row r="53" spans="2:4">
      <c r="B53" t="s">
        <v>4170</v>
      </c>
      <c r="C53" s="87">
        <v>144.07929778065767</v>
      </c>
      <c r="D53" s="88">
        <v>52047</v>
      </c>
    </row>
    <row r="54" spans="2:4">
      <c r="B54"/>
      <c r="C54" s="77"/>
    </row>
    <row r="55" spans="2:4">
      <c r="B55" s="79" t="s">
        <v>236</v>
      </c>
      <c r="C55" s="81">
        <f>SUM(C56:C205)</f>
        <v>92132.746352038492</v>
      </c>
    </row>
    <row r="56" spans="2:4">
      <c r="B56" t="s">
        <v>4200</v>
      </c>
      <c r="C56" s="87">
        <v>189.89926946186657</v>
      </c>
      <c r="D56" s="88">
        <v>45025</v>
      </c>
    </row>
    <row r="57" spans="2:4">
      <c r="B57" t="s">
        <v>4063</v>
      </c>
      <c r="C57" s="87">
        <v>155.87627002177587</v>
      </c>
      <c r="D57" s="88">
        <v>45031</v>
      </c>
    </row>
    <row r="58" spans="2:4">
      <c r="B58" t="s">
        <v>4234</v>
      </c>
      <c r="C58" s="87">
        <v>96.203862150000006</v>
      </c>
      <c r="D58" s="88">
        <v>45047</v>
      </c>
    </row>
    <row r="59" spans="2:4">
      <c r="B59" t="s">
        <v>4203</v>
      </c>
      <c r="C59" s="87">
        <v>59.013801709039996</v>
      </c>
      <c r="D59" s="88">
        <v>45087</v>
      </c>
    </row>
    <row r="60" spans="2:4">
      <c r="B60" t="s">
        <v>4262</v>
      </c>
      <c r="C60" s="87">
        <v>455.17730250000005</v>
      </c>
      <c r="D60" s="88">
        <v>45107</v>
      </c>
    </row>
    <row r="61" spans="2:4">
      <c r="B61" t="s">
        <v>3992</v>
      </c>
      <c r="C61" s="87">
        <v>5.3076674888030002</v>
      </c>
      <c r="D61" s="88">
        <v>45126</v>
      </c>
    </row>
    <row r="62" spans="2:4">
      <c r="B62" t="s">
        <v>4055</v>
      </c>
      <c r="C62" s="87">
        <v>218.04614488694867</v>
      </c>
      <c r="D62" s="88">
        <v>45187</v>
      </c>
    </row>
    <row r="63" spans="2:4">
      <c r="B63" t="s">
        <v>4206</v>
      </c>
      <c r="C63" s="87">
        <v>65.422209449999997</v>
      </c>
      <c r="D63" s="88">
        <v>45343</v>
      </c>
    </row>
    <row r="64" spans="2:4">
      <c r="B64" t="s">
        <v>4019</v>
      </c>
      <c r="C64" s="87">
        <v>25.938317121782802</v>
      </c>
      <c r="D64" s="88">
        <v>45371</v>
      </c>
    </row>
    <row r="65" spans="2:4">
      <c r="B65" t="s">
        <v>4210</v>
      </c>
      <c r="C65" s="87">
        <v>259.01857535200003</v>
      </c>
      <c r="D65" s="88">
        <v>45485</v>
      </c>
    </row>
    <row r="66" spans="2:4">
      <c r="B66" t="s">
        <v>4199</v>
      </c>
      <c r="C66" s="87">
        <v>150.25646929767476</v>
      </c>
      <c r="D66" s="88">
        <v>45515</v>
      </c>
    </row>
    <row r="67" spans="2:4">
      <c r="B67" t="s">
        <v>4199</v>
      </c>
      <c r="C67" s="87">
        <v>122.60317489554237</v>
      </c>
      <c r="D67" s="88">
        <v>45515</v>
      </c>
    </row>
    <row r="68" spans="2:4">
      <c r="B68" t="s">
        <v>4218</v>
      </c>
      <c r="C68" s="87">
        <v>921.51566445000003</v>
      </c>
      <c r="D68" s="88">
        <v>45557</v>
      </c>
    </row>
    <row r="69" spans="2:4">
      <c r="B69" t="s">
        <v>4079</v>
      </c>
      <c r="C69" s="87">
        <v>322.10719851614181</v>
      </c>
      <c r="D69" s="88">
        <v>45602</v>
      </c>
    </row>
    <row r="70" spans="2:4">
      <c r="B70" t="s">
        <v>4028</v>
      </c>
      <c r="C70" s="87">
        <v>285.99925999999999</v>
      </c>
      <c r="D70" s="88">
        <v>45615</v>
      </c>
    </row>
    <row r="71" spans="2:4">
      <c r="B71" t="s">
        <v>4209</v>
      </c>
      <c r="C71" s="87">
        <v>70.448115540000003</v>
      </c>
      <c r="D71" s="88">
        <v>45710</v>
      </c>
    </row>
    <row r="72" spans="2:4">
      <c r="B72" t="s">
        <v>4217</v>
      </c>
      <c r="C72" s="87">
        <v>12.431529204479999</v>
      </c>
      <c r="D72" s="88">
        <v>45777</v>
      </c>
    </row>
    <row r="73" spans="2:4">
      <c r="B73" t="s">
        <v>4219</v>
      </c>
      <c r="C73" s="87">
        <v>262.64225493999993</v>
      </c>
      <c r="D73" s="88">
        <v>45778</v>
      </c>
    </row>
    <row r="74" spans="2:4">
      <c r="B74" t="s">
        <v>4088</v>
      </c>
      <c r="C74" s="87">
        <v>148.2352721289534</v>
      </c>
      <c r="D74" s="88">
        <v>45830</v>
      </c>
    </row>
    <row r="75" spans="2:4">
      <c r="B75" t="s">
        <v>4227</v>
      </c>
      <c r="C75" s="87">
        <v>55.744833299999996</v>
      </c>
      <c r="D75" s="88">
        <v>45869</v>
      </c>
    </row>
    <row r="76" spans="2:4">
      <c r="B76" t="s">
        <v>4232</v>
      </c>
      <c r="C76" s="87">
        <v>268.37265000000002</v>
      </c>
      <c r="D76" s="88">
        <v>45869</v>
      </c>
    </row>
    <row r="77" spans="2:4">
      <c r="B77" t="s">
        <v>4276</v>
      </c>
      <c r="C77" s="87">
        <v>991.92272972800004</v>
      </c>
      <c r="D77" s="88">
        <v>45930</v>
      </c>
    </row>
    <row r="78" spans="2:4">
      <c r="B78" t="s">
        <v>3975</v>
      </c>
      <c r="C78" s="87">
        <v>79.324793672584164</v>
      </c>
      <c r="D78" s="88">
        <v>46014</v>
      </c>
    </row>
    <row r="79" spans="2:4">
      <c r="B79" t="s">
        <v>4201</v>
      </c>
      <c r="C79" s="87">
        <v>54.3902055</v>
      </c>
      <c r="D79" s="88">
        <v>46054</v>
      </c>
    </row>
    <row r="80" spans="2:4">
      <c r="B80" t="s">
        <v>4269</v>
      </c>
      <c r="C80" s="87">
        <v>2.7721627500000006</v>
      </c>
      <c r="D80" s="88">
        <v>46082</v>
      </c>
    </row>
    <row r="81" spans="2:4">
      <c r="B81" t="s">
        <v>4271</v>
      </c>
      <c r="C81" s="87">
        <v>811.21623045000001</v>
      </c>
      <c r="D81" s="88">
        <v>46112</v>
      </c>
    </row>
    <row r="82" spans="2:4">
      <c r="B82" t="s">
        <v>4286</v>
      </c>
      <c r="C82" s="87">
        <v>1184.5576079565001</v>
      </c>
      <c r="D82" s="88">
        <v>46149</v>
      </c>
    </row>
    <row r="83" spans="2:4">
      <c r="B83" t="s">
        <v>4215</v>
      </c>
      <c r="C83" s="87">
        <v>102.39773085</v>
      </c>
      <c r="D83" s="88">
        <v>46201</v>
      </c>
    </row>
    <row r="84" spans="2:4">
      <c r="B84" t="s">
        <v>2743</v>
      </c>
      <c r="C84" s="87">
        <v>205.8415476255</v>
      </c>
      <c r="D84" s="88">
        <v>46326</v>
      </c>
    </row>
    <row r="85" spans="2:4">
      <c r="B85" t="s">
        <v>4233</v>
      </c>
      <c r="C85" s="87">
        <v>18.005447400000001</v>
      </c>
      <c r="D85" s="88">
        <v>46326</v>
      </c>
    </row>
    <row r="86" spans="2:4">
      <c r="B86" t="s">
        <v>4240</v>
      </c>
      <c r="C86" s="87">
        <v>1.6136962350000001</v>
      </c>
      <c r="D86" s="88">
        <v>46326</v>
      </c>
    </row>
    <row r="87" spans="2:4">
      <c r="B87" t="s">
        <v>4264</v>
      </c>
      <c r="C87" s="87">
        <v>10.686505386</v>
      </c>
      <c r="D87" s="88">
        <v>46326</v>
      </c>
    </row>
    <row r="88" spans="2:4">
      <c r="B88" t="s">
        <v>4265</v>
      </c>
      <c r="C88" s="87">
        <v>10.7973076665</v>
      </c>
      <c r="D88" s="88">
        <v>46326</v>
      </c>
    </row>
    <row r="89" spans="2:4">
      <c r="B89" t="s">
        <v>4270</v>
      </c>
      <c r="C89" s="87">
        <v>23.435115583500004</v>
      </c>
      <c r="D89" s="88">
        <v>46326</v>
      </c>
    </row>
    <row r="90" spans="2:4">
      <c r="B90" t="s">
        <v>4282</v>
      </c>
      <c r="C90" s="87">
        <v>10.315690977000001</v>
      </c>
      <c r="D90" s="88">
        <v>46326</v>
      </c>
    </row>
    <row r="91" spans="2:4">
      <c r="B91" t="s">
        <v>4202</v>
      </c>
      <c r="C91" s="87">
        <v>37.854803634000007</v>
      </c>
      <c r="D91" s="88">
        <v>46371</v>
      </c>
    </row>
    <row r="92" spans="2:4">
      <c r="B92" t="s">
        <v>4251</v>
      </c>
      <c r="C92" s="87">
        <v>1067.5712627300002</v>
      </c>
      <c r="D92" s="88">
        <v>46417</v>
      </c>
    </row>
    <row r="93" spans="2:4">
      <c r="B93" t="s">
        <v>4105</v>
      </c>
      <c r="C93" s="87">
        <v>660.26031020174128</v>
      </c>
      <c r="D93" s="88">
        <v>46418</v>
      </c>
    </row>
    <row r="94" spans="2:4">
      <c r="B94" t="s">
        <v>4252</v>
      </c>
      <c r="C94" s="87">
        <v>1195.2402808059999</v>
      </c>
      <c r="D94" s="88">
        <v>46465</v>
      </c>
    </row>
    <row r="95" spans="2:4">
      <c r="B95" t="s">
        <v>4236</v>
      </c>
      <c r="C95" s="87">
        <v>200.53917220600002</v>
      </c>
      <c r="D95" s="88">
        <v>46524</v>
      </c>
    </row>
    <row r="96" spans="2:4">
      <c r="B96" t="s">
        <v>4244</v>
      </c>
      <c r="C96" s="87">
        <v>492.18090999999998</v>
      </c>
      <c r="D96" s="88">
        <v>46572</v>
      </c>
    </row>
    <row r="97" spans="2:4">
      <c r="B97" t="s">
        <v>4241</v>
      </c>
      <c r="C97" s="87">
        <v>1388.2474025559998</v>
      </c>
      <c r="D97" s="88">
        <v>46573</v>
      </c>
    </row>
    <row r="98" spans="2:4">
      <c r="B98" t="s">
        <v>4208</v>
      </c>
      <c r="C98" s="87">
        <v>42.179212680000006</v>
      </c>
      <c r="D98" s="88">
        <v>46601</v>
      </c>
    </row>
    <row r="99" spans="2:4">
      <c r="B99" t="s">
        <v>4216</v>
      </c>
      <c r="C99" s="87">
        <v>307.40098275000003</v>
      </c>
      <c r="D99" s="88">
        <v>46601</v>
      </c>
    </row>
    <row r="100" spans="2:4">
      <c r="B100" t="s">
        <v>4225</v>
      </c>
      <c r="C100" s="87">
        <v>194.65689885450001</v>
      </c>
      <c r="D100" s="88">
        <v>46637</v>
      </c>
    </row>
    <row r="101" spans="2:4">
      <c r="B101" t="s">
        <v>4235</v>
      </c>
      <c r="C101" s="87">
        <v>1812.1548909000001</v>
      </c>
      <c r="D101" s="88">
        <v>46643</v>
      </c>
    </row>
    <row r="102" spans="2:4">
      <c r="B102" t="s">
        <v>4292</v>
      </c>
      <c r="C102" s="87">
        <v>948.2292636599999</v>
      </c>
      <c r="D102" s="88">
        <v>46660</v>
      </c>
    </row>
    <row r="103" spans="2:4">
      <c r="B103" t="s">
        <v>4205</v>
      </c>
      <c r="C103" s="87">
        <v>31.343125793599999</v>
      </c>
      <c r="D103" s="88">
        <v>46722</v>
      </c>
    </row>
    <row r="104" spans="2:4">
      <c r="B104" t="s">
        <v>4307</v>
      </c>
      <c r="C104" s="87">
        <v>2197.2804587820006</v>
      </c>
      <c r="D104" s="88">
        <v>46722</v>
      </c>
    </row>
    <row r="105" spans="2:4">
      <c r="B105" t="s">
        <v>4322</v>
      </c>
      <c r="C105" s="87">
        <v>164.27590275</v>
      </c>
      <c r="D105" s="88">
        <v>46722</v>
      </c>
    </row>
    <row r="106" spans="2:4">
      <c r="B106" t="s">
        <v>4221</v>
      </c>
      <c r="C106" s="87">
        <v>350.57343656250004</v>
      </c>
      <c r="D106" s="88">
        <v>46742</v>
      </c>
    </row>
    <row r="107" spans="2:4">
      <c r="B107" t="s">
        <v>4226</v>
      </c>
      <c r="C107" s="87">
        <v>35.335179000000004</v>
      </c>
      <c r="D107" s="88">
        <v>46742</v>
      </c>
    </row>
    <row r="108" spans="2:4">
      <c r="B108" t="s">
        <v>4285</v>
      </c>
      <c r="C108" s="87">
        <v>667.5006788805</v>
      </c>
      <c r="D108" s="88">
        <v>46742</v>
      </c>
    </row>
    <row r="109" spans="2:4">
      <c r="B109" t="s">
        <v>4299</v>
      </c>
      <c r="C109" s="87">
        <v>1461.0653903130001</v>
      </c>
      <c r="D109" s="88">
        <v>46752</v>
      </c>
    </row>
    <row r="110" spans="2:4">
      <c r="B110" t="s">
        <v>4301</v>
      </c>
      <c r="C110" s="87">
        <v>641.20485124047048</v>
      </c>
      <c r="D110" s="88">
        <v>46753</v>
      </c>
    </row>
    <row r="111" spans="2:4">
      <c r="B111" t="s">
        <v>4242</v>
      </c>
      <c r="C111" s="87">
        <v>250.45900171400001</v>
      </c>
      <c r="D111" s="88">
        <v>46794</v>
      </c>
    </row>
    <row r="112" spans="2:4">
      <c r="B112" t="s">
        <v>4214</v>
      </c>
      <c r="C112" s="87">
        <v>391.65231662700006</v>
      </c>
      <c r="D112" s="88">
        <v>46844</v>
      </c>
    </row>
    <row r="113" spans="2:4">
      <c r="B113" t="s">
        <v>4213</v>
      </c>
      <c r="C113" s="87">
        <v>88.025683799999996</v>
      </c>
      <c r="D113" s="88">
        <v>46938</v>
      </c>
    </row>
    <row r="114" spans="2:4">
      <c r="B114" t="s">
        <v>4260</v>
      </c>
      <c r="C114" s="87">
        <v>686.30362700249998</v>
      </c>
      <c r="D114" s="88">
        <v>46997</v>
      </c>
    </row>
    <row r="115" spans="2:4">
      <c r="B115" t="s">
        <v>4297</v>
      </c>
      <c r="C115" s="87">
        <v>986.25563246363993</v>
      </c>
      <c r="D115" s="88">
        <v>46997</v>
      </c>
    </row>
    <row r="116" spans="2:4">
      <c r="B116" t="s">
        <v>4204</v>
      </c>
      <c r="C116" s="87">
        <v>26.681599952999999</v>
      </c>
      <c r="D116" s="88">
        <v>47031</v>
      </c>
    </row>
    <row r="117" spans="2:4">
      <c r="B117" t="s">
        <v>4263</v>
      </c>
      <c r="C117" s="87">
        <v>773.54095350000011</v>
      </c>
      <c r="D117" s="88">
        <v>47082</v>
      </c>
    </row>
    <row r="118" spans="2:4">
      <c r="B118" t="s">
        <v>4228</v>
      </c>
      <c r="C118" s="87">
        <v>142.95398204999998</v>
      </c>
      <c r="D118" s="88">
        <v>47107</v>
      </c>
    </row>
    <row r="119" spans="2:4">
      <c r="B119" t="s">
        <v>4229</v>
      </c>
      <c r="C119" s="87">
        <v>374.49695202150002</v>
      </c>
      <c r="D119" s="88">
        <v>47119</v>
      </c>
    </row>
    <row r="120" spans="2:4">
      <c r="B120" t="s">
        <v>4230</v>
      </c>
      <c r="C120" s="87">
        <v>200.85018192450002</v>
      </c>
      <c r="D120" s="88">
        <v>47119</v>
      </c>
    </row>
    <row r="121" spans="2:4">
      <c r="B121" t="s">
        <v>4231</v>
      </c>
      <c r="C121" s="87">
        <v>189.92523955255999</v>
      </c>
      <c r="D121" s="88">
        <v>47119</v>
      </c>
    </row>
    <row r="122" spans="2:4">
      <c r="B122" t="s">
        <v>4243</v>
      </c>
      <c r="C122" s="87">
        <v>32.5201513875</v>
      </c>
      <c r="D122" s="88">
        <v>47119</v>
      </c>
    </row>
    <row r="123" spans="2:4">
      <c r="B123" t="s">
        <v>4248</v>
      </c>
      <c r="C123" s="87">
        <v>53.657011199999999</v>
      </c>
      <c r="D123" s="88">
        <v>47119</v>
      </c>
    </row>
    <row r="124" spans="2:4">
      <c r="B124" t="s">
        <v>4211</v>
      </c>
      <c r="C124" s="87">
        <v>402.24094155000006</v>
      </c>
      <c r="D124" s="88">
        <v>47178</v>
      </c>
    </row>
    <row r="125" spans="2:4">
      <c r="B125" t="s">
        <v>4256</v>
      </c>
      <c r="C125" s="87">
        <v>931.97613690000003</v>
      </c>
      <c r="D125" s="88">
        <v>47201</v>
      </c>
    </row>
    <row r="126" spans="2:4">
      <c r="B126" t="s">
        <v>4246</v>
      </c>
      <c r="C126" s="87">
        <v>683.89522407899995</v>
      </c>
      <c r="D126" s="88">
        <v>47209</v>
      </c>
    </row>
    <row r="127" spans="2:4">
      <c r="B127" t="s">
        <v>4320</v>
      </c>
      <c r="C127" s="87">
        <v>77.486423871</v>
      </c>
      <c r="D127" s="88">
        <v>47209</v>
      </c>
    </row>
    <row r="128" spans="2:4">
      <c r="B128" t="s">
        <v>4273</v>
      </c>
      <c r="C128" s="87">
        <v>455.44224585000001</v>
      </c>
      <c r="D128" s="88">
        <v>47236</v>
      </c>
    </row>
    <row r="129" spans="2:4">
      <c r="B129" t="s">
        <v>4237</v>
      </c>
      <c r="C129" s="87">
        <v>27.999033489999999</v>
      </c>
      <c r="D129" s="88">
        <v>47255</v>
      </c>
    </row>
    <row r="130" spans="2:4">
      <c r="B130" t="s">
        <v>4207</v>
      </c>
      <c r="C130" s="87">
        <v>17.094178561500001</v>
      </c>
      <c r="D130" s="88">
        <v>47262</v>
      </c>
    </row>
    <row r="131" spans="2:4">
      <c r="B131" t="s">
        <v>4239</v>
      </c>
      <c r="C131" s="87">
        <v>74.809661841059992</v>
      </c>
      <c r="D131" s="88">
        <v>47270</v>
      </c>
    </row>
    <row r="132" spans="2:4">
      <c r="B132" t="s">
        <v>4279</v>
      </c>
      <c r="C132" s="87">
        <v>279.22701030000002</v>
      </c>
      <c r="D132" s="88">
        <v>47301</v>
      </c>
    </row>
    <row r="133" spans="2:4">
      <c r="B133" t="s">
        <v>4283</v>
      </c>
      <c r="C133" s="87">
        <v>1350.8918870069999</v>
      </c>
      <c r="D133" s="88">
        <v>47301</v>
      </c>
    </row>
    <row r="134" spans="2:4">
      <c r="B134" t="s">
        <v>4293</v>
      </c>
      <c r="C134" s="87">
        <v>580.23974580000004</v>
      </c>
      <c r="D134" s="88">
        <v>47301</v>
      </c>
    </row>
    <row r="135" spans="2:4">
      <c r="B135" t="s">
        <v>4245</v>
      </c>
      <c r="C135" s="87">
        <v>957.92276325</v>
      </c>
      <c r="D135" s="88">
        <v>47392</v>
      </c>
    </row>
    <row r="136" spans="2:4">
      <c r="B136" t="s">
        <v>4298</v>
      </c>
      <c r="C136" s="87">
        <v>1370.5174986</v>
      </c>
      <c r="D136" s="88">
        <v>47398</v>
      </c>
    </row>
    <row r="137" spans="2:4">
      <c r="B137" t="s">
        <v>4247</v>
      </c>
      <c r="C137" s="87">
        <v>340.76413742400001</v>
      </c>
      <c r="D137" s="88">
        <v>47407</v>
      </c>
    </row>
    <row r="138" spans="2:4">
      <c r="B138" t="s">
        <v>4253</v>
      </c>
      <c r="C138" s="87">
        <v>36.994319400000002</v>
      </c>
      <c r="D138" s="88">
        <v>47447</v>
      </c>
    </row>
    <row r="139" spans="2:4">
      <c r="B139" t="s">
        <v>4274</v>
      </c>
      <c r="C139" s="87">
        <v>1.9940701500000002</v>
      </c>
      <c r="D139" s="88">
        <v>47453</v>
      </c>
    </row>
    <row r="140" spans="2:4">
      <c r="B140" t="s">
        <v>4288</v>
      </c>
      <c r="C140" s="87">
        <v>463.04547074100003</v>
      </c>
      <c r="D140" s="88">
        <v>47463</v>
      </c>
    </row>
    <row r="141" spans="2:4">
      <c r="B141" t="s">
        <v>4296</v>
      </c>
      <c r="C141" s="87">
        <v>199.35620966009242</v>
      </c>
      <c r="D141" s="88">
        <v>47467</v>
      </c>
    </row>
    <row r="142" spans="2:4">
      <c r="B142" t="s">
        <v>2780</v>
      </c>
      <c r="C142" s="87">
        <v>153.68551819096706</v>
      </c>
      <c r="D142" s="88">
        <v>47467</v>
      </c>
    </row>
    <row r="143" spans="2:4">
      <c r="B143" t="s">
        <v>4324</v>
      </c>
      <c r="C143" s="87">
        <v>2294.9801956409997</v>
      </c>
      <c r="D143" s="88">
        <v>47528</v>
      </c>
    </row>
    <row r="144" spans="2:4">
      <c r="B144" t="s">
        <v>4254</v>
      </c>
      <c r="C144" s="87">
        <v>1097.9278860519998</v>
      </c>
      <c r="D144" s="88">
        <v>47574</v>
      </c>
    </row>
    <row r="145" spans="2:4">
      <c r="B145" t="s">
        <v>4318</v>
      </c>
      <c r="C145" s="87">
        <v>608.09375460000012</v>
      </c>
      <c r="D145" s="88">
        <v>47599</v>
      </c>
    </row>
    <row r="146" spans="2:4">
      <c r="B146" t="s">
        <v>4309</v>
      </c>
      <c r="C146" s="87">
        <v>5039.4012860078101</v>
      </c>
      <c r="D146" s="88">
        <v>47665</v>
      </c>
    </row>
    <row r="147" spans="2:4">
      <c r="B147" t="s">
        <v>4317</v>
      </c>
      <c r="C147" s="87">
        <v>2011.6191985534756</v>
      </c>
      <c r="D147" s="88">
        <v>47665</v>
      </c>
    </row>
    <row r="148" spans="2:4">
      <c r="B148" t="s">
        <v>4250</v>
      </c>
      <c r="C148" s="87">
        <v>1455.8660941500002</v>
      </c>
      <c r="D148" s="88">
        <v>47715</v>
      </c>
    </row>
    <row r="149" spans="2:4">
      <c r="B149" t="s">
        <v>4257</v>
      </c>
      <c r="C149" s="87">
        <v>2465.3194894500002</v>
      </c>
      <c r="D149" s="88">
        <v>47715</v>
      </c>
    </row>
    <row r="150" spans="2:4">
      <c r="B150" t="s">
        <v>4311</v>
      </c>
      <c r="C150" s="87">
        <v>212.128261455</v>
      </c>
      <c r="D150" s="88">
        <v>47715</v>
      </c>
    </row>
    <row r="151" spans="2:4">
      <c r="B151" t="s">
        <v>2786</v>
      </c>
      <c r="C151" s="87">
        <v>71.663597882000005</v>
      </c>
      <c r="D151" s="88">
        <v>47715</v>
      </c>
    </row>
    <row r="152" spans="2:4">
      <c r="B152" t="s">
        <v>4275</v>
      </c>
      <c r="C152" s="87">
        <v>1798.78062</v>
      </c>
      <c r="D152" s="88">
        <v>47735</v>
      </c>
    </row>
    <row r="153" spans="2:4">
      <c r="B153" t="s">
        <v>4261</v>
      </c>
      <c r="C153" s="87">
        <v>5.1064767</v>
      </c>
      <c r="D153" s="88">
        <v>47741</v>
      </c>
    </row>
    <row r="154" spans="2:4">
      <c r="B154" t="s">
        <v>4266</v>
      </c>
      <c r="C154" s="87">
        <v>410.72559960000001</v>
      </c>
      <c r="D154" s="88">
        <v>47756</v>
      </c>
    </row>
    <row r="155" spans="2:4">
      <c r="B155" t="s">
        <v>4319</v>
      </c>
      <c r="C155" s="87">
        <v>2114.9743957639712</v>
      </c>
      <c r="D155" s="88">
        <v>47832</v>
      </c>
    </row>
    <row r="156" spans="2:4">
      <c r="B156" t="s">
        <v>4280</v>
      </c>
      <c r="C156" s="87">
        <v>149.04897930600004</v>
      </c>
      <c r="D156" s="88">
        <v>47848</v>
      </c>
    </row>
    <row r="157" spans="2:4">
      <c r="B157" t="s">
        <v>4295</v>
      </c>
      <c r="C157" s="87">
        <v>793.09588533263502</v>
      </c>
      <c r="D157" s="88">
        <v>47848</v>
      </c>
    </row>
    <row r="158" spans="2:4">
      <c r="B158" t="s">
        <v>2728</v>
      </c>
      <c r="C158" s="87">
        <v>363.57772382274891</v>
      </c>
      <c r="D158" s="88">
        <v>47848</v>
      </c>
    </row>
    <row r="159" spans="2:4">
      <c r="B159" t="s">
        <v>4258</v>
      </c>
      <c r="C159" s="87">
        <v>997.18486936052</v>
      </c>
      <c r="D159" s="88">
        <v>47849</v>
      </c>
    </row>
    <row r="160" spans="2:4">
      <c r="B160" t="s">
        <v>4267</v>
      </c>
      <c r="C160" s="87">
        <v>1.9883169299999999</v>
      </c>
      <c r="D160" s="88">
        <v>47879</v>
      </c>
    </row>
    <row r="161" spans="2:4">
      <c r="B161" t="s">
        <v>4326</v>
      </c>
      <c r="C161" s="87">
        <v>3303.5467005780006</v>
      </c>
      <c r="D161" s="88">
        <v>47927</v>
      </c>
    </row>
    <row r="162" spans="2:4">
      <c r="B162" t="s">
        <v>4328</v>
      </c>
      <c r="C162" s="87">
        <v>3629.3793983022683</v>
      </c>
      <c r="D162" s="88">
        <v>47937</v>
      </c>
    </row>
    <row r="163" spans="2:4">
      <c r="B163" t="s">
        <v>4277</v>
      </c>
      <c r="C163" s="87">
        <v>645.09943196849997</v>
      </c>
      <c r="D163" s="88">
        <v>47987</v>
      </c>
    </row>
    <row r="164" spans="2:4">
      <c r="B164" t="s">
        <v>4222</v>
      </c>
      <c r="C164" s="87">
        <v>45.9584349</v>
      </c>
      <c r="D164" s="88">
        <v>47992</v>
      </c>
    </row>
    <row r="165" spans="2:4">
      <c r="B165" t="s">
        <v>4238</v>
      </c>
      <c r="C165" s="87">
        <v>698.85180000000003</v>
      </c>
      <c r="D165" s="88">
        <v>48004</v>
      </c>
    </row>
    <row r="166" spans="2:4">
      <c r="B166" t="s">
        <v>4284</v>
      </c>
      <c r="C166" s="87">
        <v>194.39980357313999</v>
      </c>
      <c r="D166" s="88">
        <v>48029</v>
      </c>
    </row>
    <row r="167" spans="2:4">
      <c r="B167" t="s">
        <v>4281</v>
      </c>
      <c r="C167" s="87">
        <v>3.7637004944999997</v>
      </c>
      <c r="D167" s="88">
        <v>48030</v>
      </c>
    </row>
    <row r="168" spans="2:4">
      <c r="B168" t="s">
        <v>2974</v>
      </c>
      <c r="C168" s="87">
        <v>696.39261999999997</v>
      </c>
      <c r="D168" s="88">
        <v>48054</v>
      </c>
    </row>
    <row r="169" spans="2:4">
      <c r="B169" t="s">
        <v>4223</v>
      </c>
      <c r="C169" s="87">
        <v>75.665760571500016</v>
      </c>
      <c r="D169" s="88">
        <v>48069</v>
      </c>
    </row>
    <row r="170" spans="2:4">
      <c r="B170" t="s">
        <v>4302</v>
      </c>
      <c r="C170" s="87">
        <v>1433.8491069199235</v>
      </c>
      <c r="D170" s="88">
        <v>48121</v>
      </c>
    </row>
    <row r="171" spans="2:4">
      <c r="B171" t="s">
        <v>4303</v>
      </c>
      <c r="C171" s="87">
        <v>371.00844782108044</v>
      </c>
      <c r="D171" s="88">
        <v>48121</v>
      </c>
    </row>
    <row r="172" spans="2:4">
      <c r="B172" t="s">
        <v>4294</v>
      </c>
      <c r="C172" s="87">
        <v>3.1861361697853998</v>
      </c>
      <c r="D172" s="88">
        <v>48122</v>
      </c>
    </row>
    <row r="173" spans="2:4">
      <c r="B173" t="s">
        <v>4291</v>
      </c>
      <c r="C173" s="87">
        <v>60.722054050500006</v>
      </c>
      <c r="D173" s="88">
        <v>48151</v>
      </c>
    </row>
    <row r="174" spans="2:4">
      <c r="B174" t="s">
        <v>4289</v>
      </c>
      <c r="C174" s="87">
        <v>930.69079328400005</v>
      </c>
      <c r="D174" s="88">
        <v>48176</v>
      </c>
    </row>
    <row r="175" spans="2:4">
      <c r="B175" t="s">
        <v>2797</v>
      </c>
      <c r="C175" s="87">
        <v>863.37939175558029</v>
      </c>
      <c r="D175" s="88">
        <v>48180</v>
      </c>
    </row>
    <row r="176" spans="2:4">
      <c r="B176" t="s">
        <v>4224</v>
      </c>
      <c r="C176" s="87">
        <v>8.8619194500000003</v>
      </c>
      <c r="D176" s="88">
        <v>48213</v>
      </c>
    </row>
    <row r="177" spans="2:4">
      <c r="B177" t="s">
        <v>4268</v>
      </c>
      <c r="C177" s="87">
        <v>53.550961921499997</v>
      </c>
      <c r="D177" s="88">
        <v>48213</v>
      </c>
    </row>
    <row r="178" spans="2:4">
      <c r="B178" t="s">
        <v>4308</v>
      </c>
      <c r="C178" s="87">
        <v>1063.459833054</v>
      </c>
      <c r="D178" s="88">
        <v>48234</v>
      </c>
    </row>
    <row r="179" spans="2:4">
      <c r="B179" t="s">
        <v>4259</v>
      </c>
      <c r="C179" s="87">
        <v>337.41780990000001</v>
      </c>
      <c r="D179" s="88">
        <v>48268</v>
      </c>
    </row>
    <row r="180" spans="2:4">
      <c r="B180" t="s">
        <v>4300</v>
      </c>
      <c r="C180" s="87">
        <v>192.57828000000001</v>
      </c>
      <c r="D180" s="88">
        <v>48294</v>
      </c>
    </row>
    <row r="181" spans="2:4">
      <c r="B181" t="s">
        <v>4304</v>
      </c>
      <c r="C181" s="87">
        <v>41.895591476299998</v>
      </c>
      <c r="D181" s="88">
        <v>48319</v>
      </c>
    </row>
    <row r="182" spans="2:4">
      <c r="B182" t="s">
        <v>4306</v>
      </c>
      <c r="C182" s="87">
        <v>1497.0779704494898</v>
      </c>
      <c r="D182" s="88">
        <v>48332</v>
      </c>
    </row>
    <row r="183" spans="2:4">
      <c r="B183" t="s">
        <v>4312</v>
      </c>
      <c r="C183" s="87">
        <v>1694.95547025</v>
      </c>
      <c r="D183" s="88">
        <v>48365</v>
      </c>
    </row>
    <row r="184" spans="2:4">
      <c r="B184" t="s">
        <v>2774</v>
      </c>
      <c r="C184" s="87">
        <v>1119.5405942</v>
      </c>
      <c r="D184" s="88">
        <v>48366</v>
      </c>
    </row>
    <row r="185" spans="2:4">
      <c r="B185" t="s">
        <v>4313</v>
      </c>
      <c r="C185" s="87">
        <v>1027.1035773415947</v>
      </c>
      <c r="D185" s="88">
        <v>48395</v>
      </c>
    </row>
    <row r="186" spans="2:4">
      <c r="B186" t="s">
        <v>4314</v>
      </c>
      <c r="C186" s="87">
        <v>513.55167719590452</v>
      </c>
      <c r="D186" s="88">
        <v>48395</v>
      </c>
    </row>
    <row r="187" spans="2:4">
      <c r="B187" t="s">
        <v>4249</v>
      </c>
      <c r="C187" s="87">
        <v>975.10391834999996</v>
      </c>
      <c r="D187" s="88">
        <v>48446</v>
      </c>
    </row>
    <row r="188" spans="2:4">
      <c r="B188" t="s">
        <v>4255</v>
      </c>
      <c r="C188" s="87">
        <v>9.0564787500000001</v>
      </c>
      <c r="D188" s="88">
        <v>48446</v>
      </c>
    </row>
    <row r="189" spans="2:4">
      <c r="B189" t="s">
        <v>2792</v>
      </c>
      <c r="C189" s="87">
        <v>102.532245</v>
      </c>
      <c r="D189" s="88">
        <v>48466</v>
      </c>
    </row>
    <row r="190" spans="2:4">
      <c r="B190" t="s">
        <v>4315</v>
      </c>
      <c r="C190" s="87">
        <v>139.0897784</v>
      </c>
      <c r="D190" s="88">
        <v>48466</v>
      </c>
    </row>
    <row r="191" spans="2:4">
      <c r="B191" t="s">
        <v>4323</v>
      </c>
      <c r="C191" s="87">
        <v>2117.0911115113395</v>
      </c>
      <c r="D191" s="88">
        <v>48669</v>
      </c>
    </row>
    <row r="192" spans="2:4">
      <c r="B192" t="s">
        <v>4220</v>
      </c>
      <c r="C192" s="87">
        <v>83.816016300000001</v>
      </c>
      <c r="D192" s="88">
        <v>48723</v>
      </c>
    </row>
    <row r="193" spans="2:4">
      <c r="B193" t="s">
        <v>4321</v>
      </c>
      <c r="C193" s="87">
        <v>1816.1874175200062</v>
      </c>
      <c r="D193" s="88">
        <v>48757</v>
      </c>
    </row>
    <row r="194" spans="2:4">
      <c r="B194" t="s">
        <v>4316</v>
      </c>
      <c r="C194" s="87">
        <v>1091.2620744000001</v>
      </c>
      <c r="D194" s="88">
        <v>48914</v>
      </c>
    </row>
    <row r="195" spans="2:4">
      <c r="B195" t="s">
        <v>4278</v>
      </c>
      <c r="C195" s="87">
        <v>520.58775054750004</v>
      </c>
      <c r="D195" s="88">
        <v>48942</v>
      </c>
    </row>
    <row r="196" spans="2:4">
      <c r="B196" t="s">
        <v>4290</v>
      </c>
      <c r="C196" s="87">
        <v>363.1496304195</v>
      </c>
      <c r="D196" s="88">
        <v>48942</v>
      </c>
    </row>
    <row r="197" spans="2:4">
      <c r="B197" t="s">
        <v>2592</v>
      </c>
      <c r="C197" s="87">
        <v>1775.870919</v>
      </c>
      <c r="D197" s="88">
        <v>49405</v>
      </c>
    </row>
    <row r="198" spans="2:4">
      <c r="B198" t="s">
        <v>4305</v>
      </c>
      <c r="C198" s="87">
        <v>1269.937374378</v>
      </c>
      <c r="D198" s="88">
        <v>49427</v>
      </c>
    </row>
    <row r="199" spans="2:4">
      <c r="B199" t="s">
        <v>4212</v>
      </c>
      <c r="C199" s="87">
        <v>1094.15190527923</v>
      </c>
      <c r="D199" s="88">
        <v>50041</v>
      </c>
    </row>
    <row r="200" spans="2:4">
      <c r="B200" t="s">
        <v>4272</v>
      </c>
      <c r="C200" s="87">
        <v>1988.217327374</v>
      </c>
      <c r="D200" s="88">
        <v>50495</v>
      </c>
    </row>
    <row r="201" spans="2:4">
      <c r="B201" t="s">
        <v>4287</v>
      </c>
      <c r="C201" s="87">
        <v>0.37024830000000003</v>
      </c>
      <c r="D201" s="88">
        <v>50495</v>
      </c>
    </row>
    <row r="202" spans="2:4">
      <c r="B202" t="s">
        <v>4310</v>
      </c>
      <c r="C202" s="87">
        <v>409.89248048280859</v>
      </c>
      <c r="D202" s="88">
        <v>50495</v>
      </c>
    </row>
    <row r="203" spans="2:4">
      <c r="B203" t="s">
        <v>4325</v>
      </c>
      <c r="C203" s="87">
        <v>929.22374820000005</v>
      </c>
      <c r="D203" s="88">
        <v>50495</v>
      </c>
    </row>
    <row r="204" spans="2:4">
      <c r="B204" t="s">
        <v>4327</v>
      </c>
      <c r="C204" s="87">
        <v>894.30019323364934</v>
      </c>
      <c r="D204" s="88">
        <v>50495</v>
      </c>
    </row>
    <row r="205" spans="2:4">
      <c r="B205"/>
      <c r="C205" s="77"/>
    </row>
    <row r="206" spans="2:4">
      <c r="B206"/>
      <c r="C206" s="87"/>
      <c r="D206"/>
    </row>
    <row r="207" spans="2:4">
      <c r="B207"/>
      <c r="C207" s="87"/>
      <c r="D207"/>
    </row>
  </sheetData>
  <sortState xmlns:xlrd2="http://schemas.microsoft.com/office/spreadsheetml/2017/richdata2" ref="A56:BI241">
    <sortCondition ref="D56:D241"/>
  </sortState>
  <mergeCells count="1">
    <mergeCell ref="B7:D7"/>
  </mergeCells>
  <dataValidations count="1">
    <dataValidation allowBlank="1" showInputMessage="1" showErrorMessage="1" sqref="C1:C4 B208:D1048576 E57:XFD1048576 A5:XFD56 A57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4163</v>
      </c>
    </row>
    <row r="3" spans="2:18" s="1" customFormat="1">
      <c r="B3" s="2" t="s">
        <v>2</v>
      </c>
      <c r="C3" s="26" t="s">
        <v>4164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3" t="s">
        <v>173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365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275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1108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238</v>
      </c>
      <c r="D26" s="16"/>
    </row>
    <row r="27" spans="2:16">
      <c r="B27" t="s">
        <v>361</v>
      </c>
      <c r="D27" s="16"/>
    </row>
    <row r="28" spans="2:16">
      <c r="B28" t="s">
        <v>363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4163</v>
      </c>
    </row>
    <row r="3" spans="2:18" s="1" customFormat="1">
      <c r="B3" s="2" t="s">
        <v>2</v>
      </c>
      <c r="C3" s="26" t="s">
        <v>4164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3" t="s">
        <v>177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2319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2320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1108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238</v>
      </c>
      <c r="D26" s="16"/>
    </row>
    <row r="27" spans="2:16">
      <c r="B27" t="s">
        <v>361</v>
      </c>
      <c r="D27" s="16"/>
    </row>
    <row r="28" spans="2:16">
      <c r="B28" t="s">
        <v>363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45016</v>
      </c>
    </row>
    <row r="2" spans="2:53" s="1" customFormat="1">
      <c r="B2" s="2" t="s">
        <v>1</v>
      </c>
      <c r="C2" s="12" t="s">
        <v>4163</v>
      </c>
    </row>
    <row r="3" spans="2:53" s="1" customFormat="1">
      <c r="B3" s="2" t="s">
        <v>2</v>
      </c>
      <c r="C3" s="26" t="s">
        <v>4164</v>
      </c>
    </row>
    <row r="4" spans="2:53" s="1" customFormat="1">
      <c r="B4" s="2" t="s">
        <v>3</v>
      </c>
      <c r="C4" s="83" t="s">
        <v>197</v>
      </c>
    </row>
    <row r="6" spans="2:53" ht="21.7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2:53" ht="27.7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7.57</v>
      </c>
      <c r="I11" s="7"/>
      <c r="J11" s="7"/>
      <c r="K11" s="76">
        <v>3.0499999999999999E-2</v>
      </c>
      <c r="L11" s="75">
        <v>87844150.030000001</v>
      </c>
      <c r="M11" s="7"/>
      <c r="N11" s="75">
        <v>328.41588000000002</v>
      </c>
      <c r="O11" s="75">
        <v>82331.427360077927</v>
      </c>
      <c r="P11" s="7"/>
      <c r="Q11" s="76">
        <v>1</v>
      </c>
      <c r="R11" s="76">
        <v>6.7400000000000002E-2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7.55</v>
      </c>
      <c r="K12" s="80">
        <v>3.0499999999999999E-2</v>
      </c>
      <c r="L12" s="81">
        <v>87796469.579999998</v>
      </c>
      <c r="N12" s="81">
        <v>328.41588000000002</v>
      </c>
      <c r="O12" s="81">
        <v>82184.912499483005</v>
      </c>
      <c r="Q12" s="80">
        <v>0.99819999999999998</v>
      </c>
      <c r="R12" s="80">
        <v>6.7299999999999999E-2</v>
      </c>
    </row>
    <row r="13" spans="2:53">
      <c r="B13" s="79" t="s">
        <v>239</v>
      </c>
      <c r="C13" s="16"/>
      <c r="D13" s="16"/>
      <c r="H13" s="81">
        <v>5.26</v>
      </c>
      <c r="K13" s="80">
        <v>1.0200000000000001E-2</v>
      </c>
      <c r="L13" s="81">
        <v>25149975.149999999</v>
      </c>
      <c r="N13" s="81">
        <v>0</v>
      </c>
      <c r="O13" s="81">
        <v>27741.880181111999</v>
      </c>
      <c r="Q13" s="80">
        <v>0.33700000000000002</v>
      </c>
      <c r="R13" s="80">
        <v>2.2700000000000001E-2</v>
      </c>
    </row>
    <row r="14" spans="2:53">
      <c r="B14" s="79" t="s">
        <v>240</v>
      </c>
      <c r="C14" s="16"/>
      <c r="D14" s="16"/>
      <c r="H14" s="81">
        <v>5.26</v>
      </c>
      <c r="K14" s="80">
        <v>1.0200000000000001E-2</v>
      </c>
      <c r="L14" s="81">
        <v>25149975.149999999</v>
      </c>
      <c r="N14" s="81">
        <v>0</v>
      </c>
      <c r="O14" s="81">
        <v>27741.880181111999</v>
      </c>
      <c r="Q14" s="80">
        <v>0.33700000000000002</v>
      </c>
      <c r="R14" s="80">
        <v>2.2700000000000001E-2</v>
      </c>
    </row>
    <row r="15" spans="2:53">
      <c r="B15" t="s">
        <v>241</v>
      </c>
      <c r="C15" t="s">
        <v>242</v>
      </c>
      <c r="D15" t="s">
        <v>100</v>
      </c>
      <c r="E15" t="s">
        <v>243</v>
      </c>
      <c r="G15" t="s">
        <v>244</v>
      </c>
      <c r="H15" s="77">
        <v>1.3</v>
      </c>
      <c r="I15" t="s">
        <v>102</v>
      </c>
      <c r="J15" s="78">
        <v>0.04</v>
      </c>
      <c r="K15" s="78">
        <v>1.09E-2</v>
      </c>
      <c r="L15" s="77">
        <v>2228474.7400000002</v>
      </c>
      <c r="M15" s="77">
        <v>143.41999999999999</v>
      </c>
      <c r="N15" s="77">
        <v>0</v>
      </c>
      <c r="O15" s="77">
        <v>3196.0784721079999</v>
      </c>
      <c r="P15" s="78">
        <v>2.0000000000000001E-4</v>
      </c>
      <c r="Q15" s="78">
        <v>3.8800000000000001E-2</v>
      </c>
      <c r="R15" s="78">
        <v>2.5999999999999999E-3</v>
      </c>
    </row>
    <row r="16" spans="2:53">
      <c r="B16" t="s">
        <v>245</v>
      </c>
      <c r="C16" t="s">
        <v>246</v>
      </c>
      <c r="D16" t="s">
        <v>100</v>
      </c>
      <c r="E16" t="s">
        <v>243</v>
      </c>
      <c r="G16" t="s">
        <v>247</v>
      </c>
      <c r="H16" s="77">
        <v>4.0999999999999996</v>
      </c>
      <c r="I16" t="s">
        <v>102</v>
      </c>
      <c r="J16" s="78">
        <v>7.4999999999999997E-3</v>
      </c>
      <c r="K16" s="78">
        <v>9.7000000000000003E-3</v>
      </c>
      <c r="L16" s="77">
        <v>1705668.25</v>
      </c>
      <c r="M16" s="77">
        <v>109.89</v>
      </c>
      <c r="N16" s="77">
        <v>0</v>
      </c>
      <c r="O16" s="77">
        <v>1874.358839925</v>
      </c>
      <c r="P16" s="78">
        <v>1E-4</v>
      </c>
      <c r="Q16" s="78">
        <v>2.2800000000000001E-2</v>
      </c>
      <c r="R16" s="78">
        <v>1.5E-3</v>
      </c>
    </row>
    <row r="17" spans="2:18">
      <c r="B17" t="s">
        <v>248</v>
      </c>
      <c r="C17" t="s">
        <v>249</v>
      </c>
      <c r="D17" t="s">
        <v>100</v>
      </c>
      <c r="E17" t="s">
        <v>243</v>
      </c>
      <c r="G17" t="s">
        <v>250</v>
      </c>
      <c r="H17" s="77">
        <v>19.809999999999999</v>
      </c>
      <c r="I17" t="s">
        <v>102</v>
      </c>
      <c r="J17" s="78">
        <v>0.01</v>
      </c>
      <c r="K17" s="78">
        <v>1.09E-2</v>
      </c>
      <c r="L17" s="77">
        <v>196215.98</v>
      </c>
      <c r="M17" s="77">
        <v>108.82</v>
      </c>
      <c r="N17" s="77">
        <v>0</v>
      </c>
      <c r="O17" s="77">
        <v>213.522229436</v>
      </c>
      <c r="P17" s="78">
        <v>0</v>
      </c>
      <c r="Q17" s="78">
        <v>2.5999999999999999E-3</v>
      </c>
      <c r="R17" s="78">
        <v>2.0000000000000001E-4</v>
      </c>
    </row>
    <row r="18" spans="2:18">
      <c r="B18" t="s">
        <v>251</v>
      </c>
      <c r="C18" t="s">
        <v>252</v>
      </c>
      <c r="D18" t="s">
        <v>100</v>
      </c>
      <c r="E18" t="s">
        <v>243</v>
      </c>
      <c r="G18" t="s">
        <v>253</v>
      </c>
      <c r="H18" s="77">
        <v>0.5</v>
      </c>
      <c r="I18" t="s">
        <v>102</v>
      </c>
      <c r="J18" s="78">
        <v>1.7500000000000002E-2</v>
      </c>
      <c r="K18" s="78">
        <v>3.7000000000000002E-3</v>
      </c>
      <c r="L18" s="77">
        <v>218061.71</v>
      </c>
      <c r="M18" s="77">
        <v>112.65</v>
      </c>
      <c r="N18" s="77">
        <v>0</v>
      </c>
      <c r="O18" s="77">
        <v>245.64651631500001</v>
      </c>
      <c r="P18" s="78">
        <v>0</v>
      </c>
      <c r="Q18" s="78">
        <v>3.0000000000000001E-3</v>
      </c>
      <c r="R18" s="78">
        <v>2.0000000000000001E-4</v>
      </c>
    </row>
    <row r="19" spans="2:18">
      <c r="B19" t="s">
        <v>254</v>
      </c>
      <c r="C19" t="s">
        <v>255</v>
      </c>
      <c r="D19" t="s">
        <v>100</v>
      </c>
      <c r="E19" t="s">
        <v>243</v>
      </c>
      <c r="G19" t="s">
        <v>256</v>
      </c>
      <c r="H19" s="77">
        <v>2.57</v>
      </c>
      <c r="I19" t="s">
        <v>102</v>
      </c>
      <c r="J19" s="78">
        <v>7.4999999999999997E-3</v>
      </c>
      <c r="K19" s="78">
        <v>1.09E-2</v>
      </c>
      <c r="L19" s="77">
        <v>4255323.79</v>
      </c>
      <c r="M19" s="77">
        <v>108.91</v>
      </c>
      <c r="N19" s="77">
        <v>0</v>
      </c>
      <c r="O19" s="77">
        <v>4634.4731396890002</v>
      </c>
      <c r="P19" s="78">
        <v>2.0000000000000001E-4</v>
      </c>
      <c r="Q19" s="78">
        <v>5.6300000000000003E-2</v>
      </c>
      <c r="R19" s="78">
        <v>3.8E-3</v>
      </c>
    </row>
    <row r="20" spans="2:18">
      <c r="B20" t="s">
        <v>257</v>
      </c>
      <c r="C20" t="s">
        <v>258</v>
      </c>
      <c r="D20" t="s">
        <v>100</v>
      </c>
      <c r="E20" t="s">
        <v>243</v>
      </c>
      <c r="G20" t="s">
        <v>259</v>
      </c>
      <c r="H20" s="77">
        <v>8.64</v>
      </c>
      <c r="I20" t="s">
        <v>102</v>
      </c>
      <c r="J20" s="78">
        <v>1E-3</v>
      </c>
      <c r="K20" s="78">
        <v>9.9000000000000008E-3</v>
      </c>
      <c r="L20" s="77">
        <v>4540913.26</v>
      </c>
      <c r="M20" s="77">
        <v>101.05</v>
      </c>
      <c r="N20" s="77">
        <v>0</v>
      </c>
      <c r="O20" s="77">
        <v>4588.59284923</v>
      </c>
      <c r="P20" s="78">
        <v>2.9999999999999997E-4</v>
      </c>
      <c r="Q20" s="78">
        <v>5.57E-2</v>
      </c>
      <c r="R20" s="78">
        <v>3.8E-3</v>
      </c>
    </row>
    <row r="21" spans="2:18">
      <c r="B21" t="s">
        <v>260</v>
      </c>
      <c r="C21" t="s">
        <v>261</v>
      </c>
      <c r="D21" t="s">
        <v>100</v>
      </c>
      <c r="E21" t="s">
        <v>243</v>
      </c>
      <c r="G21" t="s">
        <v>262</v>
      </c>
      <c r="H21" s="77">
        <v>26.53</v>
      </c>
      <c r="I21" t="s">
        <v>102</v>
      </c>
      <c r="J21" s="78">
        <v>5.0000000000000001E-3</v>
      </c>
      <c r="K21" s="78">
        <v>1.14E-2</v>
      </c>
      <c r="L21" s="77">
        <v>666642.93000000005</v>
      </c>
      <c r="M21" s="77">
        <v>92.07</v>
      </c>
      <c r="N21" s="77">
        <v>0</v>
      </c>
      <c r="O21" s="77">
        <v>613.77814565100005</v>
      </c>
      <c r="P21" s="78">
        <v>1E-4</v>
      </c>
      <c r="Q21" s="78">
        <v>7.4999999999999997E-3</v>
      </c>
      <c r="R21" s="78">
        <v>5.0000000000000001E-4</v>
      </c>
    </row>
    <row r="22" spans="2:18">
      <c r="B22" t="s">
        <v>263</v>
      </c>
      <c r="C22" t="s">
        <v>264</v>
      </c>
      <c r="D22" t="s">
        <v>100</v>
      </c>
      <c r="E22" t="s">
        <v>243</v>
      </c>
      <c r="G22" t="s">
        <v>265</v>
      </c>
      <c r="H22" s="77">
        <v>15.02</v>
      </c>
      <c r="I22" t="s">
        <v>102</v>
      </c>
      <c r="J22" s="78">
        <v>2.75E-2</v>
      </c>
      <c r="K22" s="78">
        <v>1.0699999999999999E-2</v>
      </c>
      <c r="L22" s="77">
        <v>351285.57</v>
      </c>
      <c r="M22" s="77">
        <v>151.12</v>
      </c>
      <c r="N22" s="77">
        <v>0</v>
      </c>
      <c r="O22" s="77">
        <v>530.86275338400003</v>
      </c>
      <c r="P22" s="78">
        <v>0</v>
      </c>
      <c r="Q22" s="78">
        <v>6.4000000000000003E-3</v>
      </c>
      <c r="R22" s="78">
        <v>4.0000000000000002E-4</v>
      </c>
    </row>
    <row r="23" spans="2:18">
      <c r="B23" t="s">
        <v>266</v>
      </c>
      <c r="C23" t="s">
        <v>267</v>
      </c>
      <c r="D23" t="s">
        <v>100</v>
      </c>
      <c r="E23" t="s">
        <v>243</v>
      </c>
      <c r="G23" t="s">
        <v>268</v>
      </c>
      <c r="H23" s="77">
        <v>10.67</v>
      </c>
      <c r="I23" t="s">
        <v>102</v>
      </c>
      <c r="J23" s="78">
        <v>0.04</v>
      </c>
      <c r="K23" s="78">
        <v>1.04E-2</v>
      </c>
      <c r="L23" s="77">
        <v>235832.22</v>
      </c>
      <c r="M23" s="77">
        <v>181.01</v>
      </c>
      <c r="N23" s="77">
        <v>0</v>
      </c>
      <c r="O23" s="77">
        <v>426.87990142199999</v>
      </c>
      <c r="P23" s="78">
        <v>0</v>
      </c>
      <c r="Q23" s="78">
        <v>5.1999999999999998E-3</v>
      </c>
      <c r="R23" s="78">
        <v>2.9999999999999997E-4</v>
      </c>
    </row>
    <row r="24" spans="2:18">
      <c r="B24" t="s">
        <v>269</v>
      </c>
      <c r="C24" t="s">
        <v>270</v>
      </c>
      <c r="D24" t="s">
        <v>100</v>
      </c>
      <c r="E24" t="s">
        <v>243</v>
      </c>
      <c r="G24" t="s">
        <v>271</v>
      </c>
      <c r="H24" s="77">
        <v>6.07</v>
      </c>
      <c r="I24" t="s">
        <v>102</v>
      </c>
      <c r="J24" s="78">
        <v>5.0000000000000001E-3</v>
      </c>
      <c r="K24" s="78">
        <v>9.4000000000000004E-3</v>
      </c>
      <c r="L24" s="77">
        <v>3859908.33</v>
      </c>
      <c r="M24" s="77">
        <v>106.67</v>
      </c>
      <c r="N24" s="77">
        <v>0</v>
      </c>
      <c r="O24" s="77">
        <v>4117.364215611</v>
      </c>
      <c r="P24" s="78">
        <v>2.0000000000000001E-4</v>
      </c>
      <c r="Q24" s="78">
        <v>0.05</v>
      </c>
      <c r="R24" s="78">
        <v>3.3999999999999998E-3</v>
      </c>
    </row>
    <row r="25" spans="2:18">
      <c r="B25" t="s">
        <v>272</v>
      </c>
      <c r="C25" t="s">
        <v>273</v>
      </c>
      <c r="D25" t="s">
        <v>100</v>
      </c>
      <c r="E25" t="s">
        <v>243</v>
      </c>
      <c r="G25" t="s">
        <v>274</v>
      </c>
      <c r="H25" s="77">
        <v>3.33</v>
      </c>
      <c r="I25" t="s">
        <v>102</v>
      </c>
      <c r="J25" s="78">
        <v>1E-3</v>
      </c>
      <c r="K25" s="78">
        <v>1.01E-2</v>
      </c>
      <c r="L25" s="77">
        <v>6891648.3700000001</v>
      </c>
      <c r="M25" s="77">
        <v>105.93</v>
      </c>
      <c r="N25" s="77">
        <v>0</v>
      </c>
      <c r="O25" s="77">
        <v>7300.3231183409998</v>
      </c>
      <c r="P25" s="78">
        <v>4.0000000000000002E-4</v>
      </c>
      <c r="Q25" s="78">
        <v>8.8700000000000001E-2</v>
      </c>
      <c r="R25" s="78">
        <v>6.0000000000000001E-3</v>
      </c>
    </row>
    <row r="26" spans="2:18">
      <c r="B26" s="79" t="s">
        <v>275</v>
      </c>
      <c r="C26" s="16"/>
      <c r="D26" s="16"/>
      <c r="H26" s="81">
        <v>8.7200000000000006</v>
      </c>
      <c r="K26" s="80">
        <v>4.0899999999999999E-2</v>
      </c>
      <c r="L26" s="81">
        <v>62646494.43</v>
      </c>
      <c r="N26" s="81">
        <v>328.41588000000002</v>
      </c>
      <c r="O26" s="81">
        <v>54443.032318370999</v>
      </c>
      <c r="Q26" s="80">
        <v>0.6613</v>
      </c>
      <c r="R26" s="80">
        <v>4.4600000000000001E-2</v>
      </c>
    </row>
    <row r="27" spans="2:18">
      <c r="B27" s="79" t="s">
        <v>276</v>
      </c>
      <c r="C27" s="16"/>
      <c r="D27" s="16"/>
      <c r="H27" s="81">
        <v>0.75</v>
      </c>
      <c r="K27" s="80">
        <v>4.5699999999999998E-2</v>
      </c>
      <c r="L27" s="81">
        <v>10500493.25</v>
      </c>
      <c r="N27" s="81">
        <v>0</v>
      </c>
      <c r="O27" s="81">
        <v>10156.919809386</v>
      </c>
      <c r="Q27" s="80">
        <v>0.1234</v>
      </c>
      <c r="R27" s="80">
        <v>8.3000000000000001E-3</v>
      </c>
    </row>
    <row r="28" spans="2:18">
      <c r="B28" t="s">
        <v>277</v>
      </c>
      <c r="C28" t="s">
        <v>278</v>
      </c>
      <c r="D28" t="s">
        <v>100</v>
      </c>
      <c r="E28" t="s">
        <v>243</v>
      </c>
      <c r="G28" t="s">
        <v>279</v>
      </c>
      <c r="H28" s="77">
        <v>0.53</v>
      </c>
      <c r="I28" t="s">
        <v>102</v>
      </c>
      <c r="J28" s="78">
        <v>0</v>
      </c>
      <c r="K28" s="78">
        <v>4.5400000000000003E-2</v>
      </c>
      <c r="L28" s="77">
        <v>733833.25</v>
      </c>
      <c r="M28" s="77">
        <v>97.67</v>
      </c>
      <c r="N28" s="77">
        <v>0</v>
      </c>
      <c r="O28" s="77">
        <v>716.734935275</v>
      </c>
      <c r="P28" s="78">
        <v>0</v>
      </c>
      <c r="Q28" s="78">
        <v>8.6999999999999994E-3</v>
      </c>
      <c r="R28" s="78">
        <v>5.9999999999999995E-4</v>
      </c>
    </row>
    <row r="29" spans="2:18">
      <c r="B29" t="s">
        <v>280</v>
      </c>
      <c r="C29" t="s">
        <v>281</v>
      </c>
      <c r="D29" t="s">
        <v>100</v>
      </c>
      <c r="E29" t="s">
        <v>243</v>
      </c>
      <c r="G29" t="s">
        <v>279</v>
      </c>
      <c r="H29" s="77">
        <v>0.61</v>
      </c>
      <c r="I29" t="s">
        <v>102</v>
      </c>
      <c r="J29" s="78">
        <v>0</v>
      </c>
      <c r="K29" s="78">
        <v>4.5900000000000003E-2</v>
      </c>
      <c r="L29" s="77">
        <v>1714234.47</v>
      </c>
      <c r="M29" s="77">
        <v>97.31</v>
      </c>
      <c r="N29" s="77">
        <v>0</v>
      </c>
      <c r="O29" s="77">
        <v>1668.121562757</v>
      </c>
      <c r="P29" s="78">
        <v>1E-4</v>
      </c>
      <c r="Q29" s="78">
        <v>2.0299999999999999E-2</v>
      </c>
      <c r="R29" s="78">
        <v>1.4E-3</v>
      </c>
    </row>
    <row r="30" spans="2:18">
      <c r="B30" t="s">
        <v>282</v>
      </c>
      <c r="C30" t="s">
        <v>283</v>
      </c>
      <c r="D30" t="s">
        <v>100</v>
      </c>
      <c r="E30" t="s">
        <v>243</v>
      </c>
      <c r="G30" t="s">
        <v>284</v>
      </c>
      <c r="H30" s="77">
        <v>0.76</v>
      </c>
      <c r="I30" t="s">
        <v>102</v>
      </c>
      <c r="J30" s="78">
        <v>0</v>
      </c>
      <c r="K30" s="78">
        <v>4.5600000000000002E-2</v>
      </c>
      <c r="L30" s="77">
        <v>1643786.48</v>
      </c>
      <c r="M30" s="77">
        <v>96.66</v>
      </c>
      <c r="N30" s="77">
        <v>0</v>
      </c>
      <c r="O30" s="77">
        <v>1588.884011568</v>
      </c>
      <c r="P30" s="78">
        <v>0</v>
      </c>
      <c r="Q30" s="78">
        <v>1.9300000000000001E-2</v>
      </c>
      <c r="R30" s="78">
        <v>1.2999999999999999E-3</v>
      </c>
    </row>
    <row r="31" spans="2:18">
      <c r="B31" t="s">
        <v>285</v>
      </c>
      <c r="C31" t="s">
        <v>286</v>
      </c>
      <c r="D31" t="s">
        <v>100</v>
      </c>
      <c r="E31" t="s">
        <v>243</v>
      </c>
      <c r="G31" t="s">
        <v>287</v>
      </c>
      <c r="H31" s="77">
        <v>0.86</v>
      </c>
      <c r="I31" t="s">
        <v>102</v>
      </c>
      <c r="J31" s="78">
        <v>0</v>
      </c>
      <c r="K31" s="78">
        <v>4.5600000000000002E-2</v>
      </c>
      <c r="L31" s="77">
        <v>1563496.9</v>
      </c>
      <c r="M31" s="77">
        <v>96.25</v>
      </c>
      <c r="N31" s="77">
        <v>0</v>
      </c>
      <c r="O31" s="77">
        <v>1504.86576625</v>
      </c>
      <c r="P31" s="78">
        <v>0</v>
      </c>
      <c r="Q31" s="78">
        <v>1.83E-2</v>
      </c>
      <c r="R31" s="78">
        <v>1.1999999999999999E-3</v>
      </c>
    </row>
    <row r="32" spans="2:18">
      <c r="B32" t="s">
        <v>288</v>
      </c>
      <c r="C32" t="s">
        <v>289</v>
      </c>
      <c r="D32" t="s">
        <v>100</v>
      </c>
      <c r="E32" t="s">
        <v>243</v>
      </c>
      <c r="G32" t="s">
        <v>290</v>
      </c>
      <c r="H32" s="77">
        <v>0.94</v>
      </c>
      <c r="I32" t="s">
        <v>102</v>
      </c>
      <c r="J32" s="78">
        <v>0</v>
      </c>
      <c r="K32" s="78">
        <v>4.5699999999999998E-2</v>
      </c>
      <c r="L32" s="77">
        <v>2406973.06</v>
      </c>
      <c r="M32" s="77">
        <v>95.93</v>
      </c>
      <c r="N32" s="77">
        <v>0</v>
      </c>
      <c r="O32" s="77">
        <v>2309.009256458</v>
      </c>
      <c r="P32" s="78">
        <v>1E-4</v>
      </c>
      <c r="Q32" s="78">
        <v>2.8000000000000001E-2</v>
      </c>
      <c r="R32" s="78">
        <v>1.9E-3</v>
      </c>
    </row>
    <row r="33" spans="2:18">
      <c r="B33" t="s">
        <v>291</v>
      </c>
      <c r="C33" t="s">
        <v>292</v>
      </c>
      <c r="D33" t="s">
        <v>100</v>
      </c>
      <c r="E33" t="s">
        <v>243</v>
      </c>
      <c r="G33" t="s">
        <v>293</v>
      </c>
      <c r="H33" s="77">
        <v>0.68</v>
      </c>
      <c r="I33" t="s">
        <v>102</v>
      </c>
      <c r="J33" s="78">
        <v>0</v>
      </c>
      <c r="K33" s="78">
        <v>4.5900000000000003E-2</v>
      </c>
      <c r="L33" s="77">
        <v>1996026.44</v>
      </c>
      <c r="M33" s="77">
        <v>96.97</v>
      </c>
      <c r="N33" s="77">
        <v>0</v>
      </c>
      <c r="O33" s="77">
        <v>1935.5468388679999</v>
      </c>
      <c r="P33" s="78">
        <v>1E-4</v>
      </c>
      <c r="Q33" s="78">
        <v>2.35E-2</v>
      </c>
      <c r="R33" s="78">
        <v>1.6000000000000001E-3</v>
      </c>
    </row>
    <row r="34" spans="2:18">
      <c r="B34" t="s">
        <v>294</v>
      </c>
      <c r="C34" t="s">
        <v>295</v>
      </c>
      <c r="D34" t="s">
        <v>100</v>
      </c>
      <c r="E34" t="s">
        <v>243</v>
      </c>
      <c r="G34" t="s">
        <v>279</v>
      </c>
      <c r="H34" s="77">
        <v>0.34</v>
      </c>
      <c r="I34" t="s">
        <v>102</v>
      </c>
      <c r="J34" s="78">
        <v>0</v>
      </c>
      <c r="K34" s="78">
        <v>4.4200000000000003E-2</v>
      </c>
      <c r="L34" s="77">
        <v>3522.4</v>
      </c>
      <c r="M34" s="77">
        <v>98.54</v>
      </c>
      <c r="N34" s="77">
        <v>0</v>
      </c>
      <c r="O34" s="77">
        <v>3.4709729600000001</v>
      </c>
      <c r="P34" s="78">
        <v>0</v>
      </c>
      <c r="Q34" s="78">
        <v>0</v>
      </c>
      <c r="R34" s="78">
        <v>0</v>
      </c>
    </row>
    <row r="35" spans="2:18">
      <c r="B35" t="s">
        <v>296</v>
      </c>
      <c r="C35" t="s">
        <v>297</v>
      </c>
      <c r="D35" t="s">
        <v>100</v>
      </c>
      <c r="E35" t="s">
        <v>243</v>
      </c>
      <c r="G35" t="s">
        <v>279</v>
      </c>
      <c r="H35" s="77">
        <v>0.44</v>
      </c>
      <c r="I35" t="s">
        <v>102</v>
      </c>
      <c r="J35" s="78">
        <v>0</v>
      </c>
      <c r="K35" s="78">
        <v>4.4999999999999998E-2</v>
      </c>
      <c r="L35" s="77">
        <v>438620.25</v>
      </c>
      <c r="M35" s="77">
        <v>98.1</v>
      </c>
      <c r="N35" s="77">
        <v>0</v>
      </c>
      <c r="O35" s="77">
        <v>430.28646524999999</v>
      </c>
      <c r="P35" s="78">
        <v>0</v>
      </c>
      <c r="Q35" s="78">
        <v>5.1999999999999998E-3</v>
      </c>
      <c r="R35" s="78">
        <v>4.0000000000000002E-4</v>
      </c>
    </row>
    <row r="36" spans="2:18">
      <c r="B36" s="79" t="s">
        <v>298</v>
      </c>
      <c r="C36" s="16"/>
      <c r="D36" s="16"/>
      <c r="H36" s="81">
        <v>10.57</v>
      </c>
      <c r="K36" s="80">
        <v>3.9699999999999999E-2</v>
      </c>
      <c r="L36" s="81">
        <v>52000314.509999998</v>
      </c>
      <c r="N36" s="81">
        <v>328.41588000000002</v>
      </c>
      <c r="O36" s="81">
        <v>44140.862778082002</v>
      </c>
      <c r="Q36" s="80">
        <v>0.53610000000000002</v>
      </c>
      <c r="R36" s="80">
        <v>3.6200000000000003E-2</v>
      </c>
    </row>
    <row r="37" spans="2:18">
      <c r="B37" t="s">
        <v>299</v>
      </c>
      <c r="C37" t="s">
        <v>300</v>
      </c>
      <c r="D37" t="s">
        <v>100</v>
      </c>
      <c r="E37" t="s">
        <v>243</v>
      </c>
      <c r="G37" t="s">
        <v>301</v>
      </c>
      <c r="H37" s="77">
        <v>5.16</v>
      </c>
      <c r="I37" t="s">
        <v>102</v>
      </c>
      <c r="J37" s="78">
        <v>2.2499999999999999E-2</v>
      </c>
      <c r="K37" s="78">
        <v>3.7499999999999999E-2</v>
      </c>
      <c r="L37" s="77">
        <v>5212478.59</v>
      </c>
      <c r="M37" s="77">
        <v>93.8</v>
      </c>
      <c r="N37" s="77">
        <v>0</v>
      </c>
      <c r="O37" s="77">
        <v>4889.3049174199996</v>
      </c>
      <c r="P37" s="78">
        <v>2.0000000000000001E-4</v>
      </c>
      <c r="Q37" s="78">
        <v>5.9400000000000001E-2</v>
      </c>
      <c r="R37" s="78">
        <v>4.0000000000000001E-3</v>
      </c>
    </row>
    <row r="38" spans="2:18">
      <c r="B38" t="s">
        <v>302</v>
      </c>
      <c r="C38" t="s">
        <v>303</v>
      </c>
      <c r="D38" t="s">
        <v>100</v>
      </c>
      <c r="E38" t="s">
        <v>243</v>
      </c>
      <c r="G38" t="s">
        <v>259</v>
      </c>
      <c r="H38" s="77">
        <v>2.9</v>
      </c>
      <c r="I38" t="s">
        <v>102</v>
      </c>
      <c r="J38" s="78">
        <v>5.0000000000000001E-3</v>
      </c>
      <c r="K38" s="78">
        <v>3.95E-2</v>
      </c>
      <c r="L38" s="77">
        <v>175733.93</v>
      </c>
      <c r="M38" s="77">
        <v>90.72</v>
      </c>
      <c r="N38" s="77">
        <v>0</v>
      </c>
      <c r="O38" s="77">
        <v>159.42582129600001</v>
      </c>
      <c r="P38" s="78">
        <v>0</v>
      </c>
      <c r="Q38" s="78">
        <v>1.9E-3</v>
      </c>
      <c r="R38" s="78">
        <v>1E-4</v>
      </c>
    </row>
    <row r="39" spans="2:18">
      <c r="B39" t="s">
        <v>304</v>
      </c>
      <c r="C39" t="s">
        <v>305</v>
      </c>
      <c r="D39" t="s">
        <v>100</v>
      </c>
      <c r="E39" t="s">
        <v>243</v>
      </c>
      <c r="G39" t="s">
        <v>306</v>
      </c>
      <c r="H39" s="77">
        <v>3.88</v>
      </c>
      <c r="I39" t="s">
        <v>102</v>
      </c>
      <c r="J39" s="78">
        <v>0.02</v>
      </c>
      <c r="K39" s="78">
        <v>3.8100000000000002E-2</v>
      </c>
      <c r="L39" s="77">
        <v>453867.66</v>
      </c>
      <c r="M39" s="77">
        <v>93.4</v>
      </c>
      <c r="N39" s="77">
        <v>9.0773600000000005</v>
      </c>
      <c r="O39" s="77">
        <v>432.98975444000001</v>
      </c>
      <c r="P39" s="78">
        <v>0</v>
      </c>
      <c r="Q39" s="78">
        <v>5.3E-3</v>
      </c>
      <c r="R39" s="78">
        <v>4.0000000000000002E-4</v>
      </c>
    </row>
    <row r="40" spans="2:18">
      <c r="B40" t="s">
        <v>307</v>
      </c>
      <c r="C40" t="s">
        <v>308</v>
      </c>
      <c r="D40" t="s">
        <v>100</v>
      </c>
      <c r="E40" t="s">
        <v>243</v>
      </c>
      <c r="G40" t="s">
        <v>309</v>
      </c>
      <c r="H40" s="77">
        <v>16.05</v>
      </c>
      <c r="I40" t="s">
        <v>102</v>
      </c>
      <c r="J40" s="78">
        <v>3.7499999999999999E-2</v>
      </c>
      <c r="K40" s="78">
        <v>4.0300000000000002E-2</v>
      </c>
      <c r="L40" s="77">
        <v>6460986.25</v>
      </c>
      <c r="M40" s="77">
        <v>95.77</v>
      </c>
      <c r="N40" s="77">
        <v>234.51478</v>
      </c>
      <c r="O40" s="77">
        <v>6422.201311625</v>
      </c>
      <c r="P40" s="78">
        <v>2.9999999999999997E-4</v>
      </c>
      <c r="Q40" s="78">
        <v>7.8E-2</v>
      </c>
      <c r="R40" s="78">
        <v>5.3E-3</v>
      </c>
    </row>
    <row r="41" spans="2:18">
      <c r="B41" t="s">
        <v>310</v>
      </c>
      <c r="C41" t="s">
        <v>311</v>
      </c>
      <c r="D41" t="s">
        <v>100</v>
      </c>
      <c r="E41" t="s">
        <v>243</v>
      </c>
      <c r="G41" t="s">
        <v>312</v>
      </c>
      <c r="H41" s="77">
        <v>0.33</v>
      </c>
      <c r="I41" t="s">
        <v>102</v>
      </c>
      <c r="J41" s="78">
        <v>1.5E-3</v>
      </c>
      <c r="K41" s="78">
        <v>4.3999999999999997E-2</v>
      </c>
      <c r="L41" s="77">
        <v>159546.81</v>
      </c>
      <c r="M41" s="77">
        <v>98.72</v>
      </c>
      <c r="N41" s="77">
        <v>0</v>
      </c>
      <c r="O41" s="77">
        <v>157.504610832</v>
      </c>
      <c r="P41" s="78">
        <v>0</v>
      </c>
      <c r="Q41" s="78">
        <v>1.9E-3</v>
      </c>
      <c r="R41" s="78">
        <v>1E-4</v>
      </c>
    </row>
    <row r="42" spans="2:18">
      <c r="B42" t="s">
        <v>313</v>
      </c>
      <c r="C42" t="s">
        <v>314</v>
      </c>
      <c r="D42" t="s">
        <v>100</v>
      </c>
      <c r="E42" t="s">
        <v>243</v>
      </c>
      <c r="G42" t="s">
        <v>315</v>
      </c>
      <c r="H42" s="77">
        <v>2.37</v>
      </c>
      <c r="I42" t="s">
        <v>102</v>
      </c>
      <c r="J42" s="78">
        <v>1.7500000000000002E-2</v>
      </c>
      <c r="K42" s="78">
        <v>4.0099999999999997E-2</v>
      </c>
      <c r="L42" s="77">
        <v>95983.47</v>
      </c>
      <c r="M42" s="77">
        <v>95.89</v>
      </c>
      <c r="N42" s="77">
        <v>0</v>
      </c>
      <c r="O42" s="77">
        <v>92.038549383000003</v>
      </c>
      <c r="P42" s="78">
        <v>0</v>
      </c>
      <c r="Q42" s="78">
        <v>1.1000000000000001E-3</v>
      </c>
      <c r="R42" s="78">
        <v>1E-4</v>
      </c>
    </row>
    <row r="43" spans="2:18">
      <c r="B43" t="s">
        <v>316</v>
      </c>
      <c r="C43" t="s">
        <v>317</v>
      </c>
      <c r="D43" t="s">
        <v>100</v>
      </c>
      <c r="E43" t="s">
        <v>243</v>
      </c>
      <c r="G43" t="s">
        <v>318</v>
      </c>
      <c r="H43" s="77">
        <v>18.96</v>
      </c>
      <c r="I43" t="s">
        <v>102</v>
      </c>
      <c r="J43" s="78">
        <v>2.8000000000000001E-2</v>
      </c>
      <c r="K43" s="78">
        <v>4.0899999999999999E-2</v>
      </c>
      <c r="L43" s="77">
        <v>5331034.2</v>
      </c>
      <c r="M43" s="77">
        <v>79</v>
      </c>
      <c r="N43" s="77">
        <v>0</v>
      </c>
      <c r="O43" s="77">
        <v>4211.5170179999996</v>
      </c>
      <c r="P43" s="78">
        <v>8.9999999999999998E-4</v>
      </c>
      <c r="Q43" s="78">
        <v>5.1200000000000002E-2</v>
      </c>
      <c r="R43" s="78">
        <v>3.3999999999999998E-3</v>
      </c>
    </row>
    <row r="44" spans="2:18">
      <c r="B44" t="s">
        <v>319</v>
      </c>
      <c r="C44" t="s">
        <v>320</v>
      </c>
      <c r="D44" t="s">
        <v>100</v>
      </c>
      <c r="E44" t="s">
        <v>243</v>
      </c>
      <c r="G44" t="s">
        <v>321</v>
      </c>
      <c r="H44" s="77">
        <v>0.04</v>
      </c>
      <c r="I44" t="s">
        <v>102</v>
      </c>
      <c r="J44" s="78">
        <v>4.2500000000000003E-2</v>
      </c>
      <c r="K44" s="78">
        <v>0.81420000000000003</v>
      </c>
      <c r="L44" s="77">
        <v>55386.26</v>
      </c>
      <c r="M44" s="77">
        <v>104.08</v>
      </c>
      <c r="N44" s="77">
        <v>0</v>
      </c>
      <c r="O44" s="77">
        <v>57.646019408000001</v>
      </c>
      <c r="P44" s="78">
        <v>0</v>
      </c>
      <c r="Q44" s="78">
        <v>6.9999999999999999E-4</v>
      </c>
      <c r="R44" s="78">
        <v>0</v>
      </c>
    </row>
    <row r="45" spans="2:18">
      <c r="B45" t="s">
        <v>322</v>
      </c>
      <c r="C45" t="s">
        <v>323</v>
      </c>
      <c r="D45" t="s">
        <v>100</v>
      </c>
      <c r="E45" t="s">
        <v>243</v>
      </c>
      <c r="G45" t="s">
        <v>324</v>
      </c>
      <c r="H45" s="77">
        <v>3.26</v>
      </c>
      <c r="I45" t="s">
        <v>102</v>
      </c>
      <c r="J45" s="78">
        <v>6.25E-2</v>
      </c>
      <c r="K45" s="78">
        <v>3.8399999999999997E-2</v>
      </c>
      <c r="L45" s="77">
        <v>3024.61</v>
      </c>
      <c r="M45" s="77">
        <v>110.48</v>
      </c>
      <c r="N45" s="77">
        <v>0</v>
      </c>
      <c r="O45" s="77">
        <v>3.3415891279999999</v>
      </c>
      <c r="P45" s="78">
        <v>0</v>
      </c>
      <c r="Q45" s="78">
        <v>0</v>
      </c>
      <c r="R45" s="78">
        <v>0</v>
      </c>
    </row>
    <row r="46" spans="2:18">
      <c r="B46" t="s">
        <v>325</v>
      </c>
      <c r="C46" t="s">
        <v>326</v>
      </c>
      <c r="D46" t="s">
        <v>100</v>
      </c>
      <c r="E46" t="s">
        <v>243</v>
      </c>
      <c r="G46" t="s">
        <v>327</v>
      </c>
      <c r="H46" s="77">
        <v>1</v>
      </c>
      <c r="I46" t="s">
        <v>102</v>
      </c>
      <c r="J46" s="78">
        <v>3.7499999999999999E-2</v>
      </c>
      <c r="K46" s="78">
        <v>4.2700000000000002E-2</v>
      </c>
      <c r="L46" s="77">
        <v>188318.4</v>
      </c>
      <c r="M46" s="77">
        <v>99.5</v>
      </c>
      <c r="N46" s="77">
        <v>18.06944</v>
      </c>
      <c r="O46" s="77">
        <v>205.446248</v>
      </c>
      <c r="P46" s="78">
        <v>0</v>
      </c>
      <c r="Q46" s="78">
        <v>2.5000000000000001E-3</v>
      </c>
      <c r="R46" s="78">
        <v>2.0000000000000001E-4</v>
      </c>
    </row>
    <row r="47" spans="2:18">
      <c r="B47" t="s">
        <v>328</v>
      </c>
      <c r="C47" t="s">
        <v>329</v>
      </c>
      <c r="D47" t="s">
        <v>100</v>
      </c>
      <c r="E47" t="s">
        <v>243</v>
      </c>
      <c r="G47" t="s">
        <v>330</v>
      </c>
      <c r="H47" s="77">
        <v>12.72</v>
      </c>
      <c r="I47" t="s">
        <v>102</v>
      </c>
      <c r="J47" s="78">
        <v>5.5E-2</v>
      </c>
      <c r="K47" s="78">
        <v>3.9699999999999999E-2</v>
      </c>
      <c r="L47" s="77">
        <v>469614.16</v>
      </c>
      <c r="M47" s="77">
        <v>120.91</v>
      </c>
      <c r="N47" s="77">
        <v>0</v>
      </c>
      <c r="O47" s="77">
        <v>567.81048085600003</v>
      </c>
      <c r="P47" s="78">
        <v>0</v>
      </c>
      <c r="Q47" s="78">
        <v>6.8999999999999999E-3</v>
      </c>
      <c r="R47" s="78">
        <v>5.0000000000000001E-4</v>
      </c>
    </row>
    <row r="48" spans="2:18">
      <c r="B48" t="s">
        <v>331</v>
      </c>
      <c r="C48" t="s">
        <v>332</v>
      </c>
      <c r="D48" t="s">
        <v>100</v>
      </c>
      <c r="E48" t="s">
        <v>243</v>
      </c>
      <c r="G48" t="s">
        <v>259</v>
      </c>
      <c r="H48" s="77">
        <v>1.58</v>
      </c>
      <c r="I48" t="s">
        <v>102</v>
      </c>
      <c r="J48" s="78">
        <v>4.0000000000000001E-3</v>
      </c>
      <c r="K48" s="78">
        <v>4.2299999999999997E-2</v>
      </c>
      <c r="L48" s="77">
        <v>498612.33</v>
      </c>
      <c r="M48" s="77">
        <v>94.4</v>
      </c>
      <c r="N48" s="77">
        <v>0</v>
      </c>
      <c r="O48" s="77">
        <v>470.69003952000003</v>
      </c>
      <c r="P48" s="78">
        <v>0</v>
      </c>
      <c r="Q48" s="78">
        <v>5.7000000000000002E-3</v>
      </c>
      <c r="R48" s="78">
        <v>4.0000000000000002E-4</v>
      </c>
    </row>
    <row r="49" spans="2:18">
      <c r="B49" t="s">
        <v>333</v>
      </c>
      <c r="C49" t="s">
        <v>334</v>
      </c>
      <c r="D49" t="s">
        <v>100</v>
      </c>
      <c r="E49" t="s">
        <v>243</v>
      </c>
      <c r="G49" t="s">
        <v>259</v>
      </c>
      <c r="H49" s="77">
        <v>2.0699999999999998</v>
      </c>
      <c r="I49" t="s">
        <v>102</v>
      </c>
      <c r="J49" s="78">
        <v>5.0000000000000001E-3</v>
      </c>
      <c r="K49" s="78">
        <v>4.07E-2</v>
      </c>
      <c r="L49" s="77">
        <v>211987.01</v>
      </c>
      <c r="M49" s="77">
        <v>93.45</v>
      </c>
      <c r="N49" s="77">
        <v>0</v>
      </c>
      <c r="O49" s="77">
        <v>198.101860845</v>
      </c>
      <c r="P49" s="78">
        <v>0</v>
      </c>
      <c r="Q49" s="78">
        <v>2.3999999999999998E-3</v>
      </c>
      <c r="R49" s="78">
        <v>2.0000000000000001E-4</v>
      </c>
    </row>
    <row r="50" spans="2:18">
      <c r="B50" t="s">
        <v>335</v>
      </c>
      <c r="C50" t="s">
        <v>336</v>
      </c>
      <c r="D50" t="s">
        <v>100</v>
      </c>
      <c r="E50" t="s">
        <v>243</v>
      </c>
      <c r="G50" t="s">
        <v>337</v>
      </c>
      <c r="H50" s="77">
        <v>6.78</v>
      </c>
      <c r="I50" t="s">
        <v>102</v>
      </c>
      <c r="J50" s="78">
        <v>0.01</v>
      </c>
      <c r="K50" s="78">
        <v>3.7400000000000003E-2</v>
      </c>
      <c r="L50" s="77">
        <v>6675425.8200000003</v>
      </c>
      <c r="M50" s="77">
        <v>83.41</v>
      </c>
      <c r="N50" s="77">
        <v>66.754300000000001</v>
      </c>
      <c r="O50" s="77">
        <v>5634.7269764619996</v>
      </c>
      <c r="P50" s="78">
        <v>2.9999999999999997E-4</v>
      </c>
      <c r="Q50" s="78">
        <v>6.8400000000000002E-2</v>
      </c>
      <c r="R50" s="78">
        <v>4.5999999999999999E-3</v>
      </c>
    </row>
    <row r="51" spans="2:18">
      <c r="B51" t="s">
        <v>338</v>
      </c>
      <c r="C51" t="s">
        <v>339</v>
      </c>
      <c r="D51" t="s">
        <v>100</v>
      </c>
      <c r="E51" t="s">
        <v>243</v>
      </c>
      <c r="G51" t="s">
        <v>340</v>
      </c>
      <c r="H51" s="77">
        <v>8.4499999999999993</v>
      </c>
      <c r="I51" t="s">
        <v>102</v>
      </c>
      <c r="J51" s="78">
        <v>1.2999999999999999E-2</v>
      </c>
      <c r="K51" s="78">
        <v>3.7499999999999999E-2</v>
      </c>
      <c r="L51" s="77">
        <v>13954506.029999999</v>
      </c>
      <c r="M51" s="77">
        <v>82.62</v>
      </c>
      <c r="N51" s="77">
        <v>0</v>
      </c>
      <c r="O51" s="77">
        <v>11529.212881986001</v>
      </c>
      <c r="P51" s="78">
        <v>1.1999999999999999E-3</v>
      </c>
      <c r="Q51" s="78">
        <v>0.14000000000000001</v>
      </c>
      <c r="R51" s="78">
        <v>9.4000000000000004E-3</v>
      </c>
    </row>
    <row r="52" spans="2:18">
      <c r="B52" t="s">
        <v>341</v>
      </c>
      <c r="C52" t="s">
        <v>342</v>
      </c>
      <c r="D52" t="s">
        <v>100</v>
      </c>
      <c r="E52" t="s">
        <v>243</v>
      </c>
      <c r="G52" t="s">
        <v>343</v>
      </c>
      <c r="H52" s="77">
        <v>0.67</v>
      </c>
      <c r="I52" t="s">
        <v>102</v>
      </c>
      <c r="J52" s="78">
        <v>1.4999999999999999E-2</v>
      </c>
      <c r="K52" s="78">
        <v>4.3200000000000002E-2</v>
      </c>
      <c r="L52" s="77">
        <v>87377.43</v>
      </c>
      <c r="M52" s="77">
        <v>98.67</v>
      </c>
      <c r="N52" s="77">
        <v>0</v>
      </c>
      <c r="O52" s="77">
        <v>86.215310181000007</v>
      </c>
      <c r="P52" s="78">
        <v>0</v>
      </c>
      <c r="Q52" s="78">
        <v>1E-3</v>
      </c>
      <c r="R52" s="78">
        <v>1E-4</v>
      </c>
    </row>
    <row r="53" spans="2:18">
      <c r="B53" t="s">
        <v>344</v>
      </c>
      <c r="C53" t="s">
        <v>345</v>
      </c>
      <c r="D53" t="s">
        <v>100</v>
      </c>
      <c r="E53" t="s">
        <v>243</v>
      </c>
      <c r="G53" t="s">
        <v>346</v>
      </c>
      <c r="H53" s="77">
        <v>12.4</v>
      </c>
      <c r="I53" t="s">
        <v>102</v>
      </c>
      <c r="J53" s="78">
        <v>1.4999999999999999E-2</v>
      </c>
      <c r="K53" s="78">
        <v>3.9100000000000003E-2</v>
      </c>
      <c r="L53" s="77">
        <v>11966431.550000001</v>
      </c>
      <c r="M53" s="77">
        <v>75.400000000000006</v>
      </c>
      <c r="N53" s="77">
        <v>0</v>
      </c>
      <c r="O53" s="77">
        <v>9022.6893887000006</v>
      </c>
      <c r="P53" s="78">
        <v>6.9999999999999999E-4</v>
      </c>
      <c r="Q53" s="78">
        <v>0.1096</v>
      </c>
      <c r="R53" s="78">
        <v>7.4000000000000003E-3</v>
      </c>
    </row>
    <row r="54" spans="2:18">
      <c r="B54" s="79" t="s">
        <v>347</v>
      </c>
      <c r="C54" s="16"/>
      <c r="D54" s="16"/>
      <c r="H54" s="81">
        <v>3.08</v>
      </c>
      <c r="K54" s="80">
        <v>4.8899999999999999E-2</v>
      </c>
      <c r="L54" s="81">
        <v>145686.67000000001</v>
      </c>
      <c r="N54" s="81">
        <v>0</v>
      </c>
      <c r="O54" s="81">
        <v>145.249730903</v>
      </c>
      <c r="Q54" s="80">
        <v>1.8E-3</v>
      </c>
      <c r="R54" s="80">
        <v>1E-4</v>
      </c>
    </row>
    <row r="55" spans="2:18">
      <c r="B55" t="s">
        <v>348</v>
      </c>
      <c r="C55" t="s">
        <v>349</v>
      </c>
      <c r="D55" t="s">
        <v>100</v>
      </c>
      <c r="E55" t="s">
        <v>243</v>
      </c>
      <c r="G55" t="s">
        <v>350</v>
      </c>
      <c r="H55" s="77">
        <v>6.47</v>
      </c>
      <c r="I55" t="s">
        <v>102</v>
      </c>
      <c r="J55" s="78">
        <v>3.8E-3</v>
      </c>
      <c r="K55" s="78">
        <v>4.9500000000000002E-2</v>
      </c>
      <c r="L55" s="77">
        <v>5146.3500000000004</v>
      </c>
      <c r="M55" s="77">
        <v>98.61</v>
      </c>
      <c r="N55" s="77">
        <v>0</v>
      </c>
      <c r="O55" s="77">
        <v>5.0748157349999996</v>
      </c>
      <c r="P55" s="78">
        <v>0</v>
      </c>
      <c r="Q55" s="78">
        <v>1E-4</v>
      </c>
      <c r="R55" s="78">
        <v>0</v>
      </c>
    </row>
    <row r="56" spans="2:18">
      <c r="B56" t="s">
        <v>351</v>
      </c>
      <c r="C56" t="s">
        <v>352</v>
      </c>
      <c r="D56" t="s">
        <v>100</v>
      </c>
      <c r="E56" t="s">
        <v>243</v>
      </c>
      <c r="G56" t="s">
        <v>279</v>
      </c>
      <c r="H56" s="77">
        <v>2.96</v>
      </c>
      <c r="I56" t="s">
        <v>102</v>
      </c>
      <c r="J56" s="78">
        <v>3.8E-3</v>
      </c>
      <c r="K56" s="78">
        <v>4.8899999999999999E-2</v>
      </c>
      <c r="L56" s="77">
        <v>140540.32</v>
      </c>
      <c r="M56" s="77">
        <v>99.74</v>
      </c>
      <c r="N56" s="77">
        <v>0</v>
      </c>
      <c r="O56" s="77">
        <v>140.17491516800001</v>
      </c>
      <c r="P56" s="78">
        <v>0</v>
      </c>
      <c r="Q56" s="78">
        <v>1.6999999999999999E-3</v>
      </c>
      <c r="R56" s="78">
        <v>1E-4</v>
      </c>
    </row>
    <row r="57" spans="2:18">
      <c r="B57" s="79" t="s">
        <v>353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214</v>
      </c>
      <c r="C58" t="s">
        <v>214</v>
      </c>
      <c r="D58" s="16"/>
      <c r="E58" t="s">
        <v>214</v>
      </c>
      <c r="H58" s="77">
        <v>0</v>
      </c>
      <c r="I58" t="s">
        <v>214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236</v>
      </c>
      <c r="C59" s="16"/>
      <c r="D59" s="16"/>
      <c r="H59" s="81">
        <v>19.149999999999999</v>
      </c>
      <c r="K59" s="80">
        <v>5.3499999999999999E-2</v>
      </c>
      <c r="L59" s="81">
        <v>47680.45</v>
      </c>
      <c r="N59" s="81">
        <v>0</v>
      </c>
      <c r="O59" s="81">
        <v>146.514860594927</v>
      </c>
      <c r="Q59" s="80">
        <v>1.8E-3</v>
      </c>
      <c r="R59" s="80">
        <v>1E-4</v>
      </c>
    </row>
    <row r="60" spans="2:18">
      <c r="B60" s="79" t="s">
        <v>354</v>
      </c>
      <c r="C60" s="16"/>
      <c r="D60" s="16"/>
      <c r="H60" s="81">
        <v>19.149999999999999</v>
      </c>
      <c r="K60" s="80">
        <v>5.3499999999999999E-2</v>
      </c>
      <c r="L60" s="81">
        <v>47680.45</v>
      </c>
      <c r="N60" s="81">
        <v>0</v>
      </c>
      <c r="O60" s="81">
        <v>146.514860594927</v>
      </c>
      <c r="Q60" s="80">
        <v>1.8E-3</v>
      </c>
      <c r="R60" s="80">
        <v>1E-4</v>
      </c>
    </row>
    <row r="61" spans="2:18">
      <c r="B61" t="s">
        <v>355</v>
      </c>
      <c r="C61" t="s">
        <v>356</v>
      </c>
      <c r="D61" t="s">
        <v>123</v>
      </c>
      <c r="E61" t="s">
        <v>357</v>
      </c>
      <c r="F61" t="s">
        <v>358</v>
      </c>
      <c r="G61" t="s">
        <v>359</v>
      </c>
      <c r="H61" s="77">
        <v>19.149999999999999</v>
      </c>
      <c r="I61" t="s">
        <v>106</v>
      </c>
      <c r="J61" s="78">
        <v>4.4999999999999998E-2</v>
      </c>
      <c r="K61" s="78">
        <v>5.3499999999999999E-2</v>
      </c>
      <c r="L61" s="77">
        <v>47680.45</v>
      </c>
      <c r="M61" s="77">
        <v>85.690178090810804</v>
      </c>
      <c r="N61" s="77">
        <v>0</v>
      </c>
      <c r="O61" s="77">
        <v>146.514860594927</v>
      </c>
      <c r="P61" s="78">
        <v>0</v>
      </c>
      <c r="Q61" s="78">
        <v>1.8E-3</v>
      </c>
      <c r="R61" s="78">
        <v>1E-4</v>
      </c>
    </row>
    <row r="62" spans="2:18">
      <c r="B62" s="79" t="s">
        <v>360</v>
      </c>
      <c r="C62" s="16"/>
      <c r="D62" s="16"/>
      <c r="H62" s="81">
        <v>0</v>
      </c>
      <c r="K62" s="80">
        <v>0</v>
      </c>
      <c r="L62" s="81">
        <v>0</v>
      </c>
      <c r="N62" s="81">
        <v>0</v>
      </c>
      <c r="O62" s="81">
        <v>0</v>
      </c>
      <c r="Q62" s="80">
        <v>0</v>
      </c>
      <c r="R62" s="80">
        <v>0</v>
      </c>
    </row>
    <row r="63" spans="2:18">
      <c r="B63" t="s">
        <v>214</v>
      </c>
      <c r="C63" t="s">
        <v>214</v>
      </c>
      <c r="D63" s="16"/>
      <c r="E63" t="s">
        <v>214</v>
      </c>
      <c r="H63" s="77">
        <v>0</v>
      </c>
      <c r="I63" t="s">
        <v>214</v>
      </c>
      <c r="J63" s="78">
        <v>0</v>
      </c>
      <c r="K63" s="78">
        <v>0</v>
      </c>
      <c r="L63" s="77">
        <v>0</v>
      </c>
      <c r="M63" s="77">
        <v>0</v>
      </c>
      <c r="O63" s="77">
        <v>0</v>
      </c>
      <c r="P63" s="78">
        <v>0</v>
      </c>
      <c r="Q63" s="78">
        <v>0</v>
      </c>
      <c r="R63" s="78">
        <v>0</v>
      </c>
    </row>
    <row r="64" spans="2:18">
      <c r="B64" t="s">
        <v>361</v>
      </c>
      <c r="C64" s="16"/>
      <c r="D64" s="16"/>
    </row>
    <row r="65" spans="2:4">
      <c r="B65" t="s">
        <v>362</v>
      </c>
      <c r="C65" s="16"/>
      <c r="D65" s="16"/>
    </row>
    <row r="66" spans="2:4">
      <c r="B66" t="s">
        <v>363</v>
      </c>
      <c r="C66" s="16"/>
      <c r="D66" s="16"/>
    </row>
    <row r="67" spans="2:4">
      <c r="B67" t="s">
        <v>364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45016</v>
      </c>
    </row>
    <row r="2" spans="2:23" s="1" customFormat="1">
      <c r="B2" s="2" t="s">
        <v>1</v>
      </c>
      <c r="C2" s="12" t="s">
        <v>4163</v>
      </c>
    </row>
    <row r="3" spans="2:23" s="1" customFormat="1">
      <c r="B3" s="2" t="s">
        <v>2</v>
      </c>
      <c r="C3" s="26" t="s">
        <v>4164</v>
      </c>
    </row>
    <row r="4" spans="2:23" s="1" customFormat="1">
      <c r="B4" s="2" t="s">
        <v>3</v>
      </c>
      <c r="C4" s="83" t="s">
        <v>197</v>
      </c>
    </row>
    <row r="5" spans="2:23">
      <c r="B5" s="2"/>
    </row>
    <row r="7" spans="2:23" ht="26.25" customHeight="1">
      <c r="B7" s="103" t="s">
        <v>179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2319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214</v>
      </c>
      <c r="C14" t="s">
        <v>214</v>
      </c>
      <c r="D14" t="s">
        <v>214</v>
      </c>
      <c r="E14" t="s">
        <v>214</v>
      </c>
      <c r="F14" s="15"/>
      <c r="G14" s="15"/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2320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214</v>
      </c>
      <c r="C16" t="s">
        <v>214</v>
      </c>
      <c r="D16" t="s">
        <v>214</v>
      </c>
      <c r="E16" t="s">
        <v>214</v>
      </c>
      <c r="F16" s="15"/>
      <c r="G16" s="15"/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366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214</v>
      </c>
      <c r="C18" t="s">
        <v>214</v>
      </c>
      <c r="D18" t="s">
        <v>214</v>
      </c>
      <c r="E18" t="s">
        <v>214</v>
      </c>
      <c r="F18" s="15"/>
      <c r="G18" s="15"/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1108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214</v>
      </c>
      <c r="C20" t="s">
        <v>214</v>
      </c>
      <c r="D20" t="s">
        <v>214</v>
      </c>
      <c r="E20" t="s">
        <v>214</v>
      </c>
      <c r="F20" s="15"/>
      <c r="G20" s="15"/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367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368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238</v>
      </c>
      <c r="D26" s="16"/>
    </row>
    <row r="27" spans="2:23">
      <c r="B27" t="s">
        <v>361</v>
      </c>
      <c r="D27" s="16"/>
    </row>
    <row r="28" spans="2:23">
      <c r="B28" t="s">
        <v>362</v>
      </c>
      <c r="D28" s="16"/>
    </row>
    <row r="29" spans="2:23">
      <c r="B29" t="s">
        <v>363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45016</v>
      </c>
    </row>
    <row r="2" spans="2:68" s="1" customFormat="1">
      <c r="B2" s="2" t="s">
        <v>1</v>
      </c>
      <c r="C2" s="12" t="s">
        <v>4163</v>
      </c>
    </row>
    <row r="3" spans="2:68" s="1" customFormat="1">
      <c r="B3" s="2" t="s">
        <v>2</v>
      </c>
      <c r="C3" s="26" t="s">
        <v>4164</v>
      </c>
    </row>
    <row r="4" spans="2:68" s="1" customFormat="1">
      <c r="B4" s="2" t="s">
        <v>3</v>
      </c>
      <c r="C4" s="83" t="s">
        <v>197</v>
      </c>
    </row>
    <row r="6" spans="2:68" ht="26.25" customHeight="1">
      <c r="B6" s="98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  <c r="BP6" s="19"/>
    </row>
    <row r="7" spans="2:68" ht="26.25" customHeight="1">
      <c r="B7" s="98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365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7">
        <v>0</v>
      </c>
      <c r="L14" t="s">
        <v>214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275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7">
        <v>0</v>
      </c>
      <c r="L16" t="s">
        <v>214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366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7">
        <v>0</v>
      </c>
      <c r="L18" t="s">
        <v>214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367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214</v>
      </c>
      <c r="C21" t="s">
        <v>214</v>
      </c>
      <c r="D21" s="16"/>
      <c r="E21" s="16"/>
      <c r="F21" s="16"/>
      <c r="G21" t="s">
        <v>214</v>
      </c>
      <c r="H21" t="s">
        <v>214</v>
      </c>
      <c r="K21" s="77">
        <v>0</v>
      </c>
      <c r="L21" t="s">
        <v>214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368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7">
        <v>0</v>
      </c>
      <c r="L23" t="s">
        <v>214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238</v>
      </c>
      <c r="C24" s="16"/>
      <c r="D24" s="16"/>
      <c r="E24" s="16"/>
      <c r="F24" s="16"/>
      <c r="G24" s="16"/>
    </row>
    <row r="25" spans="2:21">
      <c r="B25" t="s">
        <v>361</v>
      </c>
      <c r="C25" s="16"/>
      <c r="D25" s="16"/>
      <c r="E25" s="16"/>
      <c r="F25" s="16"/>
      <c r="G25" s="16"/>
    </row>
    <row r="26" spans="2:21">
      <c r="B26" t="s">
        <v>362</v>
      </c>
      <c r="C26" s="16"/>
      <c r="D26" s="16"/>
      <c r="E26" s="16"/>
      <c r="F26" s="16"/>
      <c r="G26" s="16"/>
    </row>
    <row r="27" spans="2:21">
      <c r="B27" t="s">
        <v>363</v>
      </c>
      <c r="C27" s="16"/>
      <c r="D27" s="16"/>
      <c r="E27" s="16"/>
      <c r="F27" s="16"/>
      <c r="G27" s="16"/>
    </row>
    <row r="28" spans="2:21">
      <c r="B28" t="s">
        <v>364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45016</v>
      </c>
    </row>
    <row r="2" spans="2:66" s="1" customFormat="1">
      <c r="B2" s="2" t="s">
        <v>1</v>
      </c>
      <c r="C2" s="12" t="s">
        <v>4163</v>
      </c>
    </row>
    <row r="3" spans="2:66" s="1" customFormat="1">
      <c r="B3" s="2" t="s">
        <v>2</v>
      </c>
      <c r="C3" s="26" t="s">
        <v>4164</v>
      </c>
    </row>
    <row r="4" spans="2:66" s="1" customFormat="1">
      <c r="B4" s="2" t="s">
        <v>3</v>
      </c>
      <c r="C4" s="83" t="s">
        <v>197</v>
      </c>
    </row>
    <row r="6" spans="2:66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</row>
    <row r="7" spans="2:66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4.53</v>
      </c>
      <c r="L11" s="7"/>
      <c r="M11" s="7"/>
      <c r="N11" s="76">
        <v>4.4900000000000002E-2</v>
      </c>
      <c r="O11" s="75">
        <v>131101103.54000001</v>
      </c>
      <c r="P11" s="33"/>
      <c r="Q11" s="75">
        <v>496.17962999999997</v>
      </c>
      <c r="R11" s="75">
        <v>185639.79854717493</v>
      </c>
      <c r="S11" s="7"/>
      <c r="T11" s="76">
        <v>1</v>
      </c>
      <c r="U11" s="76">
        <v>0.152</v>
      </c>
      <c r="V11" s="35"/>
      <c r="BI11" s="16"/>
      <c r="BJ11" s="19"/>
      <c r="BK11" s="16"/>
      <c r="BN11" s="16"/>
    </row>
    <row r="12" spans="2:66">
      <c r="B12" s="79" t="s">
        <v>205</v>
      </c>
      <c r="C12" s="16"/>
      <c r="D12" s="16"/>
      <c r="E12" s="16"/>
      <c r="F12" s="16"/>
      <c r="K12" s="81">
        <v>4.33</v>
      </c>
      <c r="N12" s="80">
        <v>3.8199999999999998E-2</v>
      </c>
      <c r="O12" s="81">
        <v>118901784.48</v>
      </c>
      <c r="Q12" s="81">
        <v>496.17962999999997</v>
      </c>
      <c r="R12" s="81">
        <v>144298.33041976864</v>
      </c>
      <c r="T12" s="80">
        <v>0.77729999999999999</v>
      </c>
      <c r="U12" s="80">
        <v>0.1182</v>
      </c>
    </row>
    <row r="13" spans="2:66">
      <c r="B13" s="79" t="s">
        <v>365</v>
      </c>
      <c r="C13" s="16"/>
      <c r="D13" s="16"/>
      <c r="E13" s="16"/>
      <c r="F13" s="16"/>
      <c r="K13" s="81">
        <v>4.38</v>
      </c>
      <c r="N13" s="80">
        <v>3.2399999999999998E-2</v>
      </c>
      <c r="O13" s="81">
        <v>91326420.129999995</v>
      </c>
      <c r="Q13" s="81">
        <v>453.56409000000002</v>
      </c>
      <c r="R13" s="81">
        <v>119409.63282494665</v>
      </c>
      <c r="T13" s="80">
        <v>0.64319999999999999</v>
      </c>
      <c r="U13" s="80">
        <v>9.7799999999999998E-2</v>
      </c>
    </row>
    <row r="14" spans="2:66">
      <c r="B14" t="s">
        <v>369</v>
      </c>
      <c r="C14" t="s">
        <v>370</v>
      </c>
      <c r="D14" t="s">
        <v>100</v>
      </c>
      <c r="E14" t="s">
        <v>123</v>
      </c>
      <c r="F14" t="s">
        <v>371</v>
      </c>
      <c r="G14" t="s">
        <v>372</v>
      </c>
      <c r="H14" t="s">
        <v>373</v>
      </c>
      <c r="I14" t="s">
        <v>150</v>
      </c>
      <c r="J14" t="s">
        <v>374</v>
      </c>
      <c r="K14" s="77">
        <v>2.4500000000000002</v>
      </c>
      <c r="L14" t="s">
        <v>102</v>
      </c>
      <c r="M14" s="78">
        <v>1E-3</v>
      </c>
      <c r="N14" s="78">
        <v>1.7100000000000001E-2</v>
      </c>
      <c r="O14" s="77">
        <v>679100.16</v>
      </c>
      <c r="P14" s="77">
        <v>104.24</v>
      </c>
      <c r="Q14" s="77">
        <v>0</v>
      </c>
      <c r="R14" s="77">
        <v>707.894006784</v>
      </c>
      <c r="S14" s="78">
        <v>5.0000000000000001E-4</v>
      </c>
      <c r="T14" s="78">
        <v>3.8E-3</v>
      </c>
      <c r="U14" s="78">
        <v>5.9999999999999995E-4</v>
      </c>
    </row>
    <row r="15" spans="2:66">
      <c r="B15" t="s">
        <v>375</v>
      </c>
      <c r="C15" t="s">
        <v>376</v>
      </c>
      <c r="D15" t="s">
        <v>100</v>
      </c>
      <c r="E15" t="s">
        <v>123</v>
      </c>
      <c r="F15" t="s">
        <v>377</v>
      </c>
      <c r="G15" t="s">
        <v>372</v>
      </c>
      <c r="H15" t="s">
        <v>209</v>
      </c>
      <c r="I15" t="s">
        <v>210</v>
      </c>
      <c r="J15" t="s">
        <v>378</v>
      </c>
      <c r="K15" s="77">
        <v>4.7300000000000004</v>
      </c>
      <c r="L15" t="s">
        <v>102</v>
      </c>
      <c r="M15" s="78">
        <v>2E-3</v>
      </c>
      <c r="N15" s="78">
        <v>1.8599999999999998E-2</v>
      </c>
      <c r="O15" s="77">
        <v>68897.81</v>
      </c>
      <c r="P15" s="77">
        <v>98.29</v>
      </c>
      <c r="Q15" s="77">
        <v>0</v>
      </c>
      <c r="R15" s="77">
        <v>67.719657448999996</v>
      </c>
      <c r="S15" s="78">
        <v>0</v>
      </c>
      <c r="T15" s="78">
        <v>4.0000000000000002E-4</v>
      </c>
      <c r="U15" s="78">
        <v>1E-4</v>
      </c>
    </row>
    <row r="16" spans="2:66">
      <c r="B16" t="s">
        <v>379</v>
      </c>
      <c r="C16" t="s">
        <v>380</v>
      </c>
      <c r="D16" t="s">
        <v>100</v>
      </c>
      <c r="E16" t="s">
        <v>123</v>
      </c>
      <c r="F16" t="s">
        <v>381</v>
      </c>
      <c r="G16" t="s">
        <v>372</v>
      </c>
      <c r="H16" t="s">
        <v>209</v>
      </c>
      <c r="I16" t="s">
        <v>210</v>
      </c>
      <c r="J16" t="s">
        <v>247</v>
      </c>
      <c r="K16" s="77">
        <v>2.21</v>
      </c>
      <c r="L16" t="s">
        <v>102</v>
      </c>
      <c r="M16" s="78">
        <v>8.3000000000000001E-3</v>
      </c>
      <c r="N16" s="78">
        <v>1.8700000000000001E-2</v>
      </c>
      <c r="O16" s="77">
        <v>0.02</v>
      </c>
      <c r="P16" s="77">
        <v>107.19</v>
      </c>
      <c r="Q16" s="77">
        <v>0</v>
      </c>
      <c r="R16" s="77">
        <v>2.1438E-5</v>
      </c>
      <c r="S16" s="78">
        <v>0</v>
      </c>
      <c r="T16" s="78">
        <v>0</v>
      </c>
      <c r="U16" s="78">
        <v>0</v>
      </c>
    </row>
    <row r="17" spans="2:21">
      <c r="B17" t="s">
        <v>382</v>
      </c>
      <c r="C17" t="s">
        <v>383</v>
      </c>
      <c r="D17" t="s">
        <v>100</v>
      </c>
      <c r="E17" t="s">
        <v>123</v>
      </c>
      <c r="F17" t="s">
        <v>384</v>
      </c>
      <c r="G17" t="s">
        <v>372</v>
      </c>
      <c r="H17" t="s">
        <v>209</v>
      </c>
      <c r="I17" t="s">
        <v>210</v>
      </c>
      <c r="J17" t="s">
        <v>385</v>
      </c>
      <c r="K17" s="77">
        <v>7.2</v>
      </c>
      <c r="L17" t="s">
        <v>102</v>
      </c>
      <c r="M17" s="78">
        <v>2E-3</v>
      </c>
      <c r="N17" s="78">
        <v>2.06E-2</v>
      </c>
      <c r="O17" s="77">
        <v>471708.34</v>
      </c>
      <c r="P17" s="77">
        <v>95.71</v>
      </c>
      <c r="Q17" s="77">
        <v>0</v>
      </c>
      <c r="R17" s="77">
        <v>451.47205221399997</v>
      </c>
      <c r="S17" s="78">
        <v>5.0000000000000001E-4</v>
      </c>
      <c r="T17" s="78">
        <v>2.3999999999999998E-3</v>
      </c>
      <c r="U17" s="78">
        <v>4.0000000000000002E-4</v>
      </c>
    </row>
    <row r="18" spans="2:21">
      <c r="B18" t="s">
        <v>386</v>
      </c>
      <c r="C18" t="s">
        <v>387</v>
      </c>
      <c r="D18" t="s">
        <v>100</v>
      </c>
      <c r="E18" t="s">
        <v>123</v>
      </c>
      <c r="F18" t="s">
        <v>384</v>
      </c>
      <c r="G18" t="s">
        <v>372</v>
      </c>
      <c r="H18" t="s">
        <v>209</v>
      </c>
      <c r="I18" t="s">
        <v>210</v>
      </c>
      <c r="J18" t="s">
        <v>388</v>
      </c>
      <c r="K18" s="77">
        <v>1.49</v>
      </c>
      <c r="L18" t="s">
        <v>102</v>
      </c>
      <c r="M18" s="78">
        <v>8.6E-3</v>
      </c>
      <c r="N18" s="78">
        <v>1.6799999999999999E-2</v>
      </c>
      <c r="O18" s="77">
        <v>1292050.94</v>
      </c>
      <c r="P18" s="77">
        <v>109.2</v>
      </c>
      <c r="Q18" s="77">
        <v>0</v>
      </c>
      <c r="R18" s="77">
        <v>1410.91962648</v>
      </c>
      <c r="S18" s="78">
        <v>5.0000000000000001E-4</v>
      </c>
      <c r="T18" s="78">
        <v>7.6E-3</v>
      </c>
      <c r="U18" s="78">
        <v>1.1999999999999999E-3</v>
      </c>
    </row>
    <row r="19" spans="2:21">
      <c r="B19" t="s">
        <v>389</v>
      </c>
      <c r="C19" t="s">
        <v>390</v>
      </c>
      <c r="D19" t="s">
        <v>100</v>
      </c>
      <c r="E19" t="s">
        <v>123</v>
      </c>
      <c r="F19" t="s">
        <v>384</v>
      </c>
      <c r="G19" t="s">
        <v>372</v>
      </c>
      <c r="H19" t="s">
        <v>209</v>
      </c>
      <c r="I19" t="s">
        <v>210</v>
      </c>
      <c r="J19" t="s">
        <v>391</v>
      </c>
      <c r="K19" s="77">
        <v>3.21</v>
      </c>
      <c r="L19" t="s">
        <v>102</v>
      </c>
      <c r="M19" s="78">
        <v>3.8E-3</v>
      </c>
      <c r="N19" s="78">
        <v>1.84E-2</v>
      </c>
      <c r="O19" s="77">
        <v>2357455.7599999998</v>
      </c>
      <c r="P19" s="77">
        <v>102.81</v>
      </c>
      <c r="Q19" s="77">
        <v>0</v>
      </c>
      <c r="R19" s="77">
        <v>2423.7002668559999</v>
      </c>
      <c r="S19" s="78">
        <v>8.0000000000000004E-4</v>
      </c>
      <c r="T19" s="78">
        <v>1.3100000000000001E-2</v>
      </c>
      <c r="U19" s="78">
        <v>2E-3</v>
      </c>
    </row>
    <row r="20" spans="2:21">
      <c r="B20" t="s">
        <v>392</v>
      </c>
      <c r="C20" t="s">
        <v>393</v>
      </c>
      <c r="D20" t="s">
        <v>100</v>
      </c>
      <c r="E20" t="s">
        <v>123</v>
      </c>
      <c r="F20" t="s">
        <v>394</v>
      </c>
      <c r="G20" t="s">
        <v>127</v>
      </c>
      <c r="H20" t="s">
        <v>209</v>
      </c>
      <c r="I20" t="s">
        <v>210</v>
      </c>
      <c r="J20" t="s">
        <v>391</v>
      </c>
      <c r="K20" s="77">
        <v>12.7</v>
      </c>
      <c r="L20" t="s">
        <v>102</v>
      </c>
      <c r="M20" s="78">
        <v>2.07E-2</v>
      </c>
      <c r="N20" s="78">
        <v>2.4500000000000001E-2</v>
      </c>
      <c r="O20" s="77">
        <v>2081198.29</v>
      </c>
      <c r="P20" s="77">
        <v>103.05</v>
      </c>
      <c r="Q20" s="77">
        <v>0</v>
      </c>
      <c r="R20" s="77">
        <v>2144.6748378450002</v>
      </c>
      <c r="S20" s="78">
        <v>6.9999999999999999E-4</v>
      </c>
      <c r="T20" s="78">
        <v>1.1599999999999999E-2</v>
      </c>
      <c r="U20" s="78">
        <v>1.8E-3</v>
      </c>
    </row>
    <row r="21" spans="2:21">
      <c r="B21" t="s">
        <v>395</v>
      </c>
      <c r="C21" t="s">
        <v>396</v>
      </c>
      <c r="D21" t="s">
        <v>100</v>
      </c>
      <c r="E21" t="s">
        <v>123</v>
      </c>
      <c r="F21" t="s">
        <v>397</v>
      </c>
      <c r="G21" t="s">
        <v>372</v>
      </c>
      <c r="H21" t="s">
        <v>209</v>
      </c>
      <c r="I21" t="s">
        <v>210</v>
      </c>
      <c r="J21" t="s">
        <v>262</v>
      </c>
      <c r="K21" s="77">
        <v>0.34</v>
      </c>
      <c r="L21" t="s">
        <v>102</v>
      </c>
      <c r="M21" s="78">
        <v>3.5499999999999997E-2</v>
      </c>
      <c r="N21" s="78">
        <v>1.0699999999999999E-2</v>
      </c>
      <c r="O21" s="77">
        <v>75448.36</v>
      </c>
      <c r="P21" s="77">
        <v>121.33</v>
      </c>
      <c r="Q21" s="77">
        <v>0</v>
      </c>
      <c r="R21" s="77">
        <v>91.541495187999999</v>
      </c>
      <c r="S21" s="78">
        <v>1.1000000000000001E-3</v>
      </c>
      <c r="T21" s="78">
        <v>5.0000000000000001E-4</v>
      </c>
      <c r="U21" s="78">
        <v>1E-4</v>
      </c>
    </row>
    <row r="22" spans="2:21">
      <c r="B22" t="s">
        <v>398</v>
      </c>
      <c r="C22" t="s">
        <v>399</v>
      </c>
      <c r="D22" t="s">
        <v>100</v>
      </c>
      <c r="E22" t="s">
        <v>123</v>
      </c>
      <c r="F22" t="s">
        <v>397</v>
      </c>
      <c r="G22" t="s">
        <v>372</v>
      </c>
      <c r="H22" t="s">
        <v>209</v>
      </c>
      <c r="I22" t="s">
        <v>210</v>
      </c>
      <c r="J22" t="s">
        <v>262</v>
      </c>
      <c r="K22" s="77">
        <v>3.71</v>
      </c>
      <c r="L22" t="s">
        <v>102</v>
      </c>
      <c r="M22" s="78">
        <v>1.4999999999999999E-2</v>
      </c>
      <c r="N22" s="78">
        <v>1.9599999999999999E-2</v>
      </c>
      <c r="O22" s="77">
        <v>0.02</v>
      </c>
      <c r="P22" s="77">
        <v>107.4</v>
      </c>
      <c r="Q22" s="77">
        <v>0</v>
      </c>
      <c r="R22" s="77">
        <v>2.1480000000000001E-5</v>
      </c>
      <c r="S22" s="78">
        <v>0</v>
      </c>
      <c r="T22" s="78">
        <v>0</v>
      </c>
      <c r="U22" s="78">
        <v>0</v>
      </c>
    </row>
    <row r="23" spans="2:21">
      <c r="B23" t="s">
        <v>400</v>
      </c>
      <c r="C23" t="s">
        <v>401</v>
      </c>
      <c r="D23" t="s">
        <v>100</v>
      </c>
      <c r="E23" t="s">
        <v>123</v>
      </c>
      <c r="F23" t="s">
        <v>402</v>
      </c>
      <c r="G23" t="s">
        <v>403</v>
      </c>
      <c r="H23" t="s">
        <v>373</v>
      </c>
      <c r="I23" t="s">
        <v>150</v>
      </c>
      <c r="J23" t="s">
        <v>404</v>
      </c>
      <c r="K23" s="77">
        <v>6.36</v>
      </c>
      <c r="L23" t="s">
        <v>102</v>
      </c>
      <c r="M23" s="78">
        <v>1.6500000000000001E-2</v>
      </c>
      <c r="N23" s="78">
        <v>2.3199999999999998E-2</v>
      </c>
      <c r="O23" s="77">
        <v>874797.48</v>
      </c>
      <c r="P23" s="77">
        <v>105.88</v>
      </c>
      <c r="Q23" s="77">
        <v>0</v>
      </c>
      <c r="R23" s="77">
        <v>926.23557182399998</v>
      </c>
      <c r="S23" s="78">
        <v>4.0000000000000002E-4</v>
      </c>
      <c r="T23" s="78">
        <v>5.0000000000000001E-3</v>
      </c>
      <c r="U23" s="78">
        <v>8.0000000000000004E-4</v>
      </c>
    </row>
    <row r="24" spans="2:21">
      <c r="B24" t="s">
        <v>405</v>
      </c>
      <c r="C24" t="s">
        <v>406</v>
      </c>
      <c r="D24" t="s">
        <v>100</v>
      </c>
      <c r="E24" t="s">
        <v>123</v>
      </c>
      <c r="F24" t="s">
        <v>402</v>
      </c>
      <c r="G24" t="s">
        <v>403</v>
      </c>
      <c r="H24" t="s">
        <v>373</v>
      </c>
      <c r="I24" t="s">
        <v>150</v>
      </c>
      <c r="J24" t="s">
        <v>404</v>
      </c>
      <c r="K24" s="77">
        <v>2.63</v>
      </c>
      <c r="L24" t="s">
        <v>102</v>
      </c>
      <c r="M24" s="78">
        <v>8.3000000000000001E-3</v>
      </c>
      <c r="N24" s="78">
        <v>1.89E-2</v>
      </c>
      <c r="O24" s="77">
        <v>159822.98000000001</v>
      </c>
      <c r="P24" s="77">
        <v>107.2</v>
      </c>
      <c r="Q24" s="77">
        <v>0</v>
      </c>
      <c r="R24" s="77">
        <v>171.33023456000001</v>
      </c>
      <c r="S24" s="78">
        <v>1E-4</v>
      </c>
      <c r="T24" s="78">
        <v>8.9999999999999998E-4</v>
      </c>
      <c r="U24" s="78">
        <v>1E-4</v>
      </c>
    </row>
    <row r="25" spans="2:21">
      <c r="B25" t="s">
        <v>407</v>
      </c>
      <c r="C25" t="s">
        <v>408</v>
      </c>
      <c r="D25" t="s">
        <v>100</v>
      </c>
      <c r="E25" t="s">
        <v>123</v>
      </c>
      <c r="F25" t="s">
        <v>409</v>
      </c>
      <c r="G25" t="s">
        <v>372</v>
      </c>
      <c r="H25" t="s">
        <v>209</v>
      </c>
      <c r="I25" t="s">
        <v>210</v>
      </c>
      <c r="J25" t="s">
        <v>385</v>
      </c>
      <c r="K25" s="77">
        <v>4.57</v>
      </c>
      <c r="L25" t="s">
        <v>102</v>
      </c>
      <c r="M25" s="78">
        <v>1E-3</v>
      </c>
      <c r="N25" s="78">
        <v>1.9E-2</v>
      </c>
      <c r="O25" s="77">
        <v>255446.2</v>
      </c>
      <c r="P25" s="77">
        <v>97.94</v>
      </c>
      <c r="Q25" s="77">
        <v>0</v>
      </c>
      <c r="R25" s="77">
        <v>250.18400828</v>
      </c>
      <c r="S25" s="78">
        <v>1E-4</v>
      </c>
      <c r="T25" s="78">
        <v>1.2999999999999999E-3</v>
      </c>
      <c r="U25" s="78">
        <v>2.0000000000000001E-4</v>
      </c>
    </row>
    <row r="26" spans="2:21">
      <c r="B26" t="s">
        <v>410</v>
      </c>
      <c r="C26" t="s">
        <v>411</v>
      </c>
      <c r="D26" t="s">
        <v>100</v>
      </c>
      <c r="E26" t="s">
        <v>123</v>
      </c>
      <c r="F26" t="s">
        <v>412</v>
      </c>
      <c r="G26" t="s">
        <v>372</v>
      </c>
      <c r="H26" t="s">
        <v>209</v>
      </c>
      <c r="I26" t="s">
        <v>210</v>
      </c>
      <c r="J26" t="s">
        <v>413</v>
      </c>
      <c r="K26" s="77">
        <v>4</v>
      </c>
      <c r="L26" t="s">
        <v>102</v>
      </c>
      <c r="M26" s="78">
        <v>1.7500000000000002E-2</v>
      </c>
      <c r="N26" s="78">
        <v>1.9E-2</v>
      </c>
      <c r="O26" s="77">
        <v>125727.61</v>
      </c>
      <c r="P26" s="77">
        <v>108.29</v>
      </c>
      <c r="Q26" s="77">
        <v>0</v>
      </c>
      <c r="R26" s="77">
        <v>136.150428869</v>
      </c>
      <c r="S26" s="78">
        <v>0</v>
      </c>
      <c r="T26" s="78">
        <v>6.9999999999999999E-4</v>
      </c>
      <c r="U26" s="78">
        <v>1E-4</v>
      </c>
    </row>
    <row r="27" spans="2:21">
      <c r="B27" t="s">
        <v>414</v>
      </c>
      <c r="C27" t="s">
        <v>415</v>
      </c>
      <c r="D27" t="s">
        <v>100</v>
      </c>
      <c r="E27" t="s">
        <v>123</v>
      </c>
      <c r="F27" t="s">
        <v>412</v>
      </c>
      <c r="G27" t="s">
        <v>372</v>
      </c>
      <c r="H27" t="s">
        <v>209</v>
      </c>
      <c r="I27" t="s">
        <v>210</v>
      </c>
      <c r="J27" t="s">
        <v>247</v>
      </c>
      <c r="K27" s="77">
        <v>2.5099999999999998</v>
      </c>
      <c r="L27" t="s">
        <v>102</v>
      </c>
      <c r="M27" s="78">
        <v>6.0000000000000001E-3</v>
      </c>
      <c r="N27" s="78">
        <v>1.83E-2</v>
      </c>
      <c r="O27" s="77">
        <v>66841.62</v>
      </c>
      <c r="P27" s="77">
        <v>107.21</v>
      </c>
      <c r="Q27" s="77">
        <v>0</v>
      </c>
      <c r="R27" s="77">
        <v>71.660900802</v>
      </c>
      <c r="S27" s="78">
        <v>1E-4</v>
      </c>
      <c r="T27" s="78">
        <v>4.0000000000000002E-4</v>
      </c>
      <c r="U27" s="78">
        <v>1E-4</v>
      </c>
    </row>
    <row r="28" spans="2:21">
      <c r="B28" t="s">
        <v>416</v>
      </c>
      <c r="C28" t="s">
        <v>417</v>
      </c>
      <c r="D28" t="s">
        <v>100</v>
      </c>
      <c r="E28" t="s">
        <v>123</v>
      </c>
      <c r="F28" t="s">
        <v>412</v>
      </c>
      <c r="G28" t="s">
        <v>372</v>
      </c>
      <c r="H28" t="s">
        <v>209</v>
      </c>
      <c r="I28" t="s">
        <v>210</v>
      </c>
      <c r="J28" t="s">
        <v>418</v>
      </c>
      <c r="K28" s="77">
        <v>0.36</v>
      </c>
      <c r="L28" t="s">
        <v>102</v>
      </c>
      <c r="M28" s="78">
        <v>0.05</v>
      </c>
      <c r="N28" s="78">
        <v>1.0999999999999999E-2</v>
      </c>
      <c r="O28" s="77">
        <v>0.04</v>
      </c>
      <c r="P28" s="77">
        <v>114.9</v>
      </c>
      <c r="Q28" s="77">
        <v>0</v>
      </c>
      <c r="R28" s="77">
        <v>4.596E-5</v>
      </c>
      <c r="S28" s="78">
        <v>0</v>
      </c>
      <c r="T28" s="78">
        <v>0</v>
      </c>
      <c r="U28" s="78">
        <v>0</v>
      </c>
    </row>
    <row r="29" spans="2:21">
      <c r="B29" t="s">
        <v>419</v>
      </c>
      <c r="C29" t="s">
        <v>420</v>
      </c>
      <c r="D29" t="s">
        <v>100</v>
      </c>
      <c r="E29" t="s">
        <v>123</v>
      </c>
      <c r="F29" t="s">
        <v>421</v>
      </c>
      <c r="G29" t="s">
        <v>422</v>
      </c>
      <c r="H29" t="s">
        <v>423</v>
      </c>
      <c r="I29" t="s">
        <v>150</v>
      </c>
      <c r="J29" t="s">
        <v>424</v>
      </c>
      <c r="K29" s="77">
        <v>2.3199999999999998</v>
      </c>
      <c r="L29" t="s">
        <v>102</v>
      </c>
      <c r="M29" s="78">
        <v>4.4999999999999998E-2</v>
      </c>
      <c r="N29" s="78">
        <v>1.9300000000000001E-2</v>
      </c>
      <c r="O29" s="77">
        <v>1832434.94</v>
      </c>
      <c r="P29" s="77">
        <v>117.6</v>
      </c>
      <c r="Q29" s="77">
        <v>0</v>
      </c>
      <c r="R29" s="77">
        <v>2154.9434894400001</v>
      </c>
      <c r="S29" s="78">
        <v>5.9999999999999995E-4</v>
      </c>
      <c r="T29" s="78">
        <v>1.1599999999999999E-2</v>
      </c>
      <c r="U29" s="78">
        <v>1.8E-3</v>
      </c>
    </row>
    <row r="30" spans="2:21">
      <c r="B30" t="s">
        <v>425</v>
      </c>
      <c r="C30" t="s">
        <v>426</v>
      </c>
      <c r="D30" t="s">
        <v>100</v>
      </c>
      <c r="E30" t="s">
        <v>123</v>
      </c>
      <c r="F30" t="s">
        <v>421</v>
      </c>
      <c r="G30" t="s">
        <v>422</v>
      </c>
      <c r="H30" t="s">
        <v>423</v>
      </c>
      <c r="I30" t="s">
        <v>150</v>
      </c>
      <c r="J30" t="s">
        <v>427</v>
      </c>
      <c r="K30" s="77">
        <v>4.58</v>
      </c>
      <c r="L30" t="s">
        <v>102</v>
      </c>
      <c r="M30" s="78">
        <v>3.85E-2</v>
      </c>
      <c r="N30" s="78">
        <v>2.1499999999999998E-2</v>
      </c>
      <c r="O30" s="77">
        <v>1700687.82</v>
      </c>
      <c r="P30" s="77">
        <v>120.6</v>
      </c>
      <c r="Q30" s="77">
        <v>0</v>
      </c>
      <c r="R30" s="77">
        <v>2051.0295109200001</v>
      </c>
      <c r="S30" s="78">
        <v>6.9999999999999999E-4</v>
      </c>
      <c r="T30" s="78">
        <v>1.0999999999999999E-2</v>
      </c>
      <c r="U30" s="78">
        <v>1.6999999999999999E-3</v>
      </c>
    </row>
    <row r="31" spans="2:21">
      <c r="B31" t="s">
        <v>428</v>
      </c>
      <c r="C31" t="s">
        <v>429</v>
      </c>
      <c r="D31" t="s">
        <v>100</v>
      </c>
      <c r="E31" t="s">
        <v>123</v>
      </c>
      <c r="F31" t="s">
        <v>421</v>
      </c>
      <c r="G31" t="s">
        <v>422</v>
      </c>
      <c r="H31" t="s">
        <v>423</v>
      </c>
      <c r="I31" t="s">
        <v>150</v>
      </c>
      <c r="J31" t="s">
        <v>430</v>
      </c>
      <c r="K31" s="77">
        <v>7.09</v>
      </c>
      <c r="L31" t="s">
        <v>102</v>
      </c>
      <c r="M31" s="78">
        <v>2.3900000000000001E-2</v>
      </c>
      <c r="N31" s="78">
        <v>2.4199999999999999E-2</v>
      </c>
      <c r="O31" s="77">
        <v>2399782.11</v>
      </c>
      <c r="P31" s="77">
        <v>108.57</v>
      </c>
      <c r="Q31" s="77">
        <v>0</v>
      </c>
      <c r="R31" s="77">
        <v>2605.4434368269999</v>
      </c>
      <c r="S31" s="78">
        <v>5.9999999999999995E-4</v>
      </c>
      <c r="T31" s="78">
        <v>1.4E-2</v>
      </c>
      <c r="U31" s="78">
        <v>2.0999999999999999E-3</v>
      </c>
    </row>
    <row r="32" spans="2:21">
      <c r="B32" t="s">
        <v>431</v>
      </c>
      <c r="C32" t="s">
        <v>432</v>
      </c>
      <c r="D32" t="s">
        <v>100</v>
      </c>
      <c r="E32" t="s">
        <v>123</v>
      </c>
      <c r="F32" t="s">
        <v>421</v>
      </c>
      <c r="G32" t="s">
        <v>422</v>
      </c>
      <c r="H32" t="s">
        <v>423</v>
      </c>
      <c r="I32" t="s">
        <v>150</v>
      </c>
      <c r="J32" t="s">
        <v>433</v>
      </c>
      <c r="K32" s="77">
        <v>4.21</v>
      </c>
      <c r="L32" t="s">
        <v>102</v>
      </c>
      <c r="M32" s="78">
        <v>0.01</v>
      </c>
      <c r="N32" s="78">
        <v>1.9099999999999999E-2</v>
      </c>
      <c r="O32" s="77">
        <v>394874.31</v>
      </c>
      <c r="P32" s="77">
        <v>104.1</v>
      </c>
      <c r="Q32" s="77">
        <v>0</v>
      </c>
      <c r="R32" s="77">
        <v>411.06415671000002</v>
      </c>
      <c r="S32" s="78">
        <v>2.9999999999999997E-4</v>
      </c>
      <c r="T32" s="78">
        <v>2.2000000000000001E-3</v>
      </c>
      <c r="U32" s="78">
        <v>2.9999999999999997E-4</v>
      </c>
    </row>
    <row r="33" spans="2:21">
      <c r="B33" t="s">
        <v>434</v>
      </c>
      <c r="C33" t="s">
        <v>435</v>
      </c>
      <c r="D33" t="s">
        <v>100</v>
      </c>
      <c r="E33" t="s">
        <v>123</v>
      </c>
      <c r="F33" t="s">
        <v>421</v>
      </c>
      <c r="G33" t="s">
        <v>422</v>
      </c>
      <c r="H33" t="s">
        <v>423</v>
      </c>
      <c r="I33" t="s">
        <v>150</v>
      </c>
      <c r="J33" t="s">
        <v>436</v>
      </c>
      <c r="K33" s="77">
        <v>11.99</v>
      </c>
      <c r="L33" t="s">
        <v>102</v>
      </c>
      <c r="M33" s="78">
        <v>1.2500000000000001E-2</v>
      </c>
      <c r="N33" s="78">
        <v>2.5700000000000001E-2</v>
      </c>
      <c r="O33" s="77">
        <v>1104764.3400000001</v>
      </c>
      <c r="P33" s="77">
        <v>92.85</v>
      </c>
      <c r="Q33" s="77">
        <v>0</v>
      </c>
      <c r="R33" s="77">
        <v>1025.7736896900001</v>
      </c>
      <c r="S33" s="78">
        <v>2.9999999999999997E-4</v>
      </c>
      <c r="T33" s="78">
        <v>5.4999999999999997E-3</v>
      </c>
      <c r="U33" s="78">
        <v>8.0000000000000004E-4</v>
      </c>
    </row>
    <row r="34" spans="2:21">
      <c r="B34" t="s">
        <v>437</v>
      </c>
      <c r="C34" t="s">
        <v>438</v>
      </c>
      <c r="D34" t="s">
        <v>100</v>
      </c>
      <c r="E34" t="s">
        <v>123</v>
      </c>
      <c r="F34" t="s">
        <v>439</v>
      </c>
      <c r="G34" t="s">
        <v>127</v>
      </c>
      <c r="H34" t="s">
        <v>440</v>
      </c>
      <c r="I34" t="s">
        <v>210</v>
      </c>
      <c r="J34" t="s">
        <v>441</v>
      </c>
      <c r="K34" s="77">
        <v>6.66</v>
      </c>
      <c r="L34" t="s">
        <v>102</v>
      </c>
      <c r="M34" s="78">
        <v>2.6499999999999999E-2</v>
      </c>
      <c r="N34" s="78">
        <v>1.8200000000000001E-2</v>
      </c>
      <c r="O34" s="77">
        <v>247613.84</v>
      </c>
      <c r="P34" s="77">
        <v>112.87</v>
      </c>
      <c r="Q34" s="77">
        <v>0</v>
      </c>
      <c r="R34" s="77">
        <v>279.48174120800002</v>
      </c>
      <c r="S34" s="78">
        <v>2.0000000000000001E-4</v>
      </c>
      <c r="T34" s="78">
        <v>1.5E-3</v>
      </c>
      <c r="U34" s="78">
        <v>2.0000000000000001E-4</v>
      </c>
    </row>
    <row r="35" spans="2:21">
      <c r="B35" t="s">
        <v>442</v>
      </c>
      <c r="C35" t="s">
        <v>443</v>
      </c>
      <c r="D35" t="s">
        <v>100</v>
      </c>
      <c r="E35" t="s">
        <v>123</v>
      </c>
      <c r="F35" t="s">
        <v>444</v>
      </c>
      <c r="G35" t="s">
        <v>403</v>
      </c>
      <c r="H35" t="s">
        <v>423</v>
      </c>
      <c r="I35" t="s">
        <v>150</v>
      </c>
      <c r="J35" t="s">
        <v>445</v>
      </c>
      <c r="K35" s="77">
        <v>3.58</v>
      </c>
      <c r="L35" t="s">
        <v>102</v>
      </c>
      <c r="M35" s="78">
        <v>1.34E-2</v>
      </c>
      <c r="N35" s="78">
        <v>2.7699999999999999E-2</v>
      </c>
      <c r="O35" s="77">
        <v>3331499.16</v>
      </c>
      <c r="P35" s="77">
        <v>105.29</v>
      </c>
      <c r="Q35" s="77">
        <v>0</v>
      </c>
      <c r="R35" s="77">
        <v>3507.7354655640002</v>
      </c>
      <c r="S35" s="78">
        <v>1E-3</v>
      </c>
      <c r="T35" s="78">
        <v>1.89E-2</v>
      </c>
      <c r="U35" s="78">
        <v>2.8999999999999998E-3</v>
      </c>
    </row>
    <row r="36" spans="2:21">
      <c r="B36" t="s">
        <v>446</v>
      </c>
      <c r="C36" t="s">
        <v>447</v>
      </c>
      <c r="D36" t="s">
        <v>100</v>
      </c>
      <c r="E36" t="s">
        <v>123</v>
      </c>
      <c r="F36" t="s">
        <v>444</v>
      </c>
      <c r="G36" t="s">
        <v>403</v>
      </c>
      <c r="H36" t="s">
        <v>423</v>
      </c>
      <c r="I36" t="s">
        <v>150</v>
      </c>
      <c r="J36" t="s">
        <v>343</v>
      </c>
      <c r="K36" s="77">
        <v>3.5</v>
      </c>
      <c r="L36" t="s">
        <v>102</v>
      </c>
      <c r="M36" s="78">
        <v>1.77E-2</v>
      </c>
      <c r="N36" s="78">
        <v>2.7699999999999999E-2</v>
      </c>
      <c r="O36" s="77">
        <v>1896572.79</v>
      </c>
      <c r="P36" s="77">
        <v>105.78</v>
      </c>
      <c r="Q36" s="77">
        <v>0</v>
      </c>
      <c r="R36" s="77">
        <v>2006.1946972620001</v>
      </c>
      <c r="S36" s="78">
        <v>5.9999999999999995E-4</v>
      </c>
      <c r="T36" s="78">
        <v>1.0800000000000001E-2</v>
      </c>
      <c r="U36" s="78">
        <v>1.6000000000000001E-3</v>
      </c>
    </row>
    <row r="37" spans="2:21">
      <c r="B37" t="s">
        <v>448</v>
      </c>
      <c r="C37" t="s">
        <v>449</v>
      </c>
      <c r="D37" t="s">
        <v>100</v>
      </c>
      <c r="E37" t="s">
        <v>123</v>
      </c>
      <c r="F37" t="s">
        <v>444</v>
      </c>
      <c r="G37" t="s">
        <v>403</v>
      </c>
      <c r="H37" t="s">
        <v>423</v>
      </c>
      <c r="I37" t="s">
        <v>150</v>
      </c>
      <c r="J37" t="s">
        <v>343</v>
      </c>
      <c r="K37" s="77">
        <v>6.76</v>
      </c>
      <c r="L37" t="s">
        <v>102</v>
      </c>
      <c r="M37" s="78">
        <v>2.4799999999999999E-2</v>
      </c>
      <c r="N37" s="78">
        <v>2.8899999999999999E-2</v>
      </c>
      <c r="O37" s="77">
        <v>3048378.22</v>
      </c>
      <c r="P37" s="77">
        <v>106.81</v>
      </c>
      <c r="Q37" s="77">
        <v>0</v>
      </c>
      <c r="R37" s="77">
        <v>3255.972776782</v>
      </c>
      <c r="S37" s="78">
        <v>8.9999999999999998E-4</v>
      </c>
      <c r="T37" s="78">
        <v>1.7500000000000002E-2</v>
      </c>
      <c r="U37" s="78">
        <v>2.7000000000000001E-3</v>
      </c>
    </row>
    <row r="38" spans="2:21">
      <c r="B38" t="s">
        <v>450</v>
      </c>
      <c r="C38" t="s">
        <v>451</v>
      </c>
      <c r="D38" t="s">
        <v>100</v>
      </c>
      <c r="E38" t="s">
        <v>123</v>
      </c>
      <c r="F38" t="s">
        <v>444</v>
      </c>
      <c r="G38" t="s">
        <v>403</v>
      </c>
      <c r="H38" t="s">
        <v>440</v>
      </c>
      <c r="I38" t="s">
        <v>210</v>
      </c>
      <c r="J38" t="s">
        <v>433</v>
      </c>
      <c r="K38" s="77">
        <v>8.17</v>
      </c>
      <c r="L38" t="s">
        <v>102</v>
      </c>
      <c r="M38" s="78">
        <v>8.9999999999999993E-3</v>
      </c>
      <c r="N38" s="78">
        <v>2.9700000000000001E-2</v>
      </c>
      <c r="O38" s="77">
        <v>1522365.67</v>
      </c>
      <c r="P38" s="77">
        <v>91</v>
      </c>
      <c r="Q38" s="77">
        <v>0</v>
      </c>
      <c r="R38" s="77">
        <v>1385.3527597</v>
      </c>
      <c r="S38" s="78">
        <v>8.0000000000000004E-4</v>
      </c>
      <c r="T38" s="78">
        <v>7.4999999999999997E-3</v>
      </c>
      <c r="U38" s="78">
        <v>1.1000000000000001E-3</v>
      </c>
    </row>
    <row r="39" spans="2:21">
      <c r="B39" t="s">
        <v>452</v>
      </c>
      <c r="C39" t="s">
        <v>453</v>
      </c>
      <c r="D39" t="s">
        <v>100</v>
      </c>
      <c r="E39" t="s">
        <v>123</v>
      </c>
      <c r="F39" t="s">
        <v>444</v>
      </c>
      <c r="G39" t="s">
        <v>403</v>
      </c>
      <c r="H39" t="s">
        <v>440</v>
      </c>
      <c r="I39" t="s">
        <v>210</v>
      </c>
      <c r="J39" t="s">
        <v>433</v>
      </c>
      <c r="K39" s="77">
        <v>11.59</v>
      </c>
      <c r="L39" t="s">
        <v>102</v>
      </c>
      <c r="M39" s="78">
        <v>8.9999999999999993E-3</v>
      </c>
      <c r="N39" s="78">
        <v>3.1800000000000002E-2</v>
      </c>
      <c r="O39" s="77">
        <v>1772437.76</v>
      </c>
      <c r="P39" s="77">
        <v>91.02</v>
      </c>
      <c r="Q39" s="77">
        <v>0</v>
      </c>
      <c r="R39" s="77">
        <v>1613.2728491519999</v>
      </c>
      <c r="S39" s="78">
        <v>6.9999999999999999E-4</v>
      </c>
      <c r="T39" s="78">
        <v>8.6999999999999994E-3</v>
      </c>
      <c r="U39" s="78">
        <v>1.2999999999999999E-3</v>
      </c>
    </row>
    <row r="40" spans="2:21">
      <c r="B40" t="s">
        <v>454</v>
      </c>
      <c r="C40" t="s">
        <v>455</v>
      </c>
      <c r="D40" t="s">
        <v>100</v>
      </c>
      <c r="E40" t="s">
        <v>123</v>
      </c>
      <c r="F40" t="s">
        <v>444</v>
      </c>
      <c r="G40" t="s">
        <v>403</v>
      </c>
      <c r="H40" t="s">
        <v>440</v>
      </c>
      <c r="I40" t="s">
        <v>210</v>
      </c>
      <c r="J40" t="s">
        <v>456</v>
      </c>
      <c r="K40" s="77">
        <v>1.5</v>
      </c>
      <c r="L40" t="s">
        <v>102</v>
      </c>
      <c r="M40" s="78">
        <v>6.4999999999999997E-3</v>
      </c>
      <c r="N40" s="78">
        <v>1.7399999999999999E-2</v>
      </c>
      <c r="O40" s="77">
        <v>112432.95</v>
      </c>
      <c r="P40" s="77">
        <v>107.22</v>
      </c>
      <c r="Q40" s="77">
        <v>61.852820000000001</v>
      </c>
      <c r="R40" s="77">
        <v>182.40342899000001</v>
      </c>
      <c r="S40" s="78">
        <v>4.0000000000000002E-4</v>
      </c>
      <c r="T40" s="78">
        <v>1E-3</v>
      </c>
      <c r="U40" s="78">
        <v>1E-4</v>
      </c>
    </row>
    <row r="41" spans="2:21">
      <c r="B41" t="s">
        <v>457</v>
      </c>
      <c r="C41" t="s">
        <v>458</v>
      </c>
      <c r="D41" t="s">
        <v>100</v>
      </c>
      <c r="E41" t="s">
        <v>123</v>
      </c>
      <c r="F41" t="s">
        <v>412</v>
      </c>
      <c r="G41" t="s">
        <v>372</v>
      </c>
      <c r="H41" t="s">
        <v>423</v>
      </c>
      <c r="I41" t="s">
        <v>150</v>
      </c>
      <c r="J41" t="s">
        <v>459</v>
      </c>
      <c r="K41" s="77">
        <v>0.16</v>
      </c>
      <c r="L41" t="s">
        <v>102</v>
      </c>
      <c r="M41" s="78">
        <v>4.2000000000000003E-2</v>
      </c>
      <c r="N41" s="78">
        <v>1.0800000000000001E-2</v>
      </c>
      <c r="O41" s="77">
        <v>62453.54</v>
      </c>
      <c r="P41" s="77">
        <v>115.61</v>
      </c>
      <c r="Q41" s="77">
        <v>0</v>
      </c>
      <c r="R41" s="77">
        <v>72.202537594000006</v>
      </c>
      <c r="S41" s="78">
        <v>2.0000000000000001E-4</v>
      </c>
      <c r="T41" s="78">
        <v>4.0000000000000002E-4</v>
      </c>
      <c r="U41" s="78">
        <v>1E-4</v>
      </c>
    </row>
    <row r="42" spans="2:21">
      <c r="B42" t="s">
        <v>460</v>
      </c>
      <c r="C42" t="s">
        <v>461</v>
      </c>
      <c r="D42" t="s">
        <v>100</v>
      </c>
      <c r="E42" t="s">
        <v>123</v>
      </c>
      <c r="F42" t="s">
        <v>462</v>
      </c>
      <c r="G42" t="s">
        <v>403</v>
      </c>
      <c r="H42" t="s">
        <v>463</v>
      </c>
      <c r="I42" t="s">
        <v>210</v>
      </c>
      <c r="J42" t="s">
        <v>464</v>
      </c>
      <c r="K42" s="77">
        <v>4.16</v>
      </c>
      <c r="L42" t="s">
        <v>102</v>
      </c>
      <c r="M42" s="78">
        <v>5.0000000000000001E-3</v>
      </c>
      <c r="N42" s="78">
        <v>2.9100000000000001E-2</v>
      </c>
      <c r="O42" s="77">
        <v>648892.81000000006</v>
      </c>
      <c r="P42" s="77">
        <v>98.42</v>
      </c>
      <c r="Q42" s="77">
        <v>0</v>
      </c>
      <c r="R42" s="77">
        <v>638.64030360200002</v>
      </c>
      <c r="S42" s="78">
        <v>2.9999999999999997E-4</v>
      </c>
      <c r="T42" s="78">
        <v>3.3999999999999998E-3</v>
      </c>
      <c r="U42" s="78">
        <v>5.0000000000000001E-4</v>
      </c>
    </row>
    <row r="43" spans="2:21">
      <c r="B43" t="s">
        <v>465</v>
      </c>
      <c r="C43" t="s">
        <v>466</v>
      </c>
      <c r="D43" t="s">
        <v>100</v>
      </c>
      <c r="E43" t="s">
        <v>123</v>
      </c>
      <c r="F43" t="s">
        <v>462</v>
      </c>
      <c r="G43" t="s">
        <v>403</v>
      </c>
      <c r="H43" t="s">
        <v>463</v>
      </c>
      <c r="I43" t="s">
        <v>210</v>
      </c>
      <c r="J43" t="s">
        <v>467</v>
      </c>
      <c r="K43" s="77">
        <v>6.6</v>
      </c>
      <c r="L43" t="s">
        <v>102</v>
      </c>
      <c r="M43" s="78">
        <v>5.8999999999999999E-3</v>
      </c>
      <c r="N43" s="78">
        <v>3.09E-2</v>
      </c>
      <c r="O43" s="77">
        <v>1680547.71</v>
      </c>
      <c r="P43" s="77">
        <v>89.97</v>
      </c>
      <c r="Q43" s="77">
        <v>0</v>
      </c>
      <c r="R43" s="77">
        <v>1511.9887746869999</v>
      </c>
      <c r="S43" s="78">
        <v>1.5E-3</v>
      </c>
      <c r="T43" s="78">
        <v>8.0999999999999996E-3</v>
      </c>
      <c r="U43" s="78">
        <v>1.1999999999999999E-3</v>
      </c>
    </row>
    <row r="44" spans="2:21">
      <c r="B44" t="s">
        <v>468</v>
      </c>
      <c r="C44" t="s">
        <v>469</v>
      </c>
      <c r="D44" t="s">
        <v>100</v>
      </c>
      <c r="E44" t="s">
        <v>123</v>
      </c>
      <c r="F44" t="s">
        <v>462</v>
      </c>
      <c r="G44" t="s">
        <v>403</v>
      </c>
      <c r="H44" t="s">
        <v>463</v>
      </c>
      <c r="I44" t="s">
        <v>210</v>
      </c>
      <c r="J44" t="s">
        <v>470</v>
      </c>
      <c r="K44" s="77">
        <v>1.93</v>
      </c>
      <c r="L44" t="s">
        <v>102</v>
      </c>
      <c r="M44" s="78">
        <v>4.7500000000000001E-2</v>
      </c>
      <c r="N44" s="78">
        <v>2.5399999999999999E-2</v>
      </c>
      <c r="O44" s="77">
        <v>444025.59999999998</v>
      </c>
      <c r="P44" s="77">
        <v>137.91</v>
      </c>
      <c r="Q44" s="77">
        <v>214.30165</v>
      </c>
      <c r="R44" s="77">
        <v>826.65735496000002</v>
      </c>
      <c r="S44" s="78">
        <v>4.0000000000000002E-4</v>
      </c>
      <c r="T44" s="78">
        <v>4.4999999999999997E-3</v>
      </c>
      <c r="U44" s="78">
        <v>6.9999999999999999E-4</v>
      </c>
    </row>
    <row r="45" spans="2:21">
      <c r="B45" t="s">
        <v>471</v>
      </c>
      <c r="C45" t="s">
        <v>472</v>
      </c>
      <c r="D45" t="s">
        <v>100</v>
      </c>
      <c r="E45" t="s">
        <v>123</v>
      </c>
      <c r="F45" t="s">
        <v>473</v>
      </c>
      <c r="G45" t="s">
        <v>403</v>
      </c>
      <c r="H45" t="s">
        <v>463</v>
      </c>
      <c r="I45" t="s">
        <v>210</v>
      </c>
      <c r="J45" t="s">
        <v>378</v>
      </c>
      <c r="K45" s="77">
        <v>6.91</v>
      </c>
      <c r="L45" t="s">
        <v>102</v>
      </c>
      <c r="M45" s="78">
        <v>3.5000000000000001E-3</v>
      </c>
      <c r="N45" s="78">
        <v>3.0099999999999998E-2</v>
      </c>
      <c r="O45" s="77">
        <v>2854512.36</v>
      </c>
      <c r="P45" s="77">
        <v>88.59</v>
      </c>
      <c r="Q45" s="77">
        <v>5.3159799999999997</v>
      </c>
      <c r="R45" s="77">
        <v>2534.128479724</v>
      </c>
      <c r="S45" s="78">
        <v>1.2999999999999999E-3</v>
      </c>
      <c r="T45" s="78">
        <v>1.37E-2</v>
      </c>
      <c r="U45" s="78">
        <v>2.0999999999999999E-3</v>
      </c>
    </row>
    <row r="46" spans="2:21">
      <c r="B46" t="s">
        <v>474</v>
      </c>
      <c r="C46" t="s">
        <v>475</v>
      </c>
      <c r="D46" t="s">
        <v>100</v>
      </c>
      <c r="E46" t="s">
        <v>123</v>
      </c>
      <c r="F46" t="s">
        <v>473</v>
      </c>
      <c r="G46" t="s">
        <v>403</v>
      </c>
      <c r="H46" t="s">
        <v>463</v>
      </c>
      <c r="I46" t="s">
        <v>210</v>
      </c>
      <c r="J46" t="s">
        <v>476</v>
      </c>
      <c r="K46" s="77">
        <v>3.01</v>
      </c>
      <c r="L46" t="s">
        <v>102</v>
      </c>
      <c r="M46" s="78">
        <v>2.4E-2</v>
      </c>
      <c r="N46" s="78">
        <v>2.63E-2</v>
      </c>
      <c r="O46" s="77">
        <v>120775.55</v>
      </c>
      <c r="P46" s="77">
        <v>108.91</v>
      </c>
      <c r="Q46" s="77">
        <v>0</v>
      </c>
      <c r="R46" s="77">
        <v>131.53665150500001</v>
      </c>
      <c r="S46" s="78">
        <v>2.0000000000000001E-4</v>
      </c>
      <c r="T46" s="78">
        <v>6.9999999999999999E-4</v>
      </c>
      <c r="U46" s="78">
        <v>1E-4</v>
      </c>
    </row>
    <row r="47" spans="2:21">
      <c r="B47" t="s">
        <v>477</v>
      </c>
      <c r="C47" t="s">
        <v>478</v>
      </c>
      <c r="D47" t="s">
        <v>100</v>
      </c>
      <c r="E47" t="s">
        <v>123</v>
      </c>
      <c r="F47" t="s">
        <v>473</v>
      </c>
      <c r="G47" t="s">
        <v>403</v>
      </c>
      <c r="H47" t="s">
        <v>463</v>
      </c>
      <c r="I47" t="s">
        <v>210</v>
      </c>
      <c r="J47" t="s">
        <v>476</v>
      </c>
      <c r="K47" s="77">
        <v>4.13</v>
      </c>
      <c r="L47" t="s">
        <v>102</v>
      </c>
      <c r="M47" s="78">
        <v>2.5999999999999999E-2</v>
      </c>
      <c r="N47" s="78">
        <v>2.8400000000000002E-2</v>
      </c>
      <c r="O47" s="77">
        <v>632008.97</v>
      </c>
      <c r="P47" s="77">
        <v>109.24</v>
      </c>
      <c r="Q47" s="77">
        <v>0</v>
      </c>
      <c r="R47" s="77">
        <v>690.40659882800003</v>
      </c>
      <c r="S47" s="78">
        <v>1.1999999999999999E-3</v>
      </c>
      <c r="T47" s="78">
        <v>3.7000000000000002E-3</v>
      </c>
      <c r="U47" s="78">
        <v>5.9999999999999995E-4</v>
      </c>
    </row>
    <row r="48" spans="2:21">
      <c r="B48" t="s">
        <v>479</v>
      </c>
      <c r="C48" t="s">
        <v>480</v>
      </c>
      <c r="D48" t="s">
        <v>100</v>
      </c>
      <c r="E48" t="s">
        <v>123</v>
      </c>
      <c r="F48" t="s">
        <v>473</v>
      </c>
      <c r="G48" t="s">
        <v>403</v>
      </c>
      <c r="H48" t="s">
        <v>463</v>
      </c>
      <c r="I48" t="s">
        <v>210</v>
      </c>
      <c r="J48" t="s">
        <v>481</v>
      </c>
      <c r="K48" s="77">
        <v>4.53</v>
      </c>
      <c r="L48" t="s">
        <v>102</v>
      </c>
      <c r="M48" s="78">
        <v>2.81E-2</v>
      </c>
      <c r="N48" s="78">
        <v>2.8299999999999999E-2</v>
      </c>
      <c r="O48" s="77">
        <v>81510.87</v>
      </c>
      <c r="P48" s="77">
        <v>111.05</v>
      </c>
      <c r="Q48" s="77">
        <v>0</v>
      </c>
      <c r="R48" s="77">
        <v>90.517821135000005</v>
      </c>
      <c r="S48" s="78">
        <v>1E-4</v>
      </c>
      <c r="T48" s="78">
        <v>5.0000000000000001E-4</v>
      </c>
      <c r="U48" s="78">
        <v>1E-4</v>
      </c>
    </row>
    <row r="49" spans="2:21">
      <c r="B49" t="s">
        <v>482</v>
      </c>
      <c r="C49" t="s">
        <v>483</v>
      </c>
      <c r="D49" t="s">
        <v>100</v>
      </c>
      <c r="E49" t="s">
        <v>123</v>
      </c>
      <c r="F49" t="s">
        <v>473</v>
      </c>
      <c r="G49" t="s">
        <v>403</v>
      </c>
      <c r="H49" t="s">
        <v>463</v>
      </c>
      <c r="I49" t="s">
        <v>210</v>
      </c>
      <c r="J49" t="s">
        <v>484</v>
      </c>
      <c r="K49" s="77">
        <v>2.6</v>
      </c>
      <c r="L49" t="s">
        <v>102</v>
      </c>
      <c r="M49" s="78">
        <v>3.6999999999999998E-2</v>
      </c>
      <c r="N49" s="78">
        <v>2.6800000000000001E-2</v>
      </c>
      <c r="O49" s="77">
        <v>55028.14</v>
      </c>
      <c r="P49" s="77">
        <v>113.01</v>
      </c>
      <c r="Q49" s="77">
        <v>0</v>
      </c>
      <c r="R49" s="77">
        <v>62.187301013999999</v>
      </c>
      <c r="S49" s="78">
        <v>1E-4</v>
      </c>
      <c r="T49" s="78">
        <v>2.9999999999999997E-4</v>
      </c>
      <c r="U49" s="78">
        <v>1E-4</v>
      </c>
    </row>
    <row r="50" spans="2:21">
      <c r="B50" t="s">
        <v>485</v>
      </c>
      <c r="C50" t="s">
        <v>486</v>
      </c>
      <c r="D50" t="s">
        <v>100</v>
      </c>
      <c r="E50" t="s">
        <v>123</v>
      </c>
      <c r="F50" t="s">
        <v>487</v>
      </c>
      <c r="G50" t="s">
        <v>403</v>
      </c>
      <c r="H50" t="s">
        <v>463</v>
      </c>
      <c r="I50" t="s">
        <v>210</v>
      </c>
      <c r="J50" t="s">
        <v>337</v>
      </c>
      <c r="K50" s="77">
        <v>4.8600000000000003</v>
      </c>
      <c r="L50" t="s">
        <v>102</v>
      </c>
      <c r="M50" s="78">
        <v>6.4999999999999997E-3</v>
      </c>
      <c r="N50" s="78">
        <v>2.5999999999999999E-2</v>
      </c>
      <c r="O50" s="77">
        <v>563185.99</v>
      </c>
      <c r="P50" s="77">
        <v>99.21</v>
      </c>
      <c r="Q50" s="77">
        <v>0</v>
      </c>
      <c r="R50" s="77">
        <v>558.73682067899995</v>
      </c>
      <c r="S50" s="78">
        <v>1.1000000000000001E-3</v>
      </c>
      <c r="T50" s="78">
        <v>3.0000000000000001E-3</v>
      </c>
      <c r="U50" s="78">
        <v>5.0000000000000001E-4</v>
      </c>
    </row>
    <row r="51" spans="2:21">
      <c r="B51" t="s">
        <v>488</v>
      </c>
      <c r="C51" t="s">
        <v>489</v>
      </c>
      <c r="D51" t="s">
        <v>100</v>
      </c>
      <c r="E51" t="s">
        <v>123</v>
      </c>
      <c r="F51" t="s">
        <v>487</v>
      </c>
      <c r="G51" t="s">
        <v>403</v>
      </c>
      <c r="H51" t="s">
        <v>463</v>
      </c>
      <c r="I51" t="s">
        <v>210</v>
      </c>
      <c r="J51" t="s">
        <v>467</v>
      </c>
      <c r="K51" s="77">
        <v>5.57</v>
      </c>
      <c r="L51" t="s">
        <v>102</v>
      </c>
      <c r="M51" s="78">
        <v>1.43E-2</v>
      </c>
      <c r="N51" s="78">
        <v>2.81E-2</v>
      </c>
      <c r="O51" s="77">
        <v>9051.7000000000007</v>
      </c>
      <c r="P51" s="77">
        <v>101.43</v>
      </c>
      <c r="Q51" s="77">
        <v>0</v>
      </c>
      <c r="R51" s="77">
        <v>9.1811393100000007</v>
      </c>
      <c r="S51" s="78">
        <v>0</v>
      </c>
      <c r="T51" s="78">
        <v>0</v>
      </c>
      <c r="U51" s="78">
        <v>0</v>
      </c>
    </row>
    <row r="52" spans="2:21">
      <c r="B52" t="s">
        <v>490</v>
      </c>
      <c r="C52" t="s">
        <v>491</v>
      </c>
      <c r="D52" t="s">
        <v>100</v>
      </c>
      <c r="E52" t="s">
        <v>123</v>
      </c>
      <c r="F52" t="s">
        <v>487</v>
      </c>
      <c r="G52" t="s">
        <v>403</v>
      </c>
      <c r="H52" t="s">
        <v>463</v>
      </c>
      <c r="I52" t="s">
        <v>210</v>
      </c>
      <c r="J52" t="s">
        <v>492</v>
      </c>
      <c r="K52" s="77">
        <v>0.16</v>
      </c>
      <c r="L52" t="s">
        <v>102</v>
      </c>
      <c r="M52" s="78">
        <v>5.8500000000000003E-2</v>
      </c>
      <c r="N52" s="78">
        <v>1.52E-2</v>
      </c>
      <c r="O52" s="77">
        <v>0.02</v>
      </c>
      <c r="P52" s="77">
        <v>121.19</v>
      </c>
      <c r="Q52" s="77">
        <v>0</v>
      </c>
      <c r="R52" s="77">
        <v>2.4238000000000001E-5</v>
      </c>
      <c r="S52" s="78">
        <v>0</v>
      </c>
      <c r="T52" s="78">
        <v>0</v>
      </c>
      <c r="U52" s="78">
        <v>0</v>
      </c>
    </row>
    <row r="53" spans="2:21">
      <c r="B53" t="s">
        <v>493</v>
      </c>
      <c r="C53" t="s">
        <v>494</v>
      </c>
      <c r="D53" t="s">
        <v>100</v>
      </c>
      <c r="E53" t="s">
        <v>123</v>
      </c>
      <c r="F53" t="s">
        <v>487</v>
      </c>
      <c r="G53" t="s">
        <v>403</v>
      </c>
      <c r="H53" t="s">
        <v>463</v>
      </c>
      <c r="I53" t="s">
        <v>210</v>
      </c>
      <c r="J53" t="s">
        <v>495</v>
      </c>
      <c r="K53" s="77">
        <v>0.53</v>
      </c>
      <c r="L53" t="s">
        <v>102</v>
      </c>
      <c r="M53" s="78">
        <v>4.9000000000000002E-2</v>
      </c>
      <c r="N53" s="78">
        <v>1.9900000000000001E-2</v>
      </c>
      <c r="O53" s="77">
        <v>127003.75</v>
      </c>
      <c r="P53" s="77">
        <v>113.88</v>
      </c>
      <c r="Q53" s="77">
        <v>3.4949300000000001</v>
      </c>
      <c r="R53" s="77">
        <v>148.1268005</v>
      </c>
      <c r="S53" s="78">
        <v>1E-3</v>
      </c>
      <c r="T53" s="78">
        <v>8.0000000000000004E-4</v>
      </c>
      <c r="U53" s="78">
        <v>1E-4</v>
      </c>
    </row>
    <row r="54" spans="2:21">
      <c r="B54" t="s">
        <v>496</v>
      </c>
      <c r="C54" t="s">
        <v>497</v>
      </c>
      <c r="D54" t="s">
        <v>100</v>
      </c>
      <c r="E54" t="s">
        <v>123</v>
      </c>
      <c r="F54" t="s">
        <v>487</v>
      </c>
      <c r="G54" t="s">
        <v>403</v>
      </c>
      <c r="H54" t="s">
        <v>463</v>
      </c>
      <c r="I54" t="s">
        <v>210</v>
      </c>
      <c r="J54" t="s">
        <v>498</v>
      </c>
      <c r="K54" s="77">
        <v>2.1800000000000002</v>
      </c>
      <c r="L54" t="s">
        <v>102</v>
      </c>
      <c r="M54" s="78">
        <v>1.7600000000000001E-2</v>
      </c>
      <c r="N54" s="78">
        <v>2.41E-2</v>
      </c>
      <c r="O54" s="77">
        <v>1001413.33</v>
      </c>
      <c r="P54" s="77">
        <v>109.65</v>
      </c>
      <c r="Q54" s="77">
        <v>0</v>
      </c>
      <c r="R54" s="77">
        <v>1098.049716345</v>
      </c>
      <c r="S54" s="78">
        <v>6.9999999999999999E-4</v>
      </c>
      <c r="T54" s="78">
        <v>5.8999999999999999E-3</v>
      </c>
      <c r="U54" s="78">
        <v>8.9999999999999998E-4</v>
      </c>
    </row>
    <row r="55" spans="2:21">
      <c r="B55" t="s">
        <v>499</v>
      </c>
      <c r="C55" t="s">
        <v>500</v>
      </c>
      <c r="D55" t="s">
        <v>100</v>
      </c>
      <c r="E55" t="s">
        <v>123</v>
      </c>
      <c r="F55" t="s">
        <v>487</v>
      </c>
      <c r="G55" t="s">
        <v>403</v>
      </c>
      <c r="H55" t="s">
        <v>463</v>
      </c>
      <c r="I55" t="s">
        <v>210</v>
      </c>
      <c r="J55" t="s">
        <v>501</v>
      </c>
      <c r="K55" s="77">
        <v>2.85</v>
      </c>
      <c r="L55" t="s">
        <v>102</v>
      </c>
      <c r="M55" s="78">
        <v>2.1499999999999998E-2</v>
      </c>
      <c r="N55" s="78">
        <v>2.6100000000000002E-2</v>
      </c>
      <c r="O55" s="77">
        <v>1221037.95</v>
      </c>
      <c r="P55" s="77">
        <v>110.57</v>
      </c>
      <c r="Q55" s="77">
        <v>0</v>
      </c>
      <c r="R55" s="77">
        <v>1350.101661315</v>
      </c>
      <c r="S55" s="78">
        <v>1E-3</v>
      </c>
      <c r="T55" s="78">
        <v>7.3000000000000001E-3</v>
      </c>
      <c r="U55" s="78">
        <v>1.1000000000000001E-3</v>
      </c>
    </row>
    <row r="56" spans="2:21">
      <c r="B56" t="s">
        <v>502</v>
      </c>
      <c r="C56" t="s">
        <v>503</v>
      </c>
      <c r="D56" t="s">
        <v>100</v>
      </c>
      <c r="E56" t="s">
        <v>123</v>
      </c>
      <c r="F56" t="s">
        <v>487</v>
      </c>
      <c r="G56" t="s">
        <v>403</v>
      </c>
      <c r="H56" t="s">
        <v>463</v>
      </c>
      <c r="I56" t="s">
        <v>210</v>
      </c>
      <c r="J56" t="s">
        <v>504</v>
      </c>
      <c r="K56" s="77">
        <v>4.4000000000000004</v>
      </c>
      <c r="L56" t="s">
        <v>102</v>
      </c>
      <c r="M56" s="78">
        <v>2.2499999999999999E-2</v>
      </c>
      <c r="N56" s="78">
        <v>2.93E-2</v>
      </c>
      <c r="O56" s="77">
        <v>1648743.88</v>
      </c>
      <c r="P56" s="77">
        <v>107.83</v>
      </c>
      <c r="Q56" s="77">
        <v>0</v>
      </c>
      <c r="R56" s="77">
        <v>1777.840525804</v>
      </c>
      <c r="S56" s="78">
        <v>1.6000000000000001E-3</v>
      </c>
      <c r="T56" s="78">
        <v>9.5999999999999992E-3</v>
      </c>
      <c r="U56" s="78">
        <v>1.5E-3</v>
      </c>
    </row>
    <row r="57" spans="2:21">
      <c r="B57" t="s">
        <v>505</v>
      </c>
      <c r="C57" t="s">
        <v>506</v>
      </c>
      <c r="D57" t="s">
        <v>100</v>
      </c>
      <c r="E57" t="s">
        <v>123</v>
      </c>
      <c r="F57" t="s">
        <v>487</v>
      </c>
      <c r="G57" t="s">
        <v>403</v>
      </c>
      <c r="H57" t="s">
        <v>463</v>
      </c>
      <c r="I57" t="s">
        <v>210</v>
      </c>
      <c r="J57" t="s">
        <v>507</v>
      </c>
      <c r="K57" s="77">
        <v>6.33</v>
      </c>
      <c r="L57" t="s">
        <v>102</v>
      </c>
      <c r="M57" s="78">
        <v>2.5000000000000001E-3</v>
      </c>
      <c r="N57" s="78">
        <v>2.9000000000000001E-2</v>
      </c>
      <c r="O57" s="77">
        <v>1336408.02</v>
      </c>
      <c r="P57" s="77">
        <v>90.61</v>
      </c>
      <c r="Q57" s="77">
        <v>0</v>
      </c>
      <c r="R57" s="77">
        <v>1210.919306922</v>
      </c>
      <c r="S57" s="78">
        <v>1E-3</v>
      </c>
      <c r="T57" s="78">
        <v>6.4999999999999997E-3</v>
      </c>
      <c r="U57" s="78">
        <v>1E-3</v>
      </c>
    </row>
    <row r="58" spans="2:21">
      <c r="B58" t="s">
        <v>508</v>
      </c>
      <c r="C58" t="s">
        <v>509</v>
      </c>
      <c r="D58" t="s">
        <v>100</v>
      </c>
      <c r="E58" t="s">
        <v>123</v>
      </c>
      <c r="F58" t="s">
        <v>487</v>
      </c>
      <c r="G58" t="s">
        <v>403</v>
      </c>
      <c r="H58" t="s">
        <v>463</v>
      </c>
      <c r="I58" t="s">
        <v>210</v>
      </c>
      <c r="J58" t="s">
        <v>510</v>
      </c>
      <c r="K58" s="77">
        <v>3.69</v>
      </c>
      <c r="L58" t="s">
        <v>102</v>
      </c>
      <c r="M58" s="78">
        <v>2.35E-2</v>
      </c>
      <c r="N58" s="78">
        <v>2.64E-2</v>
      </c>
      <c r="O58" s="77">
        <v>1112458.04</v>
      </c>
      <c r="P58" s="77">
        <v>109.18</v>
      </c>
      <c r="Q58" s="77">
        <v>28.683140000000002</v>
      </c>
      <c r="R58" s="77">
        <v>1243.264828072</v>
      </c>
      <c r="S58" s="78">
        <v>1.5E-3</v>
      </c>
      <c r="T58" s="78">
        <v>6.7000000000000002E-3</v>
      </c>
      <c r="U58" s="78">
        <v>1E-3</v>
      </c>
    </row>
    <row r="59" spans="2:21">
      <c r="B59" t="s">
        <v>511</v>
      </c>
      <c r="C59" t="s">
        <v>512</v>
      </c>
      <c r="D59" t="s">
        <v>100</v>
      </c>
      <c r="E59" t="s">
        <v>123</v>
      </c>
      <c r="F59" t="s">
        <v>513</v>
      </c>
      <c r="G59" t="s">
        <v>403</v>
      </c>
      <c r="H59" t="s">
        <v>463</v>
      </c>
      <c r="I59" t="s">
        <v>210</v>
      </c>
      <c r="J59" t="s">
        <v>514</v>
      </c>
      <c r="K59" s="77">
        <v>3.44</v>
      </c>
      <c r="L59" t="s">
        <v>102</v>
      </c>
      <c r="M59" s="78">
        <v>1.4200000000000001E-2</v>
      </c>
      <c r="N59" s="78">
        <v>2.92E-2</v>
      </c>
      <c r="O59" s="77">
        <v>930546.13</v>
      </c>
      <c r="P59" s="77">
        <v>104.19</v>
      </c>
      <c r="Q59" s="77">
        <v>0</v>
      </c>
      <c r="R59" s="77">
        <v>969.53601284700005</v>
      </c>
      <c r="S59" s="78">
        <v>1E-3</v>
      </c>
      <c r="T59" s="78">
        <v>5.1999999999999998E-3</v>
      </c>
      <c r="U59" s="78">
        <v>8.0000000000000004E-4</v>
      </c>
    </row>
    <row r="60" spans="2:21">
      <c r="B60" t="s">
        <v>515</v>
      </c>
      <c r="C60" t="s">
        <v>516</v>
      </c>
      <c r="D60" t="s">
        <v>100</v>
      </c>
      <c r="E60" t="s">
        <v>123</v>
      </c>
      <c r="F60" t="s">
        <v>517</v>
      </c>
      <c r="G60" t="s">
        <v>403</v>
      </c>
      <c r="H60" t="s">
        <v>463</v>
      </c>
      <c r="I60" t="s">
        <v>210</v>
      </c>
      <c r="J60" t="s">
        <v>518</v>
      </c>
      <c r="K60" s="77">
        <v>0.97</v>
      </c>
      <c r="L60" t="s">
        <v>102</v>
      </c>
      <c r="M60" s="78">
        <v>0.04</v>
      </c>
      <c r="N60" s="78">
        <v>1.8499999999999999E-2</v>
      </c>
      <c r="O60" s="77">
        <v>31712.52</v>
      </c>
      <c r="P60" s="77">
        <v>111.11</v>
      </c>
      <c r="Q60" s="77">
        <v>0</v>
      </c>
      <c r="R60" s="77">
        <v>35.235780972000001</v>
      </c>
      <c r="S60" s="78">
        <v>2.0000000000000001E-4</v>
      </c>
      <c r="T60" s="78">
        <v>2.0000000000000001E-4</v>
      </c>
      <c r="U60" s="78">
        <v>0</v>
      </c>
    </row>
    <row r="61" spans="2:21">
      <c r="B61" t="s">
        <v>519</v>
      </c>
      <c r="C61" t="s">
        <v>520</v>
      </c>
      <c r="D61" t="s">
        <v>100</v>
      </c>
      <c r="E61" t="s">
        <v>123</v>
      </c>
      <c r="F61" t="s">
        <v>517</v>
      </c>
      <c r="G61" t="s">
        <v>403</v>
      </c>
      <c r="H61" t="s">
        <v>463</v>
      </c>
      <c r="I61" t="s">
        <v>210</v>
      </c>
      <c r="J61" t="s">
        <v>521</v>
      </c>
      <c r="K61" s="77">
        <v>4.66</v>
      </c>
      <c r="L61" t="s">
        <v>102</v>
      </c>
      <c r="M61" s="78">
        <v>3.5000000000000003E-2</v>
      </c>
      <c r="N61" s="78">
        <v>2.7900000000000001E-2</v>
      </c>
      <c r="O61" s="77">
        <v>368961.32</v>
      </c>
      <c r="P61" s="77">
        <v>114.59</v>
      </c>
      <c r="Q61" s="77">
        <v>0</v>
      </c>
      <c r="R61" s="77">
        <v>422.79277658799998</v>
      </c>
      <c r="S61" s="78">
        <v>4.0000000000000002E-4</v>
      </c>
      <c r="T61" s="78">
        <v>2.3E-3</v>
      </c>
      <c r="U61" s="78">
        <v>2.9999999999999997E-4</v>
      </c>
    </row>
    <row r="62" spans="2:21">
      <c r="B62" t="s">
        <v>522</v>
      </c>
      <c r="C62" t="s">
        <v>523</v>
      </c>
      <c r="D62" t="s">
        <v>100</v>
      </c>
      <c r="E62" t="s">
        <v>123</v>
      </c>
      <c r="F62" t="s">
        <v>517</v>
      </c>
      <c r="G62" t="s">
        <v>403</v>
      </c>
      <c r="H62" t="s">
        <v>463</v>
      </c>
      <c r="I62" t="s">
        <v>210</v>
      </c>
      <c r="J62" t="s">
        <v>467</v>
      </c>
      <c r="K62" s="77">
        <v>6.94</v>
      </c>
      <c r="L62" t="s">
        <v>102</v>
      </c>
      <c r="M62" s="78">
        <v>2.5000000000000001E-2</v>
      </c>
      <c r="N62" s="78">
        <v>2.8799999999999999E-2</v>
      </c>
      <c r="O62" s="77">
        <v>667706.18999999994</v>
      </c>
      <c r="P62" s="77">
        <v>106.35</v>
      </c>
      <c r="Q62" s="77">
        <v>0</v>
      </c>
      <c r="R62" s="77">
        <v>710.10553306500003</v>
      </c>
      <c r="S62" s="78">
        <v>1.1000000000000001E-3</v>
      </c>
      <c r="T62" s="78">
        <v>3.8E-3</v>
      </c>
      <c r="U62" s="78">
        <v>5.9999999999999995E-4</v>
      </c>
    </row>
    <row r="63" spans="2:21">
      <c r="B63" t="s">
        <v>524</v>
      </c>
      <c r="C63" t="s">
        <v>525</v>
      </c>
      <c r="D63" t="s">
        <v>100</v>
      </c>
      <c r="E63" t="s">
        <v>123</v>
      </c>
      <c r="F63" t="s">
        <v>517</v>
      </c>
      <c r="G63" t="s">
        <v>403</v>
      </c>
      <c r="H63" t="s">
        <v>463</v>
      </c>
      <c r="I63" t="s">
        <v>210</v>
      </c>
      <c r="J63" t="s">
        <v>526</v>
      </c>
      <c r="K63" s="77">
        <v>3.3</v>
      </c>
      <c r="L63" t="s">
        <v>102</v>
      </c>
      <c r="M63" s="78">
        <v>0.04</v>
      </c>
      <c r="N63" s="78">
        <v>2.7E-2</v>
      </c>
      <c r="O63" s="77">
        <v>1202860.27</v>
      </c>
      <c r="P63" s="77">
        <v>114.48</v>
      </c>
      <c r="Q63" s="77">
        <v>0</v>
      </c>
      <c r="R63" s="77">
        <v>1377.0344370959999</v>
      </c>
      <c r="S63" s="78">
        <v>1.2999999999999999E-3</v>
      </c>
      <c r="T63" s="78">
        <v>7.4000000000000003E-3</v>
      </c>
      <c r="U63" s="78">
        <v>1.1000000000000001E-3</v>
      </c>
    </row>
    <row r="64" spans="2:21">
      <c r="B64" t="s">
        <v>527</v>
      </c>
      <c r="C64" t="s">
        <v>528</v>
      </c>
      <c r="D64" t="s">
        <v>100</v>
      </c>
      <c r="E64" t="s">
        <v>123</v>
      </c>
      <c r="F64" t="s">
        <v>529</v>
      </c>
      <c r="G64" t="s">
        <v>403</v>
      </c>
      <c r="H64" t="s">
        <v>463</v>
      </c>
      <c r="I64" t="s">
        <v>210</v>
      </c>
      <c r="J64" t="s">
        <v>530</v>
      </c>
      <c r="K64" s="77">
        <v>3.12</v>
      </c>
      <c r="L64" t="s">
        <v>102</v>
      </c>
      <c r="M64" s="78">
        <v>2.3400000000000001E-2</v>
      </c>
      <c r="N64" s="78">
        <v>2.75E-2</v>
      </c>
      <c r="O64" s="77">
        <v>928794.29</v>
      </c>
      <c r="P64" s="77">
        <v>107.6</v>
      </c>
      <c r="Q64" s="77">
        <v>0</v>
      </c>
      <c r="R64" s="77">
        <v>999.38265604000003</v>
      </c>
      <c r="S64" s="78">
        <v>4.0000000000000002E-4</v>
      </c>
      <c r="T64" s="78">
        <v>5.4000000000000003E-3</v>
      </c>
      <c r="U64" s="78">
        <v>8.0000000000000004E-4</v>
      </c>
    </row>
    <row r="65" spans="2:21">
      <c r="B65" t="s">
        <v>531</v>
      </c>
      <c r="C65" t="s">
        <v>532</v>
      </c>
      <c r="D65" t="s">
        <v>100</v>
      </c>
      <c r="E65" t="s">
        <v>123</v>
      </c>
      <c r="F65" t="s">
        <v>533</v>
      </c>
      <c r="G65" t="s">
        <v>403</v>
      </c>
      <c r="H65" t="s">
        <v>534</v>
      </c>
      <c r="I65" t="s">
        <v>150</v>
      </c>
      <c r="J65" t="s">
        <v>535</v>
      </c>
      <c r="K65" s="77">
        <v>2.41</v>
      </c>
      <c r="L65" t="s">
        <v>102</v>
      </c>
      <c r="M65" s="78">
        <v>3.2000000000000001E-2</v>
      </c>
      <c r="N65" s="78">
        <v>2.6200000000000001E-2</v>
      </c>
      <c r="O65" s="77">
        <v>1433383.15</v>
      </c>
      <c r="P65" s="77">
        <v>112.84</v>
      </c>
      <c r="Q65" s="77">
        <v>0</v>
      </c>
      <c r="R65" s="77">
        <v>1617.42954646</v>
      </c>
      <c r="S65" s="78">
        <v>8.0000000000000004E-4</v>
      </c>
      <c r="T65" s="78">
        <v>8.6999999999999994E-3</v>
      </c>
      <c r="U65" s="78">
        <v>1.2999999999999999E-3</v>
      </c>
    </row>
    <row r="66" spans="2:21">
      <c r="B66" t="s">
        <v>536</v>
      </c>
      <c r="C66" t="s">
        <v>537</v>
      </c>
      <c r="D66" t="s">
        <v>100</v>
      </c>
      <c r="E66" t="s">
        <v>123</v>
      </c>
      <c r="F66" t="s">
        <v>533</v>
      </c>
      <c r="G66" t="s">
        <v>403</v>
      </c>
      <c r="H66" t="s">
        <v>534</v>
      </c>
      <c r="I66" t="s">
        <v>150</v>
      </c>
      <c r="J66" t="s">
        <v>538</v>
      </c>
      <c r="K66" s="77">
        <v>4.75</v>
      </c>
      <c r="L66" t="s">
        <v>102</v>
      </c>
      <c r="M66" s="78">
        <v>1.14E-2</v>
      </c>
      <c r="N66" s="78">
        <v>2.8199999999999999E-2</v>
      </c>
      <c r="O66" s="77">
        <v>1136360.92</v>
      </c>
      <c r="P66" s="77">
        <v>99.8</v>
      </c>
      <c r="Q66" s="77">
        <v>0</v>
      </c>
      <c r="R66" s="77">
        <v>1134.08819816</v>
      </c>
      <c r="S66" s="78">
        <v>5.0000000000000001E-4</v>
      </c>
      <c r="T66" s="78">
        <v>6.1000000000000004E-3</v>
      </c>
      <c r="U66" s="78">
        <v>8.9999999999999998E-4</v>
      </c>
    </row>
    <row r="67" spans="2:21">
      <c r="B67" t="s">
        <v>539</v>
      </c>
      <c r="C67" t="s">
        <v>540</v>
      </c>
      <c r="D67" t="s">
        <v>100</v>
      </c>
      <c r="E67" t="s">
        <v>123</v>
      </c>
      <c r="F67" t="s">
        <v>533</v>
      </c>
      <c r="G67" t="s">
        <v>403</v>
      </c>
      <c r="H67" t="s">
        <v>463</v>
      </c>
      <c r="I67" t="s">
        <v>210</v>
      </c>
      <c r="J67" t="s">
        <v>541</v>
      </c>
      <c r="K67" s="77">
        <v>7</v>
      </c>
      <c r="L67" t="s">
        <v>102</v>
      </c>
      <c r="M67" s="78">
        <v>9.1999999999999998E-3</v>
      </c>
      <c r="N67" s="78">
        <v>3.1199999999999999E-2</v>
      </c>
      <c r="O67" s="77">
        <v>1531101.99</v>
      </c>
      <c r="P67" s="77">
        <v>94.02</v>
      </c>
      <c r="Q67" s="77">
        <v>0</v>
      </c>
      <c r="R67" s="77">
        <v>1439.542090998</v>
      </c>
      <c r="S67" s="78">
        <v>8.0000000000000004E-4</v>
      </c>
      <c r="T67" s="78">
        <v>7.7999999999999996E-3</v>
      </c>
      <c r="U67" s="78">
        <v>1.1999999999999999E-3</v>
      </c>
    </row>
    <row r="68" spans="2:21">
      <c r="B68" t="s">
        <v>542</v>
      </c>
      <c r="C68" t="s">
        <v>543</v>
      </c>
      <c r="D68" t="s">
        <v>100</v>
      </c>
      <c r="E68" t="s">
        <v>123</v>
      </c>
      <c r="F68" t="s">
        <v>529</v>
      </c>
      <c r="G68" t="s">
        <v>403</v>
      </c>
      <c r="H68" t="s">
        <v>463</v>
      </c>
      <c r="I68" t="s">
        <v>210</v>
      </c>
      <c r="J68" t="s">
        <v>544</v>
      </c>
      <c r="K68" s="77">
        <v>5.94</v>
      </c>
      <c r="L68" t="s">
        <v>102</v>
      </c>
      <c r="M68" s="78">
        <v>6.4999999999999997E-3</v>
      </c>
      <c r="N68" s="78">
        <v>2.9000000000000001E-2</v>
      </c>
      <c r="O68" s="77">
        <v>2106533.9700000002</v>
      </c>
      <c r="P68" s="77">
        <v>94.73</v>
      </c>
      <c r="Q68" s="77">
        <v>0</v>
      </c>
      <c r="R68" s="77">
        <v>1995.519629781</v>
      </c>
      <c r="S68" s="78">
        <v>8.9999999999999998E-4</v>
      </c>
      <c r="T68" s="78">
        <v>1.0699999999999999E-2</v>
      </c>
      <c r="U68" s="78">
        <v>1.6000000000000001E-3</v>
      </c>
    </row>
    <row r="69" spans="2:21">
      <c r="B69" t="s">
        <v>545</v>
      </c>
      <c r="C69" t="s">
        <v>546</v>
      </c>
      <c r="D69" t="s">
        <v>100</v>
      </c>
      <c r="E69" t="s">
        <v>123</v>
      </c>
      <c r="F69" t="s">
        <v>547</v>
      </c>
      <c r="G69" t="s">
        <v>403</v>
      </c>
      <c r="H69" t="s">
        <v>463</v>
      </c>
      <c r="I69" t="s">
        <v>210</v>
      </c>
      <c r="J69" t="s">
        <v>548</v>
      </c>
      <c r="K69" s="77">
        <v>5.13</v>
      </c>
      <c r="L69" t="s">
        <v>102</v>
      </c>
      <c r="M69" s="78">
        <v>7.7999999999999996E-3</v>
      </c>
      <c r="N69" s="78">
        <v>2.69E-2</v>
      </c>
      <c r="O69" s="77">
        <v>0.01</v>
      </c>
      <c r="P69" s="77">
        <v>98.09</v>
      </c>
      <c r="Q69" s="77">
        <v>0</v>
      </c>
      <c r="R69" s="77">
        <v>9.8090000000000004E-6</v>
      </c>
      <c r="S69" s="78">
        <v>0</v>
      </c>
      <c r="T69" s="78">
        <v>0</v>
      </c>
      <c r="U69" s="78">
        <v>0</v>
      </c>
    </row>
    <row r="70" spans="2:21">
      <c r="B70" t="s">
        <v>549</v>
      </c>
      <c r="C70" t="s">
        <v>550</v>
      </c>
      <c r="D70" t="s">
        <v>100</v>
      </c>
      <c r="E70" t="s">
        <v>123</v>
      </c>
      <c r="F70" t="s">
        <v>547</v>
      </c>
      <c r="G70" t="s">
        <v>403</v>
      </c>
      <c r="H70" t="s">
        <v>551</v>
      </c>
      <c r="I70" t="s">
        <v>217</v>
      </c>
      <c r="J70" t="s">
        <v>552</v>
      </c>
      <c r="K70" s="77">
        <v>2.54</v>
      </c>
      <c r="L70" t="s">
        <v>102</v>
      </c>
      <c r="M70" s="78">
        <v>1.34E-2</v>
      </c>
      <c r="N70" s="78">
        <v>2.6800000000000001E-2</v>
      </c>
      <c r="O70" s="77">
        <v>265506.06</v>
      </c>
      <c r="P70" s="77">
        <v>107.12</v>
      </c>
      <c r="Q70" s="77">
        <v>0</v>
      </c>
      <c r="R70" s="77">
        <v>284.41009147199998</v>
      </c>
      <c r="S70" s="78">
        <v>5.0000000000000001E-4</v>
      </c>
      <c r="T70" s="78">
        <v>1.5E-3</v>
      </c>
      <c r="U70" s="78">
        <v>2.0000000000000001E-4</v>
      </c>
    </row>
    <row r="71" spans="2:21">
      <c r="B71" t="s">
        <v>553</v>
      </c>
      <c r="C71" t="s">
        <v>554</v>
      </c>
      <c r="D71" t="s">
        <v>100</v>
      </c>
      <c r="E71" t="s">
        <v>123</v>
      </c>
      <c r="F71" t="s">
        <v>547</v>
      </c>
      <c r="G71" t="s">
        <v>403</v>
      </c>
      <c r="H71" t="s">
        <v>463</v>
      </c>
      <c r="I71" t="s">
        <v>210</v>
      </c>
      <c r="J71" t="s">
        <v>555</v>
      </c>
      <c r="K71" s="77">
        <v>2.52</v>
      </c>
      <c r="L71" t="s">
        <v>102</v>
      </c>
      <c r="M71" s="78">
        <v>2E-3</v>
      </c>
      <c r="N71" s="78">
        <v>2.3599999999999999E-2</v>
      </c>
      <c r="O71" s="77">
        <v>529366.93999999994</v>
      </c>
      <c r="P71" s="77">
        <v>102.3</v>
      </c>
      <c r="Q71" s="77">
        <v>0</v>
      </c>
      <c r="R71" s="77">
        <v>541.54237962000002</v>
      </c>
      <c r="S71" s="78">
        <v>1.6000000000000001E-3</v>
      </c>
      <c r="T71" s="78">
        <v>2.8999999999999998E-3</v>
      </c>
      <c r="U71" s="78">
        <v>4.0000000000000002E-4</v>
      </c>
    </row>
    <row r="72" spans="2:21">
      <c r="B72" t="s">
        <v>556</v>
      </c>
      <c r="C72" t="s">
        <v>557</v>
      </c>
      <c r="D72" t="s">
        <v>100</v>
      </c>
      <c r="E72" t="s">
        <v>123</v>
      </c>
      <c r="F72" t="s">
        <v>547</v>
      </c>
      <c r="G72" t="s">
        <v>403</v>
      </c>
      <c r="H72" t="s">
        <v>463</v>
      </c>
      <c r="I72" t="s">
        <v>210</v>
      </c>
      <c r="J72" t="s">
        <v>558</v>
      </c>
      <c r="K72" s="77">
        <v>4.05</v>
      </c>
      <c r="L72" t="s">
        <v>102</v>
      </c>
      <c r="M72" s="78">
        <v>1.8200000000000001E-2</v>
      </c>
      <c r="N72" s="78">
        <v>2.75E-2</v>
      </c>
      <c r="O72" s="77">
        <v>663028.47999999998</v>
      </c>
      <c r="P72" s="77">
        <v>105.81</v>
      </c>
      <c r="Q72" s="77">
        <v>0</v>
      </c>
      <c r="R72" s="77">
        <v>701.550434688</v>
      </c>
      <c r="S72" s="78">
        <v>1.8E-3</v>
      </c>
      <c r="T72" s="78">
        <v>3.8E-3</v>
      </c>
      <c r="U72" s="78">
        <v>5.9999999999999995E-4</v>
      </c>
    </row>
    <row r="73" spans="2:21">
      <c r="B73" t="s">
        <v>559</v>
      </c>
      <c r="C73" t="s">
        <v>560</v>
      </c>
      <c r="D73" t="s">
        <v>100</v>
      </c>
      <c r="E73" t="s">
        <v>123</v>
      </c>
      <c r="F73" t="s">
        <v>561</v>
      </c>
      <c r="G73" t="s">
        <v>403</v>
      </c>
      <c r="H73" t="s">
        <v>534</v>
      </c>
      <c r="I73" t="s">
        <v>150</v>
      </c>
      <c r="J73" t="s">
        <v>562</v>
      </c>
      <c r="K73" s="77">
        <v>3.29</v>
      </c>
      <c r="L73" t="s">
        <v>102</v>
      </c>
      <c r="M73" s="78">
        <v>1.5800000000000002E-2</v>
      </c>
      <c r="N73" s="78">
        <v>2.3900000000000001E-2</v>
      </c>
      <c r="O73" s="77">
        <v>712981.34</v>
      </c>
      <c r="P73" s="77">
        <v>107.88</v>
      </c>
      <c r="Q73" s="77">
        <v>0</v>
      </c>
      <c r="R73" s="77">
        <v>769.16426959199998</v>
      </c>
      <c r="S73" s="78">
        <v>1.4E-3</v>
      </c>
      <c r="T73" s="78">
        <v>4.1000000000000003E-3</v>
      </c>
      <c r="U73" s="78">
        <v>5.9999999999999995E-4</v>
      </c>
    </row>
    <row r="74" spans="2:21">
      <c r="B74" t="s">
        <v>563</v>
      </c>
      <c r="C74" t="s">
        <v>564</v>
      </c>
      <c r="D74" t="s">
        <v>100</v>
      </c>
      <c r="E74" t="s">
        <v>123</v>
      </c>
      <c r="F74" t="s">
        <v>561</v>
      </c>
      <c r="G74" t="s">
        <v>403</v>
      </c>
      <c r="H74" t="s">
        <v>534</v>
      </c>
      <c r="I74" t="s">
        <v>150</v>
      </c>
      <c r="J74" t="s">
        <v>374</v>
      </c>
      <c r="K74" s="77">
        <v>5.97</v>
      </c>
      <c r="L74" t="s">
        <v>102</v>
      </c>
      <c r="M74" s="78">
        <v>8.3999999999999995E-3</v>
      </c>
      <c r="N74" s="78">
        <v>2.6800000000000001E-2</v>
      </c>
      <c r="O74" s="77">
        <v>532822.52</v>
      </c>
      <c r="P74" s="77">
        <v>97.38</v>
      </c>
      <c r="Q74" s="77">
        <v>0</v>
      </c>
      <c r="R74" s="77">
        <v>518.86256997600003</v>
      </c>
      <c r="S74" s="78">
        <v>1.1999999999999999E-3</v>
      </c>
      <c r="T74" s="78">
        <v>2.8E-3</v>
      </c>
      <c r="U74" s="78">
        <v>4.0000000000000002E-4</v>
      </c>
    </row>
    <row r="75" spans="2:21">
      <c r="B75" t="s">
        <v>565</v>
      </c>
      <c r="C75" t="s">
        <v>566</v>
      </c>
      <c r="D75" t="s">
        <v>100</v>
      </c>
      <c r="E75" t="s">
        <v>123</v>
      </c>
      <c r="F75" t="s">
        <v>381</v>
      </c>
      <c r="G75" t="s">
        <v>372</v>
      </c>
      <c r="H75" t="s">
        <v>463</v>
      </c>
      <c r="I75" t="s">
        <v>210</v>
      </c>
      <c r="J75" t="s">
        <v>343</v>
      </c>
      <c r="K75" s="77">
        <v>1.89</v>
      </c>
      <c r="L75" t="s">
        <v>102</v>
      </c>
      <c r="M75" s="78">
        <v>2.4199999999999999E-2</v>
      </c>
      <c r="N75" s="78">
        <v>3.7600000000000001E-2</v>
      </c>
      <c r="O75" s="77">
        <v>27.9</v>
      </c>
      <c r="P75" s="77">
        <v>5327000</v>
      </c>
      <c r="Q75" s="77">
        <v>0</v>
      </c>
      <c r="R75" s="77">
        <v>1486.2329999999999</v>
      </c>
      <c r="S75" s="78">
        <v>0</v>
      </c>
      <c r="T75" s="78">
        <v>8.0000000000000002E-3</v>
      </c>
      <c r="U75" s="78">
        <v>1.1999999999999999E-3</v>
      </c>
    </row>
    <row r="76" spans="2:21">
      <c r="B76" t="s">
        <v>567</v>
      </c>
      <c r="C76" t="s">
        <v>568</v>
      </c>
      <c r="D76" t="s">
        <v>100</v>
      </c>
      <c r="E76" t="s">
        <v>123</v>
      </c>
      <c r="F76" t="s">
        <v>381</v>
      </c>
      <c r="G76" t="s">
        <v>372</v>
      </c>
      <c r="H76" t="s">
        <v>463</v>
      </c>
      <c r="I76" t="s">
        <v>210</v>
      </c>
      <c r="J76" t="s">
        <v>538</v>
      </c>
      <c r="K76" s="77">
        <v>1.48</v>
      </c>
      <c r="L76" t="s">
        <v>102</v>
      </c>
      <c r="M76" s="78">
        <v>1.95E-2</v>
      </c>
      <c r="N76" s="78">
        <v>3.5499999999999997E-2</v>
      </c>
      <c r="O76" s="77">
        <v>24.27</v>
      </c>
      <c r="P76" s="77">
        <v>5296001</v>
      </c>
      <c r="Q76" s="77">
        <v>0</v>
      </c>
      <c r="R76" s="77">
        <v>1285.3394427000001</v>
      </c>
      <c r="S76" s="78">
        <v>0</v>
      </c>
      <c r="T76" s="78">
        <v>6.8999999999999999E-3</v>
      </c>
      <c r="U76" s="78">
        <v>1.1000000000000001E-3</v>
      </c>
    </row>
    <row r="77" spans="2:21">
      <c r="B77" t="s">
        <v>569</v>
      </c>
      <c r="C77" t="s">
        <v>570</v>
      </c>
      <c r="D77" t="s">
        <v>100</v>
      </c>
      <c r="E77" t="s">
        <v>123</v>
      </c>
      <c r="F77" t="s">
        <v>381</v>
      </c>
      <c r="G77" t="s">
        <v>372</v>
      </c>
      <c r="H77" t="s">
        <v>463</v>
      </c>
      <c r="I77" t="s">
        <v>210</v>
      </c>
      <c r="J77" t="s">
        <v>571</v>
      </c>
      <c r="K77" s="77">
        <v>4.84</v>
      </c>
      <c r="L77" t="s">
        <v>102</v>
      </c>
      <c r="M77" s="78">
        <v>1.4999999999999999E-2</v>
      </c>
      <c r="N77" s="78">
        <v>3.7100000000000001E-2</v>
      </c>
      <c r="O77" s="77">
        <v>22.58</v>
      </c>
      <c r="P77" s="77">
        <v>4738966</v>
      </c>
      <c r="Q77" s="77">
        <v>0</v>
      </c>
      <c r="R77" s="77">
        <v>1070.0585228</v>
      </c>
      <c r="S77" s="78">
        <v>0</v>
      </c>
      <c r="T77" s="78">
        <v>5.7999999999999996E-3</v>
      </c>
      <c r="U77" s="78">
        <v>8.9999999999999998E-4</v>
      </c>
    </row>
    <row r="78" spans="2:21">
      <c r="B78" t="s">
        <v>572</v>
      </c>
      <c r="C78" t="s">
        <v>573</v>
      </c>
      <c r="D78" t="s">
        <v>100</v>
      </c>
      <c r="E78" t="s">
        <v>123</v>
      </c>
      <c r="F78" t="s">
        <v>381</v>
      </c>
      <c r="G78" t="s">
        <v>372</v>
      </c>
      <c r="H78" t="s">
        <v>463</v>
      </c>
      <c r="I78" t="s">
        <v>210</v>
      </c>
      <c r="J78" t="s">
        <v>574</v>
      </c>
      <c r="K78" s="77">
        <v>0.33</v>
      </c>
      <c r="L78" t="s">
        <v>102</v>
      </c>
      <c r="M78" s="78">
        <v>1.6400000000000001E-2</v>
      </c>
      <c r="N78" s="78">
        <v>4.41E-2</v>
      </c>
      <c r="O78" s="77">
        <v>19.59</v>
      </c>
      <c r="P78" s="77">
        <v>5415000</v>
      </c>
      <c r="Q78" s="77">
        <v>0</v>
      </c>
      <c r="R78" s="77">
        <v>1060.7985000000001</v>
      </c>
      <c r="S78" s="78">
        <v>0</v>
      </c>
      <c r="T78" s="78">
        <v>5.7000000000000002E-3</v>
      </c>
      <c r="U78" s="78">
        <v>8.9999999999999998E-4</v>
      </c>
    </row>
    <row r="79" spans="2:21">
      <c r="B79" t="s">
        <v>575</v>
      </c>
      <c r="C79" t="s">
        <v>576</v>
      </c>
      <c r="D79" t="s">
        <v>100</v>
      </c>
      <c r="E79" t="s">
        <v>123</v>
      </c>
      <c r="F79" t="s">
        <v>381</v>
      </c>
      <c r="G79" t="s">
        <v>372</v>
      </c>
      <c r="H79" t="s">
        <v>463</v>
      </c>
      <c r="I79" t="s">
        <v>210</v>
      </c>
      <c r="J79" t="s">
        <v>574</v>
      </c>
      <c r="K79" s="77">
        <v>4.9400000000000004</v>
      </c>
      <c r="L79" t="s">
        <v>102</v>
      </c>
      <c r="M79" s="78">
        <v>2.7799999999999998E-2</v>
      </c>
      <c r="N79" s="78">
        <v>4.2200000000000001E-2</v>
      </c>
      <c r="O79" s="77">
        <v>7.17</v>
      </c>
      <c r="P79" s="77">
        <v>5116000</v>
      </c>
      <c r="Q79" s="77">
        <v>0</v>
      </c>
      <c r="R79" s="77">
        <v>366.81720000000001</v>
      </c>
      <c r="S79" s="78">
        <v>0</v>
      </c>
      <c r="T79" s="78">
        <v>2E-3</v>
      </c>
      <c r="U79" s="78">
        <v>2.9999999999999997E-4</v>
      </c>
    </row>
    <row r="80" spans="2:21">
      <c r="B80" t="s">
        <v>577</v>
      </c>
      <c r="C80" t="s">
        <v>578</v>
      </c>
      <c r="D80" t="s">
        <v>100</v>
      </c>
      <c r="E80" t="s">
        <v>123</v>
      </c>
      <c r="F80" t="s">
        <v>412</v>
      </c>
      <c r="G80" t="s">
        <v>372</v>
      </c>
      <c r="H80" t="s">
        <v>534</v>
      </c>
      <c r="I80" t="s">
        <v>150</v>
      </c>
      <c r="J80" t="s">
        <v>247</v>
      </c>
      <c r="K80" s="77">
        <v>0.08</v>
      </c>
      <c r="L80" t="s">
        <v>102</v>
      </c>
      <c r="M80" s="78">
        <v>1.4200000000000001E-2</v>
      </c>
      <c r="N80" s="78">
        <v>4.41E-2</v>
      </c>
      <c r="O80" s="77">
        <v>28.23</v>
      </c>
      <c r="P80" s="77">
        <v>5556000</v>
      </c>
      <c r="Q80" s="77">
        <v>0</v>
      </c>
      <c r="R80" s="77">
        <v>1568.4588000000001</v>
      </c>
      <c r="S80" s="78">
        <v>0</v>
      </c>
      <c r="T80" s="78">
        <v>8.3999999999999995E-3</v>
      </c>
      <c r="U80" s="78">
        <v>1.2999999999999999E-3</v>
      </c>
    </row>
    <row r="81" spans="2:21">
      <c r="B81" t="s">
        <v>579</v>
      </c>
      <c r="C81" t="s">
        <v>580</v>
      </c>
      <c r="D81" t="s">
        <v>100</v>
      </c>
      <c r="E81" t="s">
        <v>123</v>
      </c>
      <c r="F81" t="s">
        <v>412</v>
      </c>
      <c r="G81" t="s">
        <v>372</v>
      </c>
      <c r="H81" t="s">
        <v>534</v>
      </c>
      <c r="I81" t="s">
        <v>150</v>
      </c>
      <c r="J81" t="s">
        <v>555</v>
      </c>
      <c r="K81" s="77">
        <v>1.99</v>
      </c>
      <c r="L81" t="s">
        <v>102</v>
      </c>
      <c r="M81" s="78">
        <v>2.0199999999999999E-2</v>
      </c>
      <c r="N81" s="78">
        <v>3.2599999999999997E-2</v>
      </c>
      <c r="O81" s="77">
        <v>18.260000000000002</v>
      </c>
      <c r="P81" s="77">
        <v>5317749</v>
      </c>
      <c r="Q81" s="77">
        <v>20.10079</v>
      </c>
      <c r="R81" s="77">
        <v>991.12175739999998</v>
      </c>
      <c r="S81" s="78">
        <v>0</v>
      </c>
      <c r="T81" s="78">
        <v>5.3E-3</v>
      </c>
      <c r="U81" s="78">
        <v>8.0000000000000004E-4</v>
      </c>
    </row>
    <row r="82" spans="2:21">
      <c r="B82" t="s">
        <v>581</v>
      </c>
      <c r="C82" t="s">
        <v>582</v>
      </c>
      <c r="D82" t="s">
        <v>100</v>
      </c>
      <c r="E82" t="s">
        <v>123</v>
      </c>
      <c r="F82" t="s">
        <v>412</v>
      </c>
      <c r="G82" t="s">
        <v>372</v>
      </c>
      <c r="H82" t="s">
        <v>534</v>
      </c>
      <c r="I82" t="s">
        <v>150</v>
      </c>
      <c r="J82" t="s">
        <v>247</v>
      </c>
      <c r="K82" s="77">
        <v>0.75</v>
      </c>
      <c r="L82" t="s">
        <v>102</v>
      </c>
      <c r="M82" s="78">
        <v>1.5900000000000001E-2</v>
      </c>
      <c r="N82" s="78">
        <v>1.9900000000000001E-2</v>
      </c>
      <c r="O82" s="77">
        <v>22.02</v>
      </c>
      <c r="P82" s="77">
        <v>5453667</v>
      </c>
      <c r="Q82" s="77">
        <v>0</v>
      </c>
      <c r="R82" s="77">
        <v>1200.8974734000001</v>
      </c>
      <c r="S82" s="78">
        <v>0</v>
      </c>
      <c r="T82" s="78">
        <v>6.4999999999999997E-3</v>
      </c>
      <c r="U82" s="78">
        <v>1E-3</v>
      </c>
    </row>
    <row r="83" spans="2:21">
      <c r="B83" t="s">
        <v>583</v>
      </c>
      <c r="C83" t="s">
        <v>584</v>
      </c>
      <c r="D83" t="s">
        <v>100</v>
      </c>
      <c r="E83" t="s">
        <v>123</v>
      </c>
      <c r="F83" t="s">
        <v>412</v>
      </c>
      <c r="G83" t="s">
        <v>372</v>
      </c>
      <c r="H83" t="s">
        <v>534</v>
      </c>
      <c r="I83" t="s">
        <v>150</v>
      </c>
      <c r="J83" t="s">
        <v>585</v>
      </c>
      <c r="K83" s="77">
        <v>2.98</v>
      </c>
      <c r="L83" t="s">
        <v>102</v>
      </c>
      <c r="M83" s="78">
        <v>2.5899999999999999E-2</v>
      </c>
      <c r="N83" s="78">
        <v>3.8399999999999997E-2</v>
      </c>
      <c r="O83" s="77">
        <v>34.869999999999997</v>
      </c>
      <c r="P83" s="77">
        <v>5363461</v>
      </c>
      <c r="Q83" s="77">
        <v>0</v>
      </c>
      <c r="R83" s="77">
        <v>1870.2388507000001</v>
      </c>
      <c r="S83" s="78">
        <v>0</v>
      </c>
      <c r="T83" s="78">
        <v>1.01E-2</v>
      </c>
      <c r="U83" s="78">
        <v>1.5E-3</v>
      </c>
    </row>
    <row r="84" spans="2:21">
      <c r="B84" t="s">
        <v>586</v>
      </c>
      <c r="C84" t="s">
        <v>587</v>
      </c>
      <c r="D84" t="s">
        <v>100</v>
      </c>
      <c r="E84" t="s">
        <v>123</v>
      </c>
      <c r="F84" t="s">
        <v>409</v>
      </c>
      <c r="G84" t="s">
        <v>372</v>
      </c>
      <c r="H84" t="s">
        <v>534</v>
      </c>
      <c r="I84" t="s">
        <v>150</v>
      </c>
      <c r="J84" t="s">
        <v>262</v>
      </c>
      <c r="K84" s="77">
        <v>3.21</v>
      </c>
      <c r="L84" t="s">
        <v>102</v>
      </c>
      <c r="M84" s="78">
        <v>2.9700000000000001E-2</v>
      </c>
      <c r="N84" s="78">
        <v>3.49E-2</v>
      </c>
      <c r="O84" s="77">
        <v>7.54</v>
      </c>
      <c r="P84" s="77">
        <v>5458000</v>
      </c>
      <c r="Q84" s="77">
        <v>0</v>
      </c>
      <c r="R84" s="77">
        <v>411.53320000000002</v>
      </c>
      <c r="S84" s="78">
        <v>0</v>
      </c>
      <c r="T84" s="78">
        <v>2.2000000000000001E-3</v>
      </c>
      <c r="U84" s="78">
        <v>2.9999999999999997E-4</v>
      </c>
    </row>
    <row r="85" spans="2:21">
      <c r="B85" t="s">
        <v>588</v>
      </c>
      <c r="C85" t="s">
        <v>589</v>
      </c>
      <c r="D85" t="s">
        <v>100</v>
      </c>
      <c r="E85" t="s">
        <v>123</v>
      </c>
      <c r="F85" t="s">
        <v>409</v>
      </c>
      <c r="G85" t="s">
        <v>372</v>
      </c>
      <c r="H85" t="s">
        <v>463</v>
      </c>
      <c r="I85" t="s">
        <v>210</v>
      </c>
      <c r="J85" t="s">
        <v>571</v>
      </c>
      <c r="K85" s="77">
        <v>4.87</v>
      </c>
      <c r="L85" t="s">
        <v>102</v>
      </c>
      <c r="M85" s="78">
        <v>8.3999999999999995E-3</v>
      </c>
      <c r="N85" s="78">
        <v>3.9399999999999998E-2</v>
      </c>
      <c r="O85" s="77">
        <v>9.1199999999999992</v>
      </c>
      <c r="P85" s="77">
        <v>4570000</v>
      </c>
      <c r="Q85" s="77">
        <v>0</v>
      </c>
      <c r="R85" s="77">
        <v>416.78399999999999</v>
      </c>
      <c r="S85" s="78">
        <v>0</v>
      </c>
      <c r="T85" s="78">
        <v>2.2000000000000001E-3</v>
      </c>
      <c r="U85" s="78">
        <v>2.9999999999999997E-4</v>
      </c>
    </row>
    <row r="86" spans="2:21">
      <c r="B86" t="s">
        <v>590</v>
      </c>
      <c r="C86" t="s">
        <v>591</v>
      </c>
      <c r="D86" t="s">
        <v>100</v>
      </c>
      <c r="E86" t="s">
        <v>123</v>
      </c>
      <c r="F86" t="s">
        <v>409</v>
      </c>
      <c r="G86" t="s">
        <v>372</v>
      </c>
      <c r="H86" t="s">
        <v>463</v>
      </c>
      <c r="I86" t="s">
        <v>210</v>
      </c>
      <c r="J86" t="s">
        <v>350</v>
      </c>
      <c r="K86" s="77">
        <v>5.23</v>
      </c>
      <c r="L86" t="s">
        <v>102</v>
      </c>
      <c r="M86" s="78">
        <v>3.09E-2</v>
      </c>
      <c r="N86" s="78">
        <v>3.39E-2</v>
      </c>
      <c r="O86" s="77">
        <v>21.71</v>
      </c>
      <c r="P86" s="77">
        <v>5032053</v>
      </c>
      <c r="Q86" s="77">
        <v>0</v>
      </c>
      <c r="R86" s="77">
        <v>1092.4587062999999</v>
      </c>
      <c r="S86" s="78">
        <v>0</v>
      </c>
      <c r="T86" s="78">
        <v>5.8999999999999999E-3</v>
      </c>
      <c r="U86" s="78">
        <v>8.9999999999999998E-4</v>
      </c>
    </row>
    <row r="87" spans="2:21">
      <c r="B87" t="s">
        <v>592</v>
      </c>
      <c r="C87" t="s">
        <v>593</v>
      </c>
      <c r="D87" t="s">
        <v>100</v>
      </c>
      <c r="E87" t="s">
        <v>123</v>
      </c>
      <c r="F87" t="s">
        <v>594</v>
      </c>
      <c r="G87" t="s">
        <v>127</v>
      </c>
      <c r="H87" t="s">
        <v>463</v>
      </c>
      <c r="I87" t="s">
        <v>210</v>
      </c>
      <c r="J87" t="s">
        <v>391</v>
      </c>
      <c r="K87" s="77">
        <v>0.03</v>
      </c>
      <c r="L87" t="s">
        <v>102</v>
      </c>
      <c r="M87" s="78">
        <v>2.1499999999999998E-2</v>
      </c>
      <c r="N87" s="78">
        <v>5.8299999999999998E-2</v>
      </c>
      <c r="O87" s="77">
        <v>56629.18</v>
      </c>
      <c r="P87" s="77">
        <v>110.02</v>
      </c>
      <c r="Q87" s="77">
        <v>0</v>
      </c>
      <c r="R87" s="77">
        <v>62.303423836</v>
      </c>
      <c r="S87" s="78">
        <v>1E-3</v>
      </c>
      <c r="T87" s="78">
        <v>2.9999999999999997E-4</v>
      </c>
      <c r="U87" s="78">
        <v>1E-4</v>
      </c>
    </row>
    <row r="88" spans="2:21">
      <c r="B88" t="s">
        <v>595</v>
      </c>
      <c r="C88" t="s">
        <v>596</v>
      </c>
      <c r="D88" t="s">
        <v>100</v>
      </c>
      <c r="E88" t="s">
        <v>123</v>
      </c>
      <c r="F88" t="s">
        <v>594</v>
      </c>
      <c r="G88" t="s">
        <v>127</v>
      </c>
      <c r="H88" t="s">
        <v>463</v>
      </c>
      <c r="I88" t="s">
        <v>210</v>
      </c>
      <c r="J88" t="s">
        <v>597</v>
      </c>
      <c r="K88" s="77">
        <v>1.68</v>
      </c>
      <c r="L88" t="s">
        <v>102</v>
      </c>
      <c r="M88" s="78">
        <v>1.7999999999999999E-2</v>
      </c>
      <c r="N88" s="78">
        <v>2.9000000000000001E-2</v>
      </c>
      <c r="O88" s="77">
        <v>524889.56000000006</v>
      </c>
      <c r="P88" s="77">
        <v>107.61</v>
      </c>
      <c r="Q88" s="77">
        <v>0</v>
      </c>
      <c r="R88" s="77">
        <v>564.83365551600002</v>
      </c>
      <c r="S88" s="78">
        <v>5.0000000000000001E-4</v>
      </c>
      <c r="T88" s="78">
        <v>3.0000000000000001E-3</v>
      </c>
      <c r="U88" s="78">
        <v>5.0000000000000001E-4</v>
      </c>
    </row>
    <row r="89" spans="2:21">
      <c r="B89" t="s">
        <v>598</v>
      </c>
      <c r="C89" t="s">
        <v>599</v>
      </c>
      <c r="D89" t="s">
        <v>100</v>
      </c>
      <c r="E89" t="s">
        <v>123</v>
      </c>
      <c r="F89" t="s">
        <v>594</v>
      </c>
      <c r="G89" t="s">
        <v>127</v>
      </c>
      <c r="H89" t="s">
        <v>463</v>
      </c>
      <c r="I89" t="s">
        <v>210</v>
      </c>
      <c r="J89" t="s">
        <v>284</v>
      </c>
      <c r="K89" s="77">
        <v>4.18</v>
      </c>
      <c r="L89" t="s">
        <v>102</v>
      </c>
      <c r="M89" s="78">
        <v>2.7699999999999999E-2</v>
      </c>
      <c r="N89" s="78">
        <v>2.7400000000000001E-2</v>
      </c>
      <c r="O89" s="77">
        <v>309052.98</v>
      </c>
      <c r="P89" s="77">
        <v>98.73</v>
      </c>
      <c r="Q89" s="77">
        <v>0</v>
      </c>
      <c r="R89" s="77">
        <v>305.12800715399999</v>
      </c>
      <c r="S89" s="78">
        <v>1.1000000000000001E-3</v>
      </c>
      <c r="T89" s="78">
        <v>1.6000000000000001E-3</v>
      </c>
      <c r="U89" s="78">
        <v>2.0000000000000001E-4</v>
      </c>
    </row>
    <row r="90" spans="2:21">
      <c r="B90" t="s">
        <v>600</v>
      </c>
      <c r="C90" t="s">
        <v>601</v>
      </c>
      <c r="D90" t="s">
        <v>100</v>
      </c>
      <c r="E90" t="s">
        <v>123</v>
      </c>
      <c r="F90" t="s">
        <v>602</v>
      </c>
      <c r="G90" t="s">
        <v>403</v>
      </c>
      <c r="H90" t="s">
        <v>603</v>
      </c>
      <c r="I90" t="s">
        <v>210</v>
      </c>
      <c r="J90" t="s">
        <v>604</v>
      </c>
      <c r="K90" s="77">
        <v>2.73</v>
      </c>
      <c r="L90" t="s">
        <v>102</v>
      </c>
      <c r="M90" s="78">
        <v>1.4E-2</v>
      </c>
      <c r="N90" s="78">
        <v>2.8899999999999999E-2</v>
      </c>
      <c r="O90" s="77">
        <v>804080.84</v>
      </c>
      <c r="P90" s="77">
        <v>105.25</v>
      </c>
      <c r="Q90" s="77">
        <v>6.1642400000000004</v>
      </c>
      <c r="R90" s="77">
        <v>852.4593241</v>
      </c>
      <c r="S90" s="78">
        <v>8.9999999999999998E-4</v>
      </c>
      <c r="T90" s="78">
        <v>4.5999999999999999E-3</v>
      </c>
      <c r="U90" s="78">
        <v>6.9999999999999999E-4</v>
      </c>
    </row>
    <row r="91" spans="2:21">
      <c r="B91" t="s">
        <v>605</v>
      </c>
      <c r="C91" t="s">
        <v>606</v>
      </c>
      <c r="D91" t="s">
        <v>100</v>
      </c>
      <c r="E91" t="s">
        <v>123</v>
      </c>
      <c r="F91" t="s">
        <v>487</v>
      </c>
      <c r="G91" t="s">
        <v>403</v>
      </c>
      <c r="H91" t="s">
        <v>603</v>
      </c>
      <c r="I91" t="s">
        <v>210</v>
      </c>
      <c r="J91" t="s">
        <v>290</v>
      </c>
      <c r="K91" s="77">
        <v>7.16</v>
      </c>
      <c r="L91" t="s">
        <v>102</v>
      </c>
      <c r="M91" s="78">
        <v>3.61E-2</v>
      </c>
      <c r="N91" s="78">
        <v>3.4000000000000002E-2</v>
      </c>
      <c r="O91" s="77">
        <v>774172.36</v>
      </c>
      <c r="P91" s="77">
        <v>101.69</v>
      </c>
      <c r="Q91" s="77">
        <v>0</v>
      </c>
      <c r="R91" s="77">
        <v>787.25587288400004</v>
      </c>
      <c r="S91" s="78">
        <v>1.6999999999999999E-3</v>
      </c>
      <c r="T91" s="78">
        <v>4.1999999999999997E-3</v>
      </c>
      <c r="U91" s="78">
        <v>5.9999999999999995E-4</v>
      </c>
    </row>
    <row r="92" spans="2:21">
      <c r="B92" t="s">
        <v>607</v>
      </c>
      <c r="C92" t="s">
        <v>608</v>
      </c>
      <c r="D92" t="s">
        <v>100</v>
      </c>
      <c r="E92" t="s">
        <v>123</v>
      </c>
      <c r="F92" t="s">
        <v>513</v>
      </c>
      <c r="G92" t="s">
        <v>403</v>
      </c>
      <c r="H92" t="s">
        <v>603</v>
      </c>
      <c r="I92" t="s">
        <v>210</v>
      </c>
      <c r="J92" t="s">
        <v>262</v>
      </c>
      <c r="K92" s="77">
        <v>2.64</v>
      </c>
      <c r="L92" t="s">
        <v>102</v>
      </c>
      <c r="M92" s="78">
        <v>2.1499999999999998E-2</v>
      </c>
      <c r="N92" s="78">
        <v>3.61E-2</v>
      </c>
      <c r="O92" s="77">
        <v>1607541.75</v>
      </c>
      <c r="P92" s="77">
        <v>107.2</v>
      </c>
      <c r="Q92" s="77">
        <v>0</v>
      </c>
      <c r="R92" s="77">
        <v>1723.284756</v>
      </c>
      <c r="S92" s="78">
        <v>8.0000000000000004E-4</v>
      </c>
      <c r="T92" s="78">
        <v>9.2999999999999992E-3</v>
      </c>
      <c r="U92" s="78">
        <v>1.4E-3</v>
      </c>
    </row>
    <row r="93" spans="2:21">
      <c r="B93" t="s">
        <v>609</v>
      </c>
      <c r="C93" t="s">
        <v>610</v>
      </c>
      <c r="D93" t="s">
        <v>100</v>
      </c>
      <c r="E93" t="s">
        <v>123</v>
      </c>
      <c r="F93" t="s">
        <v>513</v>
      </c>
      <c r="G93" t="s">
        <v>403</v>
      </c>
      <c r="H93" t="s">
        <v>603</v>
      </c>
      <c r="I93" t="s">
        <v>210</v>
      </c>
      <c r="J93" t="s">
        <v>611</v>
      </c>
      <c r="K93" s="77">
        <v>7.65</v>
      </c>
      <c r="L93" t="s">
        <v>102</v>
      </c>
      <c r="M93" s="78">
        <v>1.15E-2</v>
      </c>
      <c r="N93" s="78">
        <v>3.6700000000000003E-2</v>
      </c>
      <c r="O93" s="77">
        <v>802236</v>
      </c>
      <c r="P93" s="77">
        <v>90.26</v>
      </c>
      <c r="Q93" s="77">
        <v>0</v>
      </c>
      <c r="R93" s="77">
        <v>724.09821360000001</v>
      </c>
      <c r="S93" s="78">
        <v>1.6999999999999999E-3</v>
      </c>
      <c r="T93" s="78">
        <v>3.8999999999999998E-3</v>
      </c>
      <c r="U93" s="78">
        <v>5.9999999999999995E-4</v>
      </c>
    </row>
    <row r="94" spans="2:21">
      <c r="B94" t="s">
        <v>612</v>
      </c>
      <c r="C94" t="s">
        <v>613</v>
      </c>
      <c r="D94" t="s">
        <v>100</v>
      </c>
      <c r="E94" t="s">
        <v>123</v>
      </c>
      <c r="F94" t="s">
        <v>614</v>
      </c>
      <c r="G94" t="s">
        <v>615</v>
      </c>
      <c r="H94" t="s">
        <v>603</v>
      </c>
      <c r="I94" t="s">
        <v>210</v>
      </c>
      <c r="J94" t="s">
        <v>616</v>
      </c>
      <c r="K94" s="77">
        <v>6.03</v>
      </c>
      <c r="L94" t="s">
        <v>102</v>
      </c>
      <c r="M94" s="78">
        <v>5.1499999999999997E-2</v>
      </c>
      <c r="N94" s="78">
        <v>0.03</v>
      </c>
      <c r="O94" s="77">
        <v>1869389.91</v>
      </c>
      <c r="P94" s="77">
        <v>151.35</v>
      </c>
      <c r="Q94" s="77">
        <v>0</v>
      </c>
      <c r="R94" s="77">
        <v>2829.321628785</v>
      </c>
      <c r="S94" s="78">
        <v>5.9999999999999995E-4</v>
      </c>
      <c r="T94" s="78">
        <v>1.52E-2</v>
      </c>
      <c r="U94" s="78">
        <v>2.3E-3</v>
      </c>
    </row>
    <row r="95" spans="2:21">
      <c r="B95" t="s">
        <v>617</v>
      </c>
      <c r="C95" t="s">
        <v>618</v>
      </c>
      <c r="D95" t="s">
        <v>100</v>
      </c>
      <c r="E95" t="s">
        <v>123</v>
      </c>
      <c r="F95" t="s">
        <v>619</v>
      </c>
      <c r="G95" t="s">
        <v>132</v>
      </c>
      <c r="H95" t="s">
        <v>620</v>
      </c>
      <c r="I95" t="s">
        <v>150</v>
      </c>
      <c r="J95" t="s">
        <v>621</v>
      </c>
      <c r="K95" s="77">
        <v>1.63</v>
      </c>
      <c r="L95" t="s">
        <v>102</v>
      </c>
      <c r="M95" s="78">
        <v>2.1999999999999999E-2</v>
      </c>
      <c r="N95" s="78">
        <v>2.0199999999999999E-2</v>
      </c>
      <c r="O95" s="77">
        <v>482772.44</v>
      </c>
      <c r="P95" s="77">
        <v>110.3</v>
      </c>
      <c r="Q95" s="77">
        <v>0</v>
      </c>
      <c r="R95" s="77">
        <v>532.49800131999996</v>
      </c>
      <c r="S95" s="78">
        <v>5.9999999999999995E-4</v>
      </c>
      <c r="T95" s="78">
        <v>2.8999999999999998E-3</v>
      </c>
      <c r="U95" s="78">
        <v>4.0000000000000002E-4</v>
      </c>
    </row>
    <row r="96" spans="2:21">
      <c r="B96" t="s">
        <v>622</v>
      </c>
      <c r="C96" t="s">
        <v>623</v>
      </c>
      <c r="D96" t="s">
        <v>100</v>
      </c>
      <c r="E96" t="s">
        <v>123</v>
      </c>
      <c r="F96" t="s">
        <v>619</v>
      </c>
      <c r="G96" t="s">
        <v>132</v>
      </c>
      <c r="H96" t="s">
        <v>620</v>
      </c>
      <c r="I96" t="s">
        <v>150</v>
      </c>
      <c r="J96" t="s">
        <v>585</v>
      </c>
      <c r="K96" s="77">
        <v>4.92</v>
      </c>
      <c r="L96" t="s">
        <v>102</v>
      </c>
      <c r="M96" s="78">
        <v>1.7000000000000001E-2</v>
      </c>
      <c r="N96" s="78">
        <v>2.3699999999999999E-2</v>
      </c>
      <c r="O96" s="77">
        <v>302894.08000000002</v>
      </c>
      <c r="P96" s="77">
        <v>104.57</v>
      </c>
      <c r="Q96" s="77">
        <v>0</v>
      </c>
      <c r="R96" s="77">
        <v>316.736339456</v>
      </c>
      <c r="S96" s="78">
        <v>2.0000000000000001E-4</v>
      </c>
      <c r="T96" s="78">
        <v>1.6999999999999999E-3</v>
      </c>
      <c r="U96" s="78">
        <v>2.9999999999999997E-4</v>
      </c>
    </row>
    <row r="97" spans="2:21">
      <c r="B97" t="s">
        <v>624</v>
      </c>
      <c r="C97" t="s">
        <v>625</v>
      </c>
      <c r="D97" t="s">
        <v>100</v>
      </c>
      <c r="E97" t="s">
        <v>123</v>
      </c>
      <c r="F97" t="s">
        <v>619</v>
      </c>
      <c r="G97" t="s">
        <v>132</v>
      </c>
      <c r="H97" t="s">
        <v>603</v>
      </c>
      <c r="I97" t="s">
        <v>210</v>
      </c>
      <c r="J97" t="s">
        <v>290</v>
      </c>
      <c r="K97" s="77">
        <v>9.7899999999999991</v>
      </c>
      <c r="L97" t="s">
        <v>102</v>
      </c>
      <c r="M97" s="78">
        <v>5.7999999999999996E-3</v>
      </c>
      <c r="N97" s="78">
        <v>2.75E-2</v>
      </c>
      <c r="O97" s="77">
        <v>149627.54999999999</v>
      </c>
      <c r="P97" s="77">
        <v>86.47</v>
      </c>
      <c r="Q97" s="77">
        <v>0</v>
      </c>
      <c r="R97" s="77">
        <v>129.382942485</v>
      </c>
      <c r="S97" s="78">
        <v>2.9999999999999997E-4</v>
      </c>
      <c r="T97" s="78">
        <v>6.9999999999999999E-4</v>
      </c>
      <c r="U97" s="78">
        <v>1E-4</v>
      </c>
    </row>
    <row r="98" spans="2:21">
      <c r="B98" t="s">
        <v>626</v>
      </c>
      <c r="C98" t="s">
        <v>627</v>
      </c>
      <c r="D98" t="s">
        <v>100</v>
      </c>
      <c r="E98" t="s">
        <v>123</v>
      </c>
      <c r="F98" t="s">
        <v>547</v>
      </c>
      <c r="G98" t="s">
        <v>403</v>
      </c>
      <c r="H98" t="s">
        <v>620</v>
      </c>
      <c r="I98" t="s">
        <v>150</v>
      </c>
      <c r="J98" t="s">
        <v>628</v>
      </c>
      <c r="K98" s="77">
        <v>2.42</v>
      </c>
      <c r="L98" t="s">
        <v>102</v>
      </c>
      <c r="M98" s="78">
        <v>1.95E-2</v>
      </c>
      <c r="N98" s="78">
        <v>3.49E-2</v>
      </c>
      <c r="O98" s="77">
        <v>396656.4</v>
      </c>
      <c r="P98" s="77">
        <v>106.63</v>
      </c>
      <c r="Q98" s="77">
        <v>0</v>
      </c>
      <c r="R98" s="77">
        <v>422.95471931999998</v>
      </c>
      <c r="S98" s="78">
        <v>6.9999999999999999E-4</v>
      </c>
      <c r="T98" s="78">
        <v>2.3E-3</v>
      </c>
      <c r="U98" s="78">
        <v>2.9999999999999997E-4</v>
      </c>
    </row>
    <row r="99" spans="2:21">
      <c r="B99" t="s">
        <v>629</v>
      </c>
      <c r="C99" t="s">
        <v>630</v>
      </c>
      <c r="D99" t="s">
        <v>100</v>
      </c>
      <c r="E99" t="s">
        <v>123</v>
      </c>
      <c r="F99" t="s">
        <v>547</v>
      </c>
      <c r="G99" t="s">
        <v>403</v>
      </c>
      <c r="H99" t="s">
        <v>620</v>
      </c>
      <c r="I99" t="s">
        <v>150</v>
      </c>
      <c r="J99" t="s">
        <v>631</v>
      </c>
      <c r="K99" s="77">
        <v>1.08</v>
      </c>
      <c r="L99" t="s">
        <v>102</v>
      </c>
      <c r="M99" s="78">
        <v>2.5000000000000001E-2</v>
      </c>
      <c r="N99" s="78">
        <v>2.81E-2</v>
      </c>
      <c r="O99" s="77">
        <v>2012.03</v>
      </c>
      <c r="P99" s="77">
        <v>109.89</v>
      </c>
      <c r="Q99" s="77">
        <v>0</v>
      </c>
      <c r="R99" s="77">
        <v>2.2110197669999998</v>
      </c>
      <c r="S99" s="78">
        <v>0</v>
      </c>
      <c r="T99" s="78">
        <v>0</v>
      </c>
      <c r="U99" s="78">
        <v>0</v>
      </c>
    </row>
    <row r="100" spans="2:21">
      <c r="B100" t="s">
        <v>632</v>
      </c>
      <c r="C100" t="s">
        <v>633</v>
      </c>
      <c r="D100" t="s">
        <v>100</v>
      </c>
      <c r="E100" t="s">
        <v>123</v>
      </c>
      <c r="F100" t="s">
        <v>547</v>
      </c>
      <c r="G100" t="s">
        <v>403</v>
      </c>
      <c r="H100" t="s">
        <v>620</v>
      </c>
      <c r="I100" t="s">
        <v>150</v>
      </c>
      <c r="J100" t="s">
        <v>337</v>
      </c>
      <c r="K100" s="77">
        <v>5.61</v>
      </c>
      <c r="L100" t="s">
        <v>102</v>
      </c>
      <c r="M100" s="78">
        <v>1.17E-2</v>
      </c>
      <c r="N100" s="78">
        <v>3.7999999999999999E-2</v>
      </c>
      <c r="O100" s="77">
        <v>54376.46</v>
      </c>
      <c r="P100" s="77">
        <v>93.9</v>
      </c>
      <c r="Q100" s="77">
        <v>0</v>
      </c>
      <c r="R100" s="77">
        <v>51.059495939999998</v>
      </c>
      <c r="S100" s="78">
        <v>1E-4</v>
      </c>
      <c r="T100" s="78">
        <v>2.9999999999999997E-4</v>
      </c>
      <c r="U100" s="78">
        <v>0</v>
      </c>
    </row>
    <row r="101" spans="2:21">
      <c r="B101" t="s">
        <v>634</v>
      </c>
      <c r="C101" t="s">
        <v>635</v>
      </c>
      <c r="D101" t="s">
        <v>100</v>
      </c>
      <c r="E101" t="s">
        <v>123</v>
      </c>
      <c r="F101" t="s">
        <v>547</v>
      </c>
      <c r="G101" t="s">
        <v>403</v>
      </c>
      <c r="H101" t="s">
        <v>620</v>
      </c>
      <c r="I101" t="s">
        <v>150</v>
      </c>
      <c r="J101" t="s">
        <v>611</v>
      </c>
      <c r="K101" s="77">
        <v>5.62</v>
      </c>
      <c r="L101" t="s">
        <v>102</v>
      </c>
      <c r="M101" s="78">
        <v>1.3299999999999999E-2</v>
      </c>
      <c r="N101" s="78">
        <v>3.9100000000000003E-2</v>
      </c>
      <c r="O101" s="77">
        <v>965534.98</v>
      </c>
      <c r="P101" s="77">
        <v>94.4</v>
      </c>
      <c r="Q101" s="77">
        <v>0</v>
      </c>
      <c r="R101" s="77">
        <v>911.46502111999996</v>
      </c>
      <c r="S101" s="78">
        <v>8.0000000000000004E-4</v>
      </c>
      <c r="T101" s="78">
        <v>4.8999999999999998E-3</v>
      </c>
      <c r="U101" s="78">
        <v>6.9999999999999999E-4</v>
      </c>
    </row>
    <row r="102" spans="2:21">
      <c r="B102" t="s">
        <v>636</v>
      </c>
      <c r="C102" t="s">
        <v>637</v>
      </c>
      <c r="D102" t="s">
        <v>100</v>
      </c>
      <c r="E102" t="s">
        <v>123</v>
      </c>
      <c r="F102" t="s">
        <v>547</v>
      </c>
      <c r="G102" t="s">
        <v>403</v>
      </c>
      <c r="H102" t="s">
        <v>638</v>
      </c>
      <c r="I102" t="s">
        <v>217</v>
      </c>
      <c r="J102" t="s">
        <v>467</v>
      </c>
      <c r="K102" s="77">
        <v>5.78</v>
      </c>
      <c r="L102" t="s">
        <v>102</v>
      </c>
      <c r="M102" s="78">
        <v>1.8700000000000001E-2</v>
      </c>
      <c r="N102" s="78">
        <v>3.9300000000000002E-2</v>
      </c>
      <c r="O102" s="77">
        <v>821682.08</v>
      </c>
      <c r="P102" s="77">
        <v>93.72</v>
      </c>
      <c r="Q102" s="77">
        <v>0</v>
      </c>
      <c r="R102" s="77">
        <v>770.08044537599994</v>
      </c>
      <c r="S102" s="78">
        <v>1.5E-3</v>
      </c>
      <c r="T102" s="78">
        <v>4.1000000000000003E-3</v>
      </c>
      <c r="U102" s="78">
        <v>5.9999999999999995E-4</v>
      </c>
    </row>
    <row r="103" spans="2:21">
      <c r="B103" t="s">
        <v>639</v>
      </c>
      <c r="C103" t="s">
        <v>640</v>
      </c>
      <c r="D103" t="s">
        <v>100</v>
      </c>
      <c r="E103" t="s">
        <v>123</v>
      </c>
      <c r="F103" t="s">
        <v>547</v>
      </c>
      <c r="G103" t="s">
        <v>403</v>
      </c>
      <c r="H103" t="s">
        <v>620</v>
      </c>
      <c r="I103" t="s">
        <v>150</v>
      </c>
      <c r="J103" t="s">
        <v>343</v>
      </c>
      <c r="K103" s="77">
        <v>3.94</v>
      </c>
      <c r="L103" t="s">
        <v>102</v>
      </c>
      <c r="M103" s="78">
        <v>3.3500000000000002E-2</v>
      </c>
      <c r="N103" s="78">
        <v>3.5700000000000003E-2</v>
      </c>
      <c r="O103" s="77">
        <v>362497.15</v>
      </c>
      <c r="P103" s="77">
        <v>108.2</v>
      </c>
      <c r="Q103" s="77">
        <v>0</v>
      </c>
      <c r="R103" s="77">
        <v>392.22191629999998</v>
      </c>
      <c r="S103" s="78">
        <v>8.9999999999999998E-4</v>
      </c>
      <c r="T103" s="78">
        <v>2.0999999999999999E-3</v>
      </c>
      <c r="U103" s="78">
        <v>2.9999999999999997E-4</v>
      </c>
    </row>
    <row r="104" spans="2:21">
      <c r="B104" t="s">
        <v>641</v>
      </c>
      <c r="C104" t="s">
        <v>642</v>
      </c>
      <c r="D104" t="s">
        <v>100</v>
      </c>
      <c r="E104" t="s">
        <v>123</v>
      </c>
      <c r="F104" t="s">
        <v>371</v>
      </c>
      <c r="G104" t="s">
        <v>372</v>
      </c>
      <c r="H104" t="s">
        <v>603</v>
      </c>
      <c r="I104" t="s">
        <v>210</v>
      </c>
      <c r="J104" t="s">
        <v>643</v>
      </c>
      <c r="K104" s="77">
        <v>1.26</v>
      </c>
      <c r="L104" t="s">
        <v>102</v>
      </c>
      <c r="M104" s="78">
        <v>2.1999999999999999E-2</v>
      </c>
      <c r="N104" s="78">
        <v>2.8500000000000001E-2</v>
      </c>
      <c r="O104" s="77">
        <v>5.29</v>
      </c>
      <c r="P104" s="77">
        <v>5490000</v>
      </c>
      <c r="Q104" s="77">
        <v>0</v>
      </c>
      <c r="R104" s="77">
        <v>290.42099999999999</v>
      </c>
      <c r="S104" s="78">
        <v>0</v>
      </c>
      <c r="T104" s="78">
        <v>1.6000000000000001E-3</v>
      </c>
      <c r="U104" s="78">
        <v>2.0000000000000001E-4</v>
      </c>
    </row>
    <row r="105" spans="2:21">
      <c r="B105" t="s">
        <v>644</v>
      </c>
      <c r="C105" t="s">
        <v>645</v>
      </c>
      <c r="D105" t="s">
        <v>100</v>
      </c>
      <c r="E105" t="s">
        <v>123</v>
      </c>
      <c r="F105" t="s">
        <v>371</v>
      </c>
      <c r="G105" t="s">
        <v>372</v>
      </c>
      <c r="H105" t="s">
        <v>603</v>
      </c>
      <c r="I105" t="s">
        <v>210</v>
      </c>
      <c r="J105" t="s">
        <v>571</v>
      </c>
      <c r="K105" s="77">
        <v>4.8899999999999997</v>
      </c>
      <c r="L105" t="s">
        <v>102</v>
      </c>
      <c r="M105" s="78">
        <v>1.09E-2</v>
      </c>
      <c r="N105" s="78">
        <v>3.8199999999999998E-2</v>
      </c>
      <c r="O105" s="77">
        <v>28.57</v>
      </c>
      <c r="P105" s="77">
        <v>4616513</v>
      </c>
      <c r="Q105" s="77">
        <v>16.375360000000001</v>
      </c>
      <c r="R105" s="77">
        <v>1335.3131241000001</v>
      </c>
      <c r="S105" s="78">
        <v>0</v>
      </c>
      <c r="T105" s="78">
        <v>7.1999999999999998E-3</v>
      </c>
      <c r="U105" s="78">
        <v>1.1000000000000001E-3</v>
      </c>
    </row>
    <row r="106" spans="2:21">
      <c r="B106" t="s">
        <v>646</v>
      </c>
      <c r="C106" t="s">
        <v>647</v>
      </c>
      <c r="D106" t="s">
        <v>100</v>
      </c>
      <c r="E106" t="s">
        <v>123</v>
      </c>
      <c r="F106" t="s">
        <v>371</v>
      </c>
      <c r="G106" t="s">
        <v>372</v>
      </c>
      <c r="H106" t="s">
        <v>620</v>
      </c>
      <c r="I106" t="s">
        <v>150</v>
      </c>
      <c r="J106" t="s">
        <v>648</v>
      </c>
      <c r="K106" s="77">
        <v>5.54</v>
      </c>
      <c r="L106" t="s">
        <v>102</v>
      </c>
      <c r="M106" s="78">
        <v>2.9899999999999999E-2</v>
      </c>
      <c r="N106" s="78">
        <v>3.04E-2</v>
      </c>
      <c r="O106" s="77">
        <v>23.44</v>
      </c>
      <c r="P106" s="77">
        <v>5074000</v>
      </c>
      <c r="Q106" s="77">
        <v>0</v>
      </c>
      <c r="R106" s="77">
        <v>1189.3456000000001</v>
      </c>
      <c r="S106" s="78">
        <v>0</v>
      </c>
      <c r="T106" s="78">
        <v>6.4000000000000003E-3</v>
      </c>
      <c r="U106" s="78">
        <v>1E-3</v>
      </c>
    </row>
    <row r="107" spans="2:21">
      <c r="B107" t="s">
        <v>649</v>
      </c>
      <c r="C107" t="s">
        <v>650</v>
      </c>
      <c r="D107" t="s">
        <v>100</v>
      </c>
      <c r="E107" t="s">
        <v>123</v>
      </c>
      <c r="F107" t="s">
        <v>371</v>
      </c>
      <c r="G107" t="s">
        <v>372</v>
      </c>
      <c r="H107" t="s">
        <v>603</v>
      </c>
      <c r="I107" t="s">
        <v>210</v>
      </c>
      <c r="J107" t="s">
        <v>346</v>
      </c>
      <c r="K107" s="77">
        <v>3.1</v>
      </c>
      <c r="L107" t="s">
        <v>102</v>
      </c>
      <c r="M107" s="78">
        <v>2.3199999999999998E-2</v>
      </c>
      <c r="N107" s="78">
        <v>3.5499999999999997E-2</v>
      </c>
      <c r="O107" s="77">
        <v>3.37</v>
      </c>
      <c r="P107" s="77">
        <v>5350000</v>
      </c>
      <c r="Q107" s="77">
        <v>0</v>
      </c>
      <c r="R107" s="77">
        <v>180.29499999999999</v>
      </c>
      <c r="S107" s="78">
        <v>0</v>
      </c>
      <c r="T107" s="78">
        <v>1E-3</v>
      </c>
      <c r="U107" s="78">
        <v>1E-4</v>
      </c>
    </row>
    <row r="108" spans="2:21">
      <c r="B108" t="s">
        <v>651</v>
      </c>
      <c r="C108" t="s">
        <v>652</v>
      </c>
      <c r="D108" t="s">
        <v>100</v>
      </c>
      <c r="E108" t="s">
        <v>123</v>
      </c>
      <c r="F108" t="s">
        <v>377</v>
      </c>
      <c r="G108" t="s">
        <v>372</v>
      </c>
      <c r="H108" t="s">
        <v>603</v>
      </c>
      <c r="I108" t="s">
        <v>210</v>
      </c>
      <c r="J108" t="s">
        <v>346</v>
      </c>
      <c r="K108" s="77">
        <v>3.11</v>
      </c>
      <c r="L108" t="s">
        <v>102</v>
      </c>
      <c r="M108" s="78">
        <v>2.4199999999999999E-2</v>
      </c>
      <c r="N108" s="78">
        <v>4.1000000000000002E-2</v>
      </c>
      <c r="O108" s="77">
        <v>32.17</v>
      </c>
      <c r="P108" s="77">
        <v>5278341</v>
      </c>
      <c r="Q108" s="77">
        <v>0</v>
      </c>
      <c r="R108" s="77">
        <v>1698.0422997000001</v>
      </c>
      <c r="S108" s="78">
        <v>0</v>
      </c>
      <c r="T108" s="78">
        <v>9.1000000000000004E-3</v>
      </c>
      <c r="U108" s="78">
        <v>1.4E-3</v>
      </c>
    </row>
    <row r="109" spans="2:21">
      <c r="B109" t="s">
        <v>653</v>
      </c>
      <c r="C109" t="s">
        <v>654</v>
      </c>
      <c r="D109" t="s">
        <v>100</v>
      </c>
      <c r="E109" t="s">
        <v>123</v>
      </c>
      <c r="F109" t="s">
        <v>377</v>
      </c>
      <c r="G109" t="s">
        <v>372</v>
      </c>
      <c r="H109" t="s">
        <v>603</v>
      </c>
      <c r="I109" t="s">
        <v>210</v>
      </c>
      <c r="J109" t="s">
        <v>544</v>
      </c>
      <c r="K109" s="77">
        <v>2.54</v>
      </c>
      <c r="L109" t="s">
        <v>102</v>
      </c>
      <c r="M109" s="78">
        <v>1.46E-2</v>
      </c>
      <c r="N109" s="78">
        <v>3.7100000000000001E-2</v>
      </c>
      <c r="O109" s="77">
        <v>33.68</v>
      </c>
      <c r="P109" s="77">
        <v>5153990</v>
      </c>
      <c r="Q109" s="77">
        <v>0</v>
      </c>
      <c r="R109" s="77">
        <v>1735.863832</v>
      </c>
      <c r="S109" s="78">
        <v>0</v>
      </c>
      <c r="T109" s="78">
        <v>9.4000000000000004E-3</v>
      </c>
      <c r="U109" s="78">
        <v>1.4E-3</v>
      </c>
    </row>
    <row r="110" spans="2:21">
      <c r="B110" t="s">
        <v>655</v>
      </c>
      <c r="C110" t="s">
        <v>656</v>
      </c>
      <c r="D110" t="s">
        <v>100</v>
      </c>
      <c r="E110" t="s">
        <v>123</v>
      </c>
      <c r="F110" t="s">
        <v>377</v>
      </c>
      <c r="G110" t="s">
        <v>372</v>
      </c>
      <c r="H110" t="s">
        <v>603</v>
      </c>
      <c r="I110" t="s">
        <v>210</v>
      </c>
      <c r="J110" t="s">
        <v>378</v>
      </c>
      <c r="K110" s="77">
        <v>4.57</v>
      </c>
      <c r="L110" t="s">
        <v>102</v>
      </c>
      <c r="M110" s="78">
        <v>2E-3</v>
      </c>
      <c r="N110" s="78">
        <v>4.0899999999999999E-2</v>
      </c>
      <c r="O110" s="77">
        <v>19.82</v>
      </c>
      <c r="P110" s="77">
        <v>4470000</v>
      </c>
      <c r="Q110" s="77">
        <v>0</v>
      </c>
      <c r="R110" s="77">
        <v>885.95399999999995</v>
      </c>
      <c r="S110" s="78">
        <v>0</v>
      </c>
      <c r="T110" s="78">
        <v>4.7999999999999996E-3</v>
      </c>
      <c r="U110" s="78">
        <v>6.9999999999999999E-4</v>
      </c>
    </row>
    <row r="111" spans="2:21">
      <c r="B111" t="s">
        <v>657</v>
      </c>
      <c r="C111" t="s">
        <v>658</v>
      </c>
      <c r="D111" t="s">
        <v>100</v>
      </c>
      <c r="E111" t="s">
        <v>123</v>
      </c>
      <c r="F111" t="s">
        <v>377</v>
      </c>
      <c r="G111" t="s">
        <v>372</v>
      </c>
      <c r="H111" t="s">
        <v>603</v>
      </c>
      <c r="I111" t="s">
        <v>210</v>
      </c>
      <c r="J111" t="s">
        <v>350</v>
      </c>
      <c r="K111" s="77">
        <v>5.22</v>
      </c>
      <c r="L111" t="s">
        <v>102</v>
      </c>
      <c r="M111" s="78">
        <v>3.1699999999999999E-2</v>
      </c>
      <c r="N111" s="78">
        <v>3.8899999999999997E-2</v>
      </c>
      <c r="O111" s="77">
        <v>15.96</v>
      </c>
      <c r="P111" s="77">
        <v>4930250</v>
      </c>
      <c r="Q111" s="77">
        <v>0</v>
      </c>
      <c r="R111" s="77">
        <v>786.86789999999996</v>
      </c>
      <c r="S111" s="78">
        <v>0</v>
      </c>
      <c r="T111" s="78">
        <v>4.1999999999999997E-3</v>
      </c>
      <c r="U111" s="78">
        <v>5.9999999999999995E-4</v>
      </c>
    </row>
    <row r="112" spans="2:21">
      <c r="B112" t="s">
        <v>659</v>
      </c>
      <c r="C112" t="s">
        <v>660</v>
      </c>
      <c r="D112" t="s">
        <v>100</v>
      </c>
      <c r="E112" t="s">
        <v>123</v>
      </c>
      <c r="F112" t="s">
        <v>661</v>
      </c>
      <c r="G112" t="s">
        <v>662</v>
      </c>
      <c r="H112" t="s">
        <v>620</v>
      </c>
      <c r="I112" t="s">
        <v>150</v>
      </c>
      <c r="J112" t="s">
        <v>663</v>
      </c>
      <c r="K112" s="77">
        <v>5.5</v>
      </c>
      <c r="L112" t="s">
        <v>102</v>
      </c>
      <c r="M112" s="78">
        <v>4.4000000000000003E-3</v>
      </c>
      <c r="N112" s="78">
        <v>2.8000000000000001E-2</v>
      </c>
      <c r="O112" s="77">
        <v>381398.32</v>
      </c>
      <c r="P112" s="77">
        <v>95.81</v>
      </c>
      <c r="Q112" s="77">
        <v>0</v>
      </c>
      <c r="R112" s="77">
        <v>365.41773039200001</v>
      </c>
      <c r="S112" s="78">
        <v>5.0000000000000001E-4</v>
      </c>
      <c r="T112" s="78">
        <v>2E-3</v>
      </c>
      <c r="U112" s="78">
        <v>2.9999999999999997E-4</v>
      </c>
    </row>
    <row r="113" spans="2:21">
      <c r="B113" t="s">
        <v>664</v>
      </c>
      <c r="C113" t="s">
        <v>665</v>
      </c>
      <c r="D113" t="s">
        <v>100</v>
      </c>
      <c r="E113" t="s">
        <v>123</v>
      </c>
      <c r="F113" t="s">
        <v>666</v>
      </c>
      <c r="G113" t="s">
        <v>662</v>
      </c>
      <c r="H113" t="s">
        <v>603</v>
      </c>
      <c r="I113" t="s">
        <v>210</v>
      </c>
      <c r="J113" t="s">
        <v>667</v>
      </c>
      <c r="K113" s="77">
        <v>0.17</v>
      </c>
      <c r="L113" t="s">
        <v>102</v>
      </c>
      <c r="M113" s="78">
        <v>3.85E-2</v>
      </c>
      <c r="N113" s="78">
        <v>6.8999999999999999E-3</v>
      </c>
      <c r="O113" s="77">
        <v>274332.94</v>
      </c>
      <c r="P113" s="77">
        <v>114.57</v>
      </c>
      <c r="Q113" s="77">
        <v>0</v>
      </c>
      <c r="R113" s="77">
        <v>314.30324935800002</v>
      </c>
      <c r="S113" s="78">
        <v>1.1000000000000001E-3</v>
      </c>
      <c r="T113" s="78">
        <v>1.6999999999999999E-3</v>
      </c>
      <c r="U113" s="78">
        <v>2.9999999999999997E-4</v>
      </c>
    </row>
    <row r="114" spans="2:21">
      <c r="B114" t="s">
        <v>668</v>
      </c>
      <c r="C114" t="s">
        <v>669</v>
      </c>
      <c r="D114" t="s">
        <v>100</v>
      </c>
      <c r="E114" t="s">
        <v>123</v>
      </c>
      <c r="F114" t="s">
        <v>666</v>
      </c>
      <c r="G114" t="s">
        <v>662</v>
      </c>
      <c r="H114" t="s">
        <v>603</v>
      </c>
      <c r="I114" t="s">
        <v>210</v>
      </c>
      <c r="J114" t="s">
        <v>667</v>
      </c>
      <c r="K114" s="77">
        <v>1.1399999999999999</v>
      </c>
      <c r="L114" t="s">
        <v>102</v>
      </c>
      <c r="M114" s="78">
        <v>3.85E-2</v>
      </c>
      <c r="N114" s="78">
        <v>1.2E-2</v>
      </c>
      <c r="O114" s="77">
        <v>240154.73</v>
      </c>
      <c r="P114" s="77">
        <v>117.42</v>
      </c>
      <c r="Q114" s="77">
        <v>0</v>
      </c>
      <c r="R114" s="77">
        <v>281.98968396599997</v>
      </c>
      <c r="S114" s="78">
        <v>1E-3</v>
      </c>
      <c r="T114" s="78">
        <v>1.5E-3</v>
      </c>
      <c r="U114" s="78">
        <v>2.0000000000000001E-4</v>
      </c>
    </row>
    <row r="115" spans="2:21">
      <c r="B115" t="s">
        <v>670</v>
      </c>
      <c r="C115" t="s">
        <v>671</v>
      </c>
      <c r="D115" t="s">
        <v>100</v>
      </c>
      <c r="E115" t="s">
        <v>123</v>
      </c>
      <c r="F115" t="s">
        <v>561</v>
      </c>
      <c r="G115" t="s">
        <v>403</v>
      </c>
      <c r="H115" t="s">
        <v>603</v>
      </c>
      <c r="I115" t="s">
        <v>210</v>
      </c>
      <c r="J115" t="s">
        <v>672</v>
      </c>
      <c r="K115" s="77">
        <v>4.5999999999999996</v>
      </c>
      <c r="L115" t="s">
        <v>102</v>
      </c>
      <c r="M115" s="78">
        <v>2.4E-2</v>
      </c>
      <c r="N115" s="78">
        <v>2.7699999999999999E-2</v>
      </c>
      <c r="O115" s="77">
        <v>699157.69</v>
      </c>
      <c r="P115" s="77">
        <v>108.62</v>
      </c>
      <c r="Q115" s="77">
        <v>0</v>
      </c>
      <c r="R115" s="77">
        <v>759.42508287800001</v>
      </c>
      <c r="S115" s="78">
        <v>5.9999999999999995E-4</v>
      </c>
      <c r="T115" s="78">
        <v>4.1000000000000003E-3</v>
      </c>
      <c r="U115" s="78">
        <v>5.9999999999999995E-4</v>
      </c>
    </row>
    <row r="116" spans="2:21">
      <c r="B116" t="s">
        <v>673</v>
      </c>
      <c r="C116" t="s">
        <v>674</v>
      </c>
      <c r="D116" t="s">
        <v>100</v>
      </c>
      <c r="E116" t="s">
        <v>123</v>
      </c>
      <c r="F116" t="s">
        <v>561</v>
      </c>
      <c r="G116" t="s">
        <v>403</v>
      </c>
      <c r="H116" t="s">
        <v>620</v>
      </c>
      <c r="I116" t="s">
        <v>150</v>
      </c>
      <c r="J116" t="s">
        <v>343</v>
      </c>
      <c r="K116" s="77">
        <v>0.74</v>
      </c>
      <c r="L116" t="s">
        <v>102</v>
      </c>
      <c r="M116" s="78">
        <v>3.4799999999999998E-2</v>
      </c>
      <c r="N116" s="78">
        <v>2.3E-2</v>
      </c>
      <c r="O116" s="77">
        <v>4370.8900000000003</v>
      </c>
      <c r="P116" s="77">
        <v>110.32</v>
      </c>
      <c r="Q116" s="77">
        <v>0</v>
      </c>
      <c r="R116" s="77">
        <v>4.8219658479999996</v>
      </c>
      <c r="S116" s="78">
        <v>0</v>
      </c>
      <c r="T116" s="78">
        <v>0</v>
      </c>
      <c r="U116" s="78">
        <v>0</v>
      </c>
    </row>
    <row r="117" spans="2:21">
      <c r="B117" t="s">
        <v>675</v>
      </c>
      <c r="C117" t="s">
        <v>676</v>
      </c>
      <c r="D117" t="s">
        <v>100</v>
      </c>
      <c r="E117" t="s">
        <v>123</v>
      </c>
      <c r="F117" t="s">
        <v>561</v>
      </c>
      <c r="G117" t="s">
        <v>403</v>
      </c>
      <c r="H117" t="s">
        <v>603</v>
      </c>
      <c r="I117" t="s">
        <v>210</v>
      </c>
      <c r="J117" t="s">
        <v>571</v>
      </c>
      <c r="K117" s="77">
        <v>6.75</v>
      </c>
      <c r="L117" t="s">
        <v>102</v>
      </c>
      <c r="M117" s="78">
        <v>1.4999999999999999E-2</v>
      </c>
      <c r="N117" s="78">
        <v>3.15E-2</v>
      </c>
      <c r="O117" s="77">
        <v>449275.49</v>
      </c>
      <c r="P117" s="77">
        <v>94.21</v>
      </c>
      <c r="Q117" s="77">
        <v>33.934170000000002</v>
      </c>
      <c r="R117" s="77">
        <v>457.19660912900002</v>
      </c>
      <c r="S117" s="78">
        <v>1.6999999999999999E-3</v>
      </c>
      <c r="T117" s="78">
        <v>2.5000000000000001E-3</v>
      </c>
      <c r="U117" s="78">
        <v>4.0000000000000002E-4</v>
      </c>
    </row>
    <row r="118" spans="2:21">
      <c r="B118" t="s">
        <v>677</v>
      </c>
      <c r="C118" t="s">
        <v>678</v>
      </c>
      <c r="D118" t="s">
        <v>100</v>
      </c>
      <c r="E118" t="s">
        <v>123</v>
      </c>
      <c r="F118" t="s">
        <v>679</v>
      </c>
      <c r="G118" t="s">
        <v>662</v>
      </c>
      <c r="H118" t="s">
        <v>603</v>
      </c>
      <c r="I118" t="s">
        <v>210</v>
      </c>
      <c r="J118" t="s">
        <v>680</v>
      </c>
      <c r="K118" s="77">
        <v>2.2799999999999998</v>
      </c>
      <c r="L118" t="s">
        <v>102</v>
      </c>
      <c r="M118" s="78">
        <v>2.4799999999999999E-2</v>
      </c>
      <c r="N118" s="78">
        <v>2.01E-2</v>
      </c>
      <c r="O118" s="77">
        <v>309430.90999999997</v>
      </c>
      <c r="P118" s="77">
        <v>110.8</v>
      </c>
      <c r="Q118" s="77">
        <v>0</v>
      </c>
      <c r="R118" s="77">
        <v>342.84944827999999</v>
      </c>
      <c r="S118" s="78">
        <v>6.9999999999999999E-4</v>
      </c>
      <c r="T118" s="78">
        <v>1.8E-3</v>
      </c>
      <c r="U118" s="78">
        <v>2.9999999999999997E-4</v>
      </c>
    </row>
    <row r="119" spans="2:21">
      <c r="B119" t="s">
        <v>681</v>
      </c>
      <c r="C119" t="s">
        <v>682</v>
      </c>
      <c r="D119" t="s">
        <v>100</v>
      </c>
      <c r="E119" t="s">
        <v>123</v>
      </c>
      <c r="F119" t="s">
        <v>384</v>
      </c>
      <c r="G119" t="s">
        <v>372</v>
      </c>
      <c r="H119" t="s">
        <v>603</v>
      </c>
      <c r="I119" t="s">
        <v>210</v>
      </c>
      <c r="J119" t="s">
        <v>683</v>
      </c>
      <c r="K119" s="77">
        <v>0.56000000000000005</v>
      </c>
      <c r="L119" t="s">
        <v>102</v>
      </c>
      <c r="M119" s="78">
        <v>1.8200000000000001E-2</v>
      </c>
      <c r="N119" s="78">
        <v>2.3800000000000002E-2</v>
      </c>
      <c r="O119" s="77">
        <v>13.59</v>
      </c>
      <c r="P119" s="77">
        <v>5459095</v>
      </c>
      <c r="Q119" s="77">
        <v>0</v>
      </c>
      <c r="R119" s="77">
        <v>741.89101049999999</v>
      </c>
      <c r="S119" s="78">
        <v>0</v>
      </c>
      <c r="T119" s="78">
        <v>4.0000000000000001E-3</v>
      </c>
      <c r="U119" s="78">
        <v>5.9999999999999995E-4</v>
      </c>
    </row>
    <row r="120" spans="2:21">
      <c r="B120" t="s">
        <v>684</v>
      </c>
      <c r="C120" t="s">
        <v>685</v>
      </c>
      <c r="D120" t="s">
        <v>100</v>
      </c>
      <c r="E120" t="s">
        <v>123</v>
      </c>
      <c r="F120" t="s">
        <v>384</v>
      </c>
      <c r="G120" t="s">
        <v>372</v>
      </c>
      <c r="H120" t="s">
        <v>603</v>
      </c>
      <c r="I120" t="s">
        <v>210</v>
      </c>
      <c r="J120" t="s">
        <v>391</v>
      </c>
      <c r="K120" s="77">
        <v>1.72</v>
      </c>
      <c r="L120" t="s">
        <v>102</v>
      </c>
      <c r="M120" s="78">
        <v>1.9E-2</v>
      </c>
      <c r="N120" s="78">
        <v>2.9600000000000001E-2</v>
      </c>
      <c r="O120" s="77">
        <v>35.93</v>
      </c>
      <c r="P120" s="77">
        <v>5299297</v>
      </c>
      <c r="Q120" s="77">
        <v>0</v>
      </c>
      <c r="R120" s="77">
        <v>1904.0374121</v>
      </c>
      <c r="S120" s="78">
        <v>0</v>
      </c>
      <c r="T120" s="78">
        <v>1.03E-2</v>
      </c>
      <c r="U120" s="78">
        <v>1.6000000000000001E-3</v>
      </c>
    </row>
    <row r="121" spans="2:21">
      <c r="B121" t="s">
        <v>686</v>
      </c>
      <c r="C121" t="s">
        <v>687</v>
      </c>
      <c r="D121" t="s">
        <v>100</v>
      </c>
      <c r="E121" t="s">
        <v>123</v>
      </c>
      <c r="F121" t="s">
        <v>384</v>
      </c>
      <c r="G121" t="s">
        <v>372</v>
      </c>
      <c r="H121" t="s">
        <v>603</v>
      </c>
      <c r="I121" t="s">
        <v>210</v>
      </c>
      <c r="J121" t="s">
        <v>293</v>
      </c>
      <c r="K121" s="77">
        <v>4.8</v>
      </c>
      <c r="L121" t="s">
        <v>102</v>
      </c>
      <c r="M121" s="78">
        <v>3.3099999999999997E-2</v>
      </c>
      <c r="N121" s="78">
        <v>3.6999999999999998E-2</v>
      </c>
      <c r="O121" s="77">
        <v>20.46</v>
      </c>
      <c r="P121" s="77">
        <v>5018260</v>
      </c>
      <c r="Q121" s="77">
        <v>0</v>
      </c>
      <c r="R121" s="77">
        <v>1026.7359959999999</v>
      </c>
      <c r="S121" s="78">
        <v>0</v>
      </c>
      <c r="T121" s="78">
        <v>5.4999999999999997E-3</v>
      </c>
      <c r="U121" s="78">
        <v>8.0000000000000004E-4</v>
      </c>
    </row>
    <row r="122" spans="2:21">
      <c r="B122" t="s">
        <v>688</v>
      </c>
      <c r="C122" t="s">
        <v>689</v>
      </c>
      <c r="D122" t="s">
        <v>100</v>
      </c>
      <c r="E122" t="s">
        <v>123</v>
      </c>
      <c r="F122" t="s">
        <v>384</v>
      </c>
      <c r="G122" t="s">
        <v>372</v>
      </c>
      <c r="H122" t="s">
        <v>620</v>
      </c>
      <c r="I122" t="s">
        <v>150</v>
      </c>
      <c r="J122" t="s">
        <v>262</v>
      </c>
      <c r="K122" s="77">
        <v>3.12</v>
      </c>
      <c r="L122" t="s">
        <v>102</v>
      </c>
      <c r="M122" s="78">
        <v>1.89E-2</v>
      </c>
      <c r="N122" s="78">
        <v>3.3300000000000003E-2</v>
      </c>
      <c r="O122" s="77">
        <v>13.51</v>
      </c>
      <c r="P122" s="77">
        <v>5289995</v>
      </c>
      <c r="Q122" s="77">
        <v>0</v>
      </c>
      <c r="R122" s="77">
        <v>714.67832450000003</v>
      </c>
      <c r="S122" s="78">
        <v>0</v>
      </c>
      <c r="T122" s="78">
        <v>3.8E-3</v>
      </c>
      <c r="U122" s="78">
        <v>5.9999999999999995E-4</v>
      </c>
    </row>
    <row r="123" spans="2:21">
      <c r="B123" t="s">
        <v>690</v>
      </c>
      <c r="C123" t="s">
        <v>691</v>
      </c>
      <c r="D123" t="s">
        <v>100</v>
      </c>
      <c r="E123" t="s">
        <v>123</v>
      </c>
      <c r="F123" t="s">
        <v>692</v>
      </c>
      <c r="G123" t="s">
        <v>403</v>
      </c>
      <c r="H123" t="s">
        <v>620</v>
      </c>
      <c r="I123" t="s">
        <v>150</v>
      </c>
      <c r="J123" t="s">
        <v>693</v>
      </c>
      <c r="K123" s="77">
        <v>1.28</v>
      </c>
      <c r="L123" t="s">
        <v>102</v>
      </c>
      <c r="M123" s="78">
        <v>5.5E-2</v>
      </c>
      <c r="N123" s="78">
        <v>2.1899999999999999E-2</v>
      </c>
      <c r="O123" s="77">
        <v>70644.789999999994</v>
      </c>
      <c r="P123" s="77">
        <v>110.14</v>
      </c>
      <c r="Q123" s="77">
        <v>0</v>
      </c>
      <c r="R123" s="77">
        <v>77.808171705999996</v>
      </c>
      <c r="S123" s="78">
        <v>2.9999999999999997E-4</v>
      </c>
      <c r="T123" s="78">
        <v>4.0000000000000002E-4</v>
      </c>
      <c r="U123" s="78">
        <v>1E-4</v>
      </c>
    </row>
    <row r="124" spans="2:21">
      <c r="B124" t="s">
        <v>694</v>
      </c>
      <c r="C124" t="s">
        <v>695</v>
      </c>
      <c r="D124" t="s">
        <v>100</v>
      </c>
      <c r="E124" t="s">
        <v>123</v>
      </c>
      <c r="F124" t="s">
        <v>692</v>
      </c>
      <c r="G124" t="s">
        <v>403</v>
      </c>
      <c r="H124" t="s">
        <v>620</v>
      </c>
      <c r="I124" t="s">
        <v>150</v>
      </c>
      <c r="J124" t="s">
        <v>696</v>
      </c>
      <c r="K124" s="77">
        <v>4.3</v>
      </c>
      <c r="L124" t="s">
        <v>102</v>
      </c>
      <c r="M124" s="78">
        <v>1.9599999999999999E-2</v>
      </c>
      <c r="N124" s="78">
        <v>2.9100000000000001E-2</v>
      </c>
      <c r="O124" s="77">
        <v>511003.61</v>
      </c>
      <c r="P124" s="77">
        <v>106.31</v>
      </c>
      <c r="Q124" s="77">
        <v>0</v>
      </c>
      <c r="R124" s="77">
        <v>543.24793779100003</v>
      </c>
      <c r="S124" s="78">
        <v>5.0000000000000001E-4</v>
      </c>
      <c r="T124" s="78">
        <v>2.8999999999999998E-3</v>
      </c>
      <c r="U124" s="78">
        <v>4.0000000000000002E-4</v>
      </c>
    </row>
    <row r="125" spans="2:21">
      <c r="B125" t="s">
        <v>697</v>
      </c>
      <c r="C125" t="s">
        <v>698</v>
      </c>
      <c r="D125" t="s">
        <v>100</v>
      </c>
      <c r="E125" t="s">
        <v>123</v>
      </c>
      <c r="F125" t="s">
        <v>692</v>
      </c>
      <c r="G125" t="s">
        <v>403</v>
      </c>
      <c r="H125" t="s">
        <v>620</v>
      </c>
      <c r="I125" t="s">
        <v>150</v>
      </c>
      <c r="J125" t="s">
        <v>507</v>
      </c>
      <c r="K125" s="77">
        <v>6.54</v>
      </c>
      <c r="L125" t="s">
        <v>102</v>
      </c>
      <c r="M125" s="78">
        <v>1.5800000000000002E-2</v>
      </c>
      <c r="N125" s="78">
        <v>2.9600000000000001E-2</v>
      </c>
      <c r="O125" s="77">
        <v>1127299.31</v>
      </c>
      <c r="P125" s="77">
        <v>99.8</v>
      </c>
      <c r="Q125" s="77">
        <v>0</v>
      </c>
      <c r="R125" s="77">
        <v>1125.0447113800001</v>
      </c>
      <c r="S125" s="78">
        <v>8.9999999999999998E-4</v>
      </c>
      <c r="T125" s="78">
        <v>6.1000000000000004E-3</v>
      </c>
      <c r="U125" s="78">
        <v>8.9999999999999998E-4</v>
      </c>
    </row>
    <row r="126" spans="2:21">
      <c r="B126" t="s">
        <v>699</v>
      </c>
      <c r="C126" t="s">
        <v>700</v>
      </c>
      <c r="D126" t="s">
        <v>100</v>
      </c>
      <c r="E126" t="s">
        <v>123</v>
      </c>
      <c r="F126" t="s">
        <v>701</v>
      </c>
      <c r="G126" t="s">
        <v>662</v>
      </c>
      <c r="H126" t="s">
        <v>603</v>
      </c>
      <c r="I126" t="s">
        <v>210</v>
      </c>
      <c r="J126" t="s">
        <v>702</v>
      </c>
      <c r="K126" s="77">
        <v>3.44</v>
      </c>
      <c r="L126" t="s">
        <v>102</v>
      </c>
      <c r="M126" s="78">
        <v>2.2499999999999999E-2</v>
      </c>
      <c r="N126" s="78">
        <v>2.3400000000000001E-2</v>
      </c>
      <c r="O126" s="77">
        <v>162600.35</v>
      </c>
      <c r="P126" s="77">
        <v>111.13</v>
      </c>
      <c r="Q126" s="77">
        <v>0</v>
      </c>
      <c r="R126" s="77">
        <v>180.69776895499999</v>
      </c>
      <c r="S126" s="78">
        <v>4.0000000000000002E-4</v>
      </c>
      <c r="T126" s="78">
        <v>1E-3</v>
      </c>
      <c r="U126" s="78">
        <v>1E-4</v>
      </c>
    </row>
    <row r="127" spans="2:21">
      <c r="B127" t="s">
        <v>703</v>
      </c>
      <c r="C127" t="s">
        <v>704</v>
      </c>
      <c r="D127" t="s">
        <v>100</v>
      </c>
      <c r="E127" t="s">
        <v>123</v>
      </c>
      <c r="F127" t="s">
        <v>705</v>
      </c>
      <c r="G127" t="s">
        <v>112</v>
      </c>
      <c r="H127" t="s">
        <v>706</v>
      </c>
      <c r="I127" t="s">
        <v>210</v>
      </c>
      <c r="J127" t="s">
        <v>707</v>
      </c>
      <c r="K127" s="77">
        <v>4.5</v>
      </c>
      <c r="L127" t="s">
        <v>102</v>
      </c>
      <c r="M127" s="78">
        <v>7.4999999999999997E-3</v>
      </c>
      <c r="N127" s="78">
        <v>4.53E-2</v>
      </c>
      <c r="O127" s="77">
        <v>232078.87</v>
      </c>
      <c r="P127" s="77">
        <v>90.85</v>
      </c>
      <c r="Q127" s="77">
        <v>0</v>
      </c>
      <c r="R127" s="77">
        <v>210.84365339499999</v>
      </c>
      <c r="S127" s="78">
        <v>4.0000000000000002E-4</v>
      </c>
      <c r="T127" s="78">
        <v>1.1000000000000001E-3</v>
      </c>
      <c r="U127" s="78">
        <v>2.0000000000000001E-4</v>
      </c>
    </row>
    <row r="128" spans="2:21">
      <c r="B128" t="s">
        <v>708</v>
      </c>
      <c r="C128" t="s">
        <v>709</v>
      </c>
      <c r="D128" t="s">
        <v>100</v>
      </c>
      <c r="E128" t="s">
        <v>123</v>
      </c>
      <c r="F128" t="s">
        <v>705</v>
      </c>
      <c r="G128" t="s">
        <v>112</v>
      </c>
      <c r="H128" t="s">
        <v>706</v>
      </c>
      <c r="I128" t="s">
        <v>210</v>
      </c>
      <c r="J128" t="s">
        <v>318</v>
      </c>
      <c r="K128" s="77">
        <v>5.55</v>
      </c>
      <c r="L128" t="s">
        <v>102</v>
      </c>
      <c r="M128" s="78">
        <v>7.4999999999999997E-3</v>
      </c>
      <c r="N128" s="78">
        <v>4.5699999999999998E-2</v>
      </c>
      <c r="O128" s="77">
        <v>1193078.22</v>
      </c>
      <c r="P128" s="77">
        <v>85.68</v>
      </c>
      <c r="Q128" s="77">
        <v>4.7380100000000001</v>
      </c>
      <c r="R128" s="77">
        <v>1026.967428896</v>
      </c>
      <c r="S128" s="78">
        <v>1.4E-3</v>
      </c>
      <c r="T128" s="78">
        <v>5.4999999999999997E-3</v>
      </c>
      <c r="U128" s="78">
        <v>8.0000000000000004E-4</v>
      </c>
    </row>
    <row r="129" spans="2:21">
      <c r="B129" t="s">
        <v>710</v>
      </c>
      <c r="C129" t="s">
        <v>711</v>
      </c>
      <c r="D129" t="s">
        <v>100</v>
      </c>
      <c r="E129" t="s">
        <v>123</v>
      </c>
      <c r="F129" t="s">
        <v>602</v>
      </c>
      <c r="G129" t="s">
        <v>403</v>
      </c>
      <c r="H129" t="s">
        <v>706</v>
      </c>
      <c r="I129" t="s">
        <v>210</v>
      </c>
      <c r="J129" t="s">
        <v>712</v>
      </c>
      <c r="K129" s="77">
        <v>1.94</v>
      </c>
      <c r="L129" t="s">
        <v>102</v>
      </c>
      <c r="M129" s="78">
        <v>2.0500000000000001E-2</v>
      </c>
      <c r="N129" s="78">
        <v>4.2299999999999997E-2</v>
      </c>
      <c r="O129" s="77">
        <v>7174.68</v>
      </c>
      <c r="P129" s="77">
        <v>106.49</v>
      </c>
      <c r="Q129" s="77">
        <v>0</v>
      </c>
      <c r="R129" s="77">
        <v>7.6403167319999996</v>
      </c>
      <c r="S129" s="78">
        <v>0</v>
      </c>
      <c r="T129" s="78">
        <v>0</v>
      </c>
      <c r="U129" s="78">
        <v>0</v>
      </c>
    </row>
    <row r="130" spans="2:21">
      <c r="B130" t="s">
        <v>713</v>
      </c>
      <c r="C130" t="s">
        <v>714</v>
      </c>
      <c r="D130" t="s">
        <v>100</v>
      </c>
      <c r="E130" t="s">
        <v>123</v>
      </c>
      <c r="F130" t="s">
        <v>602</v>
      </c>
      <c r="G130" t="s">
        <v>403</v>
      </c>
      <c r="H130" t="s">
        <v>706</v>
      </c>
      <c r="I130" t="s">
        <v>210</v>
      </c>
      <c r="J130" t="s">
        <v>337</v>
      </c>
      <c r="K130" s="77">
        <v>1.08</v>
      </c>
      <c r="L130" t="s">
        <v>102</v>
      </c>
      <c r="M130" s="78">
        <v>3.4500000000000003E-2</v>
      </c>
      <c r="N130" s="78">
        <v>2.12E-2</v>
      </c>
      <c r="O130" s="77">
        <v>3501.34</v>
      </c>
      <c r="P130" s="77">
        <v>111.56</v>
      </c>
      <c r="Q130" s="77">
        <v>0</v>
      </c>
      <c r="R130" s="77">
        <v>3.9060949040000001</v>
      </c>
      <c r="S130" s="78">
        <v>0</v>
      </c>
      <c r="T130" s="78">
        <v>0</v>
      </c>
      <c r="U130" s="78">
        <v>0</v>
      </c>
    </row>
    <row r="131" spans="2:21">
      <c r="B131" t="s">
        <v>715</v>
      </c>
      <c r="C131" t="s">
        <v>716</v>
      </c>
      <c r="D131" t="s">
        <v>100</v>
      </c>
      <c r="E131" t="s">
        <v>123</v>
      </c>
      <c r="F131" t="s">
        <v>602</v>
      </c>
      <c r="G131" t="s">
        <v>403</v>
      </c>
      <c r="H131" t="s">
        <v>706</v>
      </c>
      <c r="I131" t="s">
        <v>210</v>
      </c>
      <c r="J131" t="s">
        <v>343</v>
      </c>
      <c r="K131" s="77">
        <v>2.67</v>
      </c>
      <c r="L131" t="s">
        <v>102</v>
      </c>
      <c r="M131" s="78">
        <v>2.0500000000000001E-2</v>
      </c>
      <c r="N131" s="78">
        <v>4.3799999999999999E-2</v>
      </c>
      <c r="O131" s="77">
        <v>353203.38</v>
      </c>
      <c r="P131" s="77">
        <v>104.09</v>
      </c>
      <c r="Q131" s="77">
        <v>0</v>
      </c>
      <c r="R131" s="77">
        <v>367.64939824200002</v>
      </c>
      <c r="S131" s="78">
        <v>5.0000000000000001E-4</v>
      </c>
      <c r="T131" s="78">
        <v>2E-3</v>
      </c>
      <c r="U131" s="78">
        <v>2.9999999999999997E-4</v>
      </c>
    </row>
    <row r="132" spans="2:21">
      <c r="B132" t="s">
        <v>717</v>
      </c>
      <c r="C132" t="s">
        <v>718</v>
      </c>
      <c r="D132" t="s">
        <v>100</v>
      </c>
      <c r="E132" t="s">
        <v>123</v>
      </c>
      <c r="F132" t="s">
        <v>602</v>
      </c>
      <c r="G132" t="s">
        <v>403</v>
      </c>
      <c r="H132" t="s">
        <v>706</v>
      </c>
      <c r="I132" t="s">
        <v>210</v>
      </c>
      <c r="J132" t="s">
        <v>464</v>
      </c>
      <c r="K132" s="77">
        <v>5.74</v>
      </c>
      <c r="L132" t="s">
        <v>102</v>
      </c>
      <c r="M132" s="78">
        <v>8.3999999999999995E-3</v>
      </c>
      <c r="N132" s="78">
        <v>4.5499999999999999E-2</v>
      </c>
      <c r="O132" s="77">
        <v>336673.86</v>
      </c>
      <c r="P132" s="77">
        <v>88.4</v>
      </c>
      <c r="Q132" s="77">
        <v>0</v>
      </c>
      <c r="R132" s="77">
        <v>297.61969224000001</v>
      </c>
      <c r="S132" s="78">
        <v>5.0000000000000001E-4</v>
      </c>
      <c r="T132" s="78">
        <v>1.6000000000000001E-3</v>
      </c>
      <c r="U132" s="78">
        <v>2.0000000000000001E-4</v>
      </c>
    </row>
    <row r="133" spans="2:21">
      <c r="B133" t="s">
        <v>719</v>
      </c>
      <c r="C133" t="s">
        <v>720</v>
      </c>
      <c r="D133" t="s">
        <v>100</v>
      </c>
      <c r="E133" t="s">
        <v>123</v>
      </c>
      <c r="F133" t="s">
        <v>602</v>
      </c>
      <c r="G133" t="s">
        <v>403</v>
      </c>
      <c r="H133" t="s">
        <v>706</v>
      </c>
      <c r="I133" t="s">
        <v>210</v>
      </c>
      <c r="J133" t="s">
        <v>287</v>
      </c>
      <c r="K133" s="77">
        <v>6.54</v>
      </c>
      <c r="L133" t="s">
        <v>102</v>
      </c>
      <c r="M133" s="78">
        <v>5.0000000000000001E-3</v>
      </c>
      <c r="N133" s="78">
        <v>3.7900000000000003E-2</v>
      </c>
      <c r="O133" s="77">
        <v>86587.57</v>
      </c>
      <c r="P133" s="77">
        <v>86.66</v>
      </c>
      <c r="Q133" s="77">
        <v>2.7538999999999998</v>
      </c>
      <c r="R133" s="77">
        <v>77.790688161999995</v>
      </c>
      <c r="S133" s="78">
        <v>5.0000000000000001E-4</v>
      </c>
      <c r="T133" s="78">
        <v>4.0000000000000002E-4</v>
      </c>
      <c r="U133" s="78">
        <v>1E-4</v>
      </c>
    </row>
    <row r="134" spans="2:21">
      <c r="B134" t="s">
        <v>721</v>
      </c>
      <c r="C134" t="s">
        <v>722</v>
      </c>
      <c r="D134" t="s">
        <v>100</v>
      </c>
      <c r="E134" t="s">
        <v>123</v>
      </c>
      <c r="F134" t="s">
        <v>602</v>
      </c>
      <c r="G134" t="s">
        <v>403</v>
      </c>
      <c r="H134" t="s">
        <v>706</v>
      </c>
      <c r="I134" t="s">
        <v>210</v>
      </c>
      <c r="J134" t="s">
        <v>436</v>
      </c>
      <c r="K134" s="77">
        <v>6.39</v>
      </c>
      <c r="L134" t="s">
        <v>102</v>
      </c>
      <c r="M134" s="78">
        <v>5.0000000000000001E-3</v>
      </c>
      <c r="N134" s="78">
        <v>4.5199999999999997E-2</v>
      </c>
      <c r="O134" s="77">
        <v>256221</v>
      </c>
      <c r="P134" s="77">
        <v>85.7</v>
      </c>
      <c r="Q134" s="77">
        <v>8.8136299999999999</v>
      </c>
      <c r="R134" s="77">
        <v>228.395027</v>
      </c>
      <c r="S134" s="78">
        <v>5.9999999999999995E-4</v>
      </c>
      <c r="T134" s="78">
        <v>1.1999999999999999E-3</v>
      </c>
      <c r="U134" s="78">
        <v>2.0000000000000001E-4</v>
      </c>
    </row>
    <row r="135" spans="2:21">
      <c r="B135" t="s">
        <v>723</v>
      </c>
      <c r="C135" t="s">
        <v>724</v>
      </c>
      <c r="D135" t="s">
        <v>100</v>
      </c>
      <c r="E135" t="s">
        <v>123</v>
      </c>
      <c r="F135" t="s">
        <v>725</v>
      </c>
      <c r="G135" t="s">
        <v>422</v>
      </c>
      <c r="H135" t="s">
        <v>706</v>
      </c>
      <c r="I135" t="s">
        <v>210</v>
      </c>
      <c r="J135" t="s">
        <v>726</v>
      </c>
      <c r="K135" s="77">
        <v>3.03</v>
      </c>
      <c r="L135" t="s">
        <v>102</v>
      </c>
      <c r="M135" s="78">
        <v>1.9400000000000001E-2</v>
      </c>
      <c r="N135" s="78">
        <v>2.47E-2</v>
      </c>
      <c r="O135" s="77">
        <v>83399.31</v>
      </c>
      <c r="P135" s="77">
        <v>108.83</v>
      </c>
      <c r="Q135" s="77">
        <v>0</v>
      </c>
      <c r="R135" s="77">
        <v>90.763469072999996</v>
      </c>
      <c r="S135" s="78">
        <v>2.0000000000000001E-4</v>
      </c>
      <c r="T135" s="78">
        <v>5.0000000000000001E-4</v>
      </c>
      <c r="U135" s="78">
        <v>1E-4</v>
      </c>
    </row>
    <row r="136" spans="2:21">
      <c r="B136" t="s">
        <v>727</v>
      </c>
      <c r="C136" t="s">
        <v>728</v>
      </c>
      <c r="D136" t="s">
        <v>100</v>
      </c>
      <c r="E136" t="s">
        <v>123</v>
      </c>
      <c r="F136" t="s">
        <v>725</v>
      </c>
      <c r="G136" t="s">
        <v>422</v>
      </c>
      <c r="H136" t="s">
        <v>706</v>
      </c>
      <c r="I136" t="s">
        <v>210</v>
      </c>
      <c r="J136" t="s">
        <v>729</v>
      </c>
      <c r="K136" s="77">
        <v>4</v>
      </c>
      <c r="L136" t="s">
        <v>102</v>
      </c>
      <c r="M136" s="78">
        <v>1.23E-2</v>
      </c>
      <c r="N136" s="78">
        <v>2.63E-2</v>
      </c>
      <c r="O136" s="77">
        <v>1000559.74</v>
      </c>
      <c r="P136" s="77">
        <v>104.15</v>
      </c>
      <c r="Q136" s="77">
        <v>0</v>
      </c>
      <c r="R136" s="77">
        <v>1042.0829692100001</v>
      </c>
      <c r="S136" s="78">
        <v>8.0000000000000004E-4</v>
      </c>
      <c r="T136" s="78">
        <v>5.5999999999999999E-3</v>
      </c>
      <c r="U136" s="78">
        <v>8.9999999999999998E-4</v>
      </c>
    </row>
    <row r="137" spans="2:21">
      <c r="B137" t="s">
        <v>730</v>
      </c>
      <c r="C137" t="s">
        <v>731</v>
      </c>
      <c r="D137" t="s">
        <v>100</v>
      </c>
      <c r="E137" t="s">
        <v>123</v>
      </c>
      <c r="F137" t="s">
        <v>732</v>
      </c>
      <c r="G137" t="s">
        <v>127</v>
      </c>
      <c r="H137" t="s">
        <v>706</v>
      </c>
      <c r="I137" t="s">
        <v>210</v>
      </c>
      <c r="J137" t="s">
        <v>287</v>
      </c>
      <c r="K137" s="77">
        <v>1.87</v>
      </c>
      <c r="L137" t="s">
        <v>102</v>
      </c>
      <c r="M137" s="78">
        <v>1.8499999999999999E-2</v>
      </c>
      <c r="N137" s="78">
        <v>3.61E-2</v>
      </c>
      <c r="O137" s="77">
        <v>20809.080000000002</v>
      </c>
      <c r="P137" s="77">
        <v>104.36</v>
      </c>
      <c r="Q137" s="77">
        <v>0</v>
      </c>
      <c r="R137" s="77">
        <v>21.716355887999999</v>
      </c>
      <c r="S137" s="78">
        <v>0</v>
      </c>
      <c r="T137" s="78">
        <v>1E-4</v>
      </c>
      <c r="U137" s="78">
        <v>0</v>
      </c>
    </row>
    <row r="138" spans="2:21">
      <c r="B138" t="s">
        <v>733</v>
      </c>
      <c r="C138" t="s">
        <v>734</v>
      </c>
      <c r="D138" t="s">
        <v>100</v>
      </c>
      <c r="E138" t="s">
        <v>123</v>
      </c>
      <c r="F138" t="s">
        <v>732</v>
      </c>
      <c r="G138" t="s">
        <v>127</v>
      </c>
      <c r="H138" t="s">
        <v>706</v>
      </c>
      <c r="I138" t="s">
        <v>210</v>
      </c>
      <c r="J138" t="s">
        <v>293</v>
      </c>
      <c r="K138" s="77">
        <v>2.6</v>
      </c>
      <c r="L138" t="s">
        <v>102</v>
      </c>
      <c r="M138" s="78">
        <v>3.2000000000000001E-2</v>
      </c>
      <c r="N138" s="78">
        <v>3.5400000000000001E-2</v>
      </c>
      <c r="O138" s="77">
        <v>530952.09</v>
      </c>
      <c r="P138" s="77">
        <v>100.8</v>
      </c>
      <c r="Q138" s="77">
        <v>0</v>
      </c>
      <c r="R138" s="77">
        <v>535.19970671999999</v>
      </c>
      <c r="S138" s="78">
        <v>2E-3</v>
      </c>
      <c r="T138" s="78">
        <v>2.8999999999999998E-3</v>
      </c>
      <c r="U138" s="78">
        <v>4.0000000000000002E-4</v>
      </c>
    </row>
    <row r="139" spans="2:21">
      <c r="B139" t="s">
        <v>735</v>
      </c>
      <c r="C139" t="s">
        <v>736</v>
      </c>
      <c r="D139" t="s">
        <v>100</v>
      </c>
      <c r="E139" t="s">
        <v>123</v>
      </c>
      <c r="F139" t="s">
        <v>737</v>
      </c>
      <c r="G139" t="s">
        <v>127</v>
      </c>
      <c r="H139" t="s">
        <v>706</v>
      </c>
      <c r="I139" t="s">
        <v>210</v>
      </c>
      <c r="J139" t="s">
        <v>738</v>
      </c>
      <c r="K139" s="77">
        <v>1</v>
      </c>
      <c r="L139" t="s">
        <v>102</v>
      </c>
      <c r="M139" s="78">
        <v>3.15E-2</v>
      </c>
      <c r="N139" s="78">
        <v>3.04E-2</v>
      </c>
      <c r="O139" s="77">
        <v>257492.39</v>
      </c>
      <c r="P139" s="77">
        <v>108.89</v>
      </c>
      <c r="Q139" s="77">
        <v>0</v>
      </c>
      <c r="R139" s="77">
        <v>280.38346347100003</v>
      </c>
      <c r="S139" s="78">
        <v>1.9E-3</v>
      </c>
      <c r="T139" s="78">
        <v>1.5E-3</v>
      </c>
      <c r="U139" s="78">
        <v>2.0000000000000001E-4</v>
      </c>
    </row>
    <row r="140" spans="2:21">
      <c r="B140" t="s">
        <v>739</v>
      </c>
      <c r="C140" t="s">
        <v>740</v>
      </c>
      <c r="D140" t="s">
        <v>100</v>
      </c>
      <c r="E140" t="s">
        <v>123</v>
      </c>
      <c r="F140" t="s">
        <v>737</v>
      </c>
      <c r="G140" t="s">
        <v>127</v>
      </c>
      <c r="H140" t="s">
        <v>706</v>
      </c>
      <c r="I140" t="s">
        <v>210</v>
      </c>
      <c r="J140" t="s">
        <v>571</v>
      </c>
      <c r="K140" s="77">
        <v>2.65</v>
      </c>
      <c r="L140" t="s">
        <v>102</v>
      </c>
      <c r="M140" s="78">
        <v>0.01</v>
      </c>
      <c r="N140" s="78">
        <v>3.9100000000000003E-2</v>
      </c>
      <c r="O140" s="77">
        <v>729768.04</v>
      </c>
      <c r="P140" s="77">
        <v>98.34</v>
      </c>
      <c r="Q140" s="77">
        <v>0</v>
      </c>
      <c r="R140" s="77">
        <v>717.65389053599995</v>
      </c>
      <c r="S140" s="78">
        <v>1.6000000000000001E-3</v>
      </c>
      <c r="T140" s="78">
        <v>3.8999999999999998E-3</v>
      </c>
      <c r="U140" s="78">
        <v>5.9999999999999995E-4</v>
      </c>
    </row>
    <row r="141" spans="2:21">
      <c r="B141" t="s">
        <v>741</v>
      </c>
      <c r="C141" t="s">
        <v>742</v>
      </c>
      <c r="D141" t="s">
        <v>100</v>
      </c>
      <c r="E141" t="s">
        <v>123</v>
      </c>
      <c r="F141" t="s">
        <v>737</v>
      </c>
      <c r="G141" t="s">
        <v>127</v>
      </c>
      <c r="H141" t="s">
        <v>706</v>
      </c>
      <c r="I141" t="s">
        <v>210</v>
      </c>
      <c r="J141" t="s">
        <v>284</v>
      </c>
      <c r="K141" s="77">
        <v>3.7</v>
      </c>
      <c r="L141" t="s">
        <v>102</v>
      </c>
      <c r="M141" s="78">
        <v>0.01</v>
      </c>
      <c r="N141" s="78">
        <v>3.9800000000000002E-2</v>
      </c>
      <c r="O141" s="77">
        <v>352850.17</v>
      </c>
      <c r="P141" s="77">
        <v>99.12</v>
      </c>
      <c r="Q141" s="77">
        <v>0</v>
      </c>
      <c r="R141" s="77">
        <v>349.74508850400002</v>
      </c>
      <c r="S141" s="78">
        <v>1.4E-3</v>
      </c>
      <c r="T141" s="78">
        <v>1.9E-3</v>
      </c>
      <c r="U141" s="78">
        <v>2.9999999999999997E-4</v>
      </c>
    </row>
    <row r="142" spans="2:21">
      <c r="B142" t="s">
        <v>743</v>
      </c>
      <c r="C142" t="s">
        <v>744</v>
      </c>
      <c r="D142" t="s">
        <v>100</v>
      </c>
      <c r="E142" t="s">
        <v>123</v>
      </c>
      <c r="F142" t="s">
        <v>745</v>
      </c>
      <c r="G142" t="s">
        <v>403</v>
      </c>
      <c r="H142" t="s">
        <v>746</v>
      </c>
      <c r="I142" t="s">
        <v>150</v>
      </c>
      <c r="J142" t="s">
        <v>747</v>
      </c>
      <c r="K142" s="77">
        <v>2.46</v>
      </c>
      <c r="L142" t="s">
        <v>102</v>
      </c>
      <c r="M142" s="78">
        <v>2.5000000000000001E-2</v>
      </c>
      <c r="N142" s="78">
        <v>3.32E-2</v>
      </c>
      <c r="O142" s="77">
        <v>277563.68</v>
      </c>
      <c r="P142" s="77">
        <v>108.84</v>
      </c>
      <c r="Q142" s="77">
        <v>0</v>
      </c>
      <c r="R142" s="77">
        <v>302.10030931199998</v>
      </c>
      <c r="S142" s="78">
        <v>8.0000000000000004E-4</v>
      </c>
      <c r="T142" s="78">
        <v>1.6000000000000001E-3</v>
      </c>
      <c r="U142" s="78">
        <v>2.0000000000000001E-4</v>
      </c>
    </row>
    <row r="143" spans="2:21">
      <c r="B143" t="s">
        <v>748</v>
      </c>
      <c r="C143" t="s">
        <v>749</v>
      </c>
      <c r="D143" t="s">
        <v>100</v>
      </c>
      <c r="E143" t="s">
        <v>123</v>
      </c>
      <c r="F143" t="s">
        <v>745</v>
      </c>
      <c r="G143" t="s">
        <v>403</v>
      </c>
      <c r="H143" t="s">
        <v>746</v>
      </c>
      <c r="I143" t="s">
        <v>150</v>
      </c>
      <c r="J143" t="s">
        <v>750</v>
      </c>
      <c r="K143" s="77">
        <v>5.42</v>
      </c>
      <c r="L143" t="s">
        <v>102</v>
      </c>
      <c r="M143" s="78">
        <v>1.9E-2</v>
      </c>
      <c r="N143" s="78">
        <v>3.8600000000000002E-2</v>
      </c>
      <c r="O143" s="77">
        <v>357753.52</v>
      </c>
      <c r="P143" s="77">
        <v>99.2</v>
      </c>
      <c r="Q143" s="77">
        <v>0</v>
      </c>
      <c r="R143" s="77">
        <v>354.89149184000001</v>
      </c>
      <c r="S143" s="78">
        <v>1.1999999999999999E-3</v>
      </c>
      <c r="T143" s="78">
        <v>1.9E-3</v>
      </c>
      <c r="U143" s="78">
        <v>2.9999999999999997E-4</v>
      </c>
    </row>
    <row r="144" spans="2:21">
      <c r="B144" t="s">
        <v>751</v>
      </c>
      <c r="C144" t="s">
        <v>752</v>
      </c>
      <c r="D144" t="s">
        <v>100</v>
      </c>
      <c r="E144" t="s">
        <v>123</v>
      </c>
      <c r="F144" t="s">
        <v>745</v>
      </c>
      <c r="G144" t="s">
        <v>403</v>
      </c>
      <c r="H144" t="s">
        <v>746</v>
      </c>
      <c r="I144" t="s">
        <v>150</v>
      </c>
      <c r="J144" t="s">
        <v>385</v>
      </c>
      <c r="K144" s="77">
        <v>7.19</v>
      </c>
      <c r="L144" t="s">
        <v>102</v>
      </c>
      <c r="M144" s="78">
        <v>3.8999999999999998E-3</v>
      </c>
      <c r="N144" s="78">
        <v>4.19E-2</v>
      </c>
      <c r="O144" s="77">
        <v>370546.88</v>
      </c>
      <c r="P144" s="77">
        <v>80.430000000000007</v>
      </c>
      <c r="Q144" s="77">
        <v>0</v>
      </c>
      <c r="R144" s="77">
        <v>298.03085558399999</v>
      </c>
      <c r="S144" s="78">
        <v>1.6000000000000001E-3</v>
      </c>
      <c r="T144" s="78">
        <v>1.6000000000000001E-3</v>
      </c>
      <c r="U144" s="78">
        <v>2.0000000000000001E-4</v>
      </c>
    </row>
    <row r="145" spans="2:21">
      <c r="B145" t="s">
        <v>753</v>
      </c>
      <c r="C145" t="s">
        <v>754</v>
      </c>
      <c r="D145" t="s">
        <v>100</v>
      </c>
      <c r="E145" t="s">
        <v>123</v>
      </c>
      <c r="F145" t="s">
        <v>755</v>
      </c>
      <c r="G145" t="s">
        <v>756</v>
      </c>
      <c r="H145" t="s">
        <v>746</v>
      </c>
      <c r="I145" t="s">
        <v>150</v>
      </c>
      <c r="J145" t="s">
        <v>262</v>
      </c>
      <c r="K145" s="77">
        <v>1.53</v>
      </c>
      <c r="L145" t="s">
        <v>102</v>
      </c>
      <c r="M145" s="78">
        <v>1.8499999999999999E-2</v>
      </c>
      <c r="N145" s="78">
        <v>3.7499999999999999E-2</v>
      </c>
      <c r="O145" s="77">
        <v>566269.25</v>
      </c>
      <c r="P145" s="77">
        <v>106.43</v>
      </c>
      <c r="Q145" s="77">
        <v>0</v>
      </c>
      <c r="R145" s="77">
        <v>602.68036277500005</v>
      </c>
      <c r="S145" s="78">
        <v>8.0000000000000004E-4</v>
      </c>
      <c r="T145" s="78">
        <v>3.2000000000000002E-3</v>
      </c>
      <c r="U145" s="78">
        <v>5.0000000000000001E-4</v>
      </c>
    </row>
    <row r="146" spans="2:21">
      <c r="B146" t="s">
        <v>757</v>
      </c>
      <c r="C146" t="s">
        <v>758</v>
      </c>
      <c r="D146" t="s">
        <v>100</v>
      </c>
      <c r="E146" t="s">
        <v>123</v>
      </c>
      <c r="F146" t="s">
        <v>755</v>
      </c>
      <c r="G146" t="s">
        <v>756</v>
      </c>
      <c r="H146" t="s">
        <v>746</v>
      </c>
      <c r="I146" t="s">
        <v>150</v>
      </c>
      <c r="J146" t="s">
        <v>385</v>
      </c>
      <c r="K146" s="77">
        <v>4.37</v>
      </c>
      <c r="L146" t="s">
        <v>102</v>
      </c>
      <c r="M146" s="78">
        <v>0.01</v>
      </c>
      <c r="N146" s="78">
        <v>5.1900000000000002E-2</v>
      </c>
      <c r="O146" s="77">
        <v>1204483.67</v>
      </c>
      <c r="P146" s="77">
        <v>88.87</v>
      </c>
      <c r="Q146" s="77">
        <v>0</v>
      </c>
      <c r="R146" s="77">
        <v>1070.4246375289999</v>
      </c>
      <c r="S146" s="78">
        <v>1E-3</v>
      </c>
      <c r="T146" s="78">
        <v>5.7999999999999996E-3</v>
      </c>
      <c r="U146" s="78">
        <v>8.9999999999999998E-4</v>
      </c>
    </row>
    <row r="147" spans="2:21">
      <c r="B147" t="s">
        <v>759</v>
      </c>
      <c r="C147" t="s">
        <v>760</v>
      </c>
      <c r="D147" t="s">
        <v>100</v>
      </c>
      <c r="E147" t="s">
        <v>123</v>
      </c>
      <c r="F147" t="s">
        <v>755</v>
      </c>
      <c r="G147" t="s">
        <v>756</v>
      </c>
      <c r="H147" t="s">
        <v>746</v>
      </c>
      <c r="I147" t="s">
        <v>150</v>
      </c>
      <c r="J147" t="s">
        <v>293</v>
      </c>
      <c r="K147" s="77">
        <v>3.04</v>
      </c>
      <c r="L147" t="s">
        <v>102</v>
      </c>
      <c r="M147" s="78">
        <v>3.5400000000000001E-2</v>
      </c>
      <c r="N147" s="78">
        <v>4.7899999999999998E-2</v>
      </c>
      <c r="O147" s="77">
        <v>834442.98</v>
      </c>
      <c r="P147" s="77">
        <v>97.61</v>
      </c>
      <c r="Q147" s="77">
        <v>9.3344500000000004</v>
      </c>
      <c r="R147" s="77">
        <v>823.83424277799998</v>
      </c>
      <c r="S147" s="78">
        <v>1.1999999999999999E-3</v>
      </c>
      <c r="T147" s="78">
        <v>4.4000000000000003E-3</v>
      </c>
      <c r="U147" s="78">
        <v>6.9999999999999999E-4</v>
      </c>
    </row>
    <row r="148" spans="2:21">
      <c r="B148" t="s">
        <v>761</v>
      </c>
      <c r="C148" t="s">
        <v>762</v>
      </c>
      <c r="D148" t="s">
        <v>100</v>
      </c>
      <c r="E148" t="s">
        <v>123</v>
      </c>
      <c r="F148" t="s">
        <v>755</v>
      </c>
      <c r="G148" t="s">
        <v>756</v>
      </c>
      <c r="H148" t="s">
        <v>746</v>
      </c>
      <c r="I148" t="s">
        <v>150</v>
      </c>
      <c r="J148" t="s">
        <v>707</v>
      </c>
      <c r="K148" s="77">
        <v>1.38</v>
      </c>
      <c r="L148" t="s">
        <v>102</v>
      </c>
      <c r="M148" s="78">
        <v>0.01</v>
      </c>
      <c r="N148" s="78">
        <v>4.5199999999999997E-2</v>
      </c>
      <c r="O148" s="77">
        <v>555739.21</v>
      </c>
      <c r="P148" s="77">
        <v>103.05</v>
      </c>
      <c r="Q148" s="77">
        <v>0</v>
      </c>
      <c r="R148" s="77">
        <v>572.68925590499998</v>
      </c>
      <c r="S148" s="78">
        <v>5.9999999999999995E-4</v>
      </c>
      <c r="T148" s="78">
        <v>3.0999999999999999E-3</v>
      </c>
      <c r="U148" s="78">
        <v>5.0000000000000001E-4</v>
      </c>
    </row>
    <row r="149" spans="2:21">
      <c r="B149" t="s">
        <v>763</v>
      </c>
      <c r="C149" t="s">
        <v>764</v>
      </c>
      <c r="D149" t="s">
        <v>100</v>
      </c>
      <c r="E149" t="s">
        <v>123</v>
      </c>
      <c r="F149" t="s">
        <v>765</v>
      </c>
      <c r="G149" t="s">
        <v>766</v>
      </c>
      <c r="H149" t="s">
        <v>767</v>
      </c>
      <c r="I149" t="s">
        <v>150</v>
      </c>
      <c r="J149" t="s">
        <v>343</v>
      </c>
      <c r="K149" s="77">
        <v>1.2</v>
      </c>
      <c r="L149" t="s">
        <v>102</v>
      </c>
      <c r="M149" s="78">
        <v>4.65E-2</v>
      </c>
      <c r="N149" s="78">
        <v>5.11E-2</v>
      </c>
      <c r="O149" s="77">
        <v>0.01</v>
      </c>
      <c r="P149" s="77">
        <v>110.23</v>
      </c>
      <c r="Q149" s="77">
        <v>0</v>
      </c>
      <c r="R149" s="77">
        <v>1.1022999999999999E-5</v>
      </c>
      <c r="S149" s="78">
        <v>0</v>
      </c>
      <c r="T149" s="78">
        <v>0</v>
      </c>
      <c r="U149" s="78">
        <v>0</v>
      </c>
    </row>
    <row r="150" spans="2:21">
      <c r="B150" t="s">
        <v>768</v>
      </c>
      <c r="C150" t="s">
        <v>769</v>
      </c>
      <c r="D150" t="s">
        <v>100</v>
      </c>
      <c r="E150" t="s">
        <v>123</v>
      </c>
      <c r="F150" t="s">
        <v>770</v>
      </c>
      <c r="G150" t="s">
        <v>132</v>
      </c>
      <c r="H150" t="s">
        <v>771</v>
      </c>
      <c r="I150" t="s">
        <v>210</v>
      </c>
      <c r="J150" t="s">
        <v>772</v>
      </c>
      <c r="K150" s="77">
        <v>0.76</v>
      </c>
      <c r="L150" t="s">
        <v>102</v>
      </c>
      <c r="M150" s="78">
        <v>1.9800000000000002E-2</v>
      </c>
      <c r="N150" s="78">
        <v>2.18E-2</v>
      </c>
      <c r="O150" s="77">
        <v>344533.98</v>
      </c>
      <c r="P150" s="77">
        <v>109.42</v>
      </c>
      <c r="Q150" s="77">
        <v>0</v>
      </c>
      <c r="R150" s="77">
        <v>376.98908091599998</v>
      </c>
      <c r="S150" s="78">
        <v>1.1000000000000001E-3</v>
      </c>
      <c r="T150" s="78">
        <v>2E-3</v>
      </c>
      <c r="U150" s="78">
        <v>2.9999999999999997E-4</v>
      </c>
    </row>
    <row r="151" spans="2:21">
      <c r="B151" t="s">
        <v>773</v>
      </c>
      <c r="C151" t="s">
        <v>774</v>
      </c>
      <c r="D151" t="s">
        <v>100</v>
      </c>
      <c r="E151" t="s">
        <v>123</v>
      </c>
      <c r="F151" t="s">
        <v>775</v>
      </c>
      <c r="G151" t="s">
        <v>766</v>
      </c>
      <c r="H151" t="s">
        <v>767</v>
      </c>
      <c r="I151" t="s">
        <v>150</v>
      </c>
      <c r="J151" t="s">
        <v>293</v>
      </c>
      <c r="K151" s="77">
        <v>2.86</v>
      </c>
      <c r="L151" t="s">
        <v>102</v>
      </c>
      <c r="M151" s="78">
        <v>2.5700000000000001E-2</v>
      </c>
      <c r="N151" s="78">
        <v>4.5900000000000003E-2</v>
      </c>
      <c r="O151" s="77">
        <v>270947.64</v>
      </c>
      <c r="P151" s="77">
        <v>105.24</v>
      </c>
      <c r="Q151" s="77">
        <v>0</v>
      </c>
      <c r="R151" s="77">
        <v>285.145296336</v>
      </c>
      <c r="S151" s="78">
        <v>2.0000000000000001E-4</v>
      </c>
      <c r="T151" s="78">
        <v>1.5E-3</v>
      </c>
      <c r="U151" s="78">
        <v>2.0000000000000001E-4</v>
      </c>
    </row>
    <row r="152" spans="2:21">
      <c r="B152" t="s">
        <v>776</v>
      </c>
      <c r="C152" t="s">
        <v>777</v>
      </c>
      <c r="D152" t="s">
        <v>100</v>
      </c>
      <c r="E152" t="s">
        <v>123</v>
      </c>
      <c r="F152" t="s">
        <v>775</v>
      </c>
      <c r="G152" t="s">
        <v>766</v>
      </c>
      <c r="H152" t="s">
        <v>767</v>
      </c>
      <c r="I152" t="s">
        <v>150</v>
      </c>
      <c r="J152" t="s">
        <v>290</v>
      </c>
      <c r="K152" s="77">
        <v>1.73</v>
      </c>
      <c r="L152" t="s">
        <v>102</v>
      </c>
      <c r="M152" s="78">
        <v>1.2200000000000001E-2</v>
      </c>
      <c r="N152" s="78">
        <v>3.8699999999999998E-2</v>
      </c>
      <c r="O152" s="77">
        <v>38458.79</v>
      </c>
      <c r="P152" s="77">
        <v>104.54</v>
      </c>
      <c r="Q152" s="77">
        <v>0</v>
      </c>
      <c r="R152" s="77">
        <v>40.204819065999999</v>
      </c>
      <c r="S152" s="78">
        <v>1E-4</v>
      </c>
      <c r="T152" s="78">
        <v>2.0000000000000001E-4</v>
      </c>
      <c r="U152" s="78">
        <v>0</v>
      </c>
    </row>
    <row r="153" spans="2:21">
      <c r="B153" t="s">
        <v>778</v>
      </c>
      <c r="C153" t="s">
        <v>779</v>
      </c>
      <c r="D153" t="s">
        <v>100</v>
      </c>
      <c r="E153" t="s">
        <v>123</v>
      </c>
      <c r="F153" t="s">
        <v>775</v>
      </c>
      <c r="G153" t="s">
        <v>766</v>
      </c>
      <c r="H153" t="s">
        <v>767</v>
      </c>
      <c r="I153" t="s">
        <v>150</v>
      </c>
      <c r="J153" t="s">
        <v>350</v>
      </c>
      <c r="K153" s="77">
        <v>5.55</v>
      </c>
      <c r="L153" t="s">
        <v>102</v>
      </c>
      <c r="M153" s="78">
        <v>1.09E-2</v>
      </c>
      <c r="N153" s="78">
        <v>4.4699999999999997E-2</v>
      </c>
      <c r="O153" s="77">
        <v>278147.65999999997</v>
      </c>
      <c r="P153" s="77">
        <v>89.75</v>
      </c>
      <c r="Q153" s="77">
        <v>0</v>
      </c>
      <c r="R153" s="77">
        <v>249.63752485000001</v>
      </c>
      <c r="S153" s="78">
        <v>5.9999999999999995E-4</v>
      </c>
      <c r="T153" s="78">
        <v>1.2999999999999999E-3</v>
      </c>
      <c r="U153" s="78">
        <v>2.0000000000000001E-4</v>
      </c>
    </row>
    <row r="154" spans="2:21">
      <c r="B154" t="s">
        <v>780</v>
      </c>
      <c r="C154" t="s">
        <v>781</v>
      </c>
      <c r="D154" t="s">
        <v>100</v>
      </c>
      <c r="E154" t="s">
        <v>123</v>
      </c>
      <c r="F154" t="s">
        <v>775</v>
      </c>
      <c r="G154" t="s">
        <v>766</v>
      </c>
      <c r="H154" t="s">
        <v>767</v>
      </c>
      <c r="I154" t="s">
        <v>150</v>
      </c>
      <c r="J154" t="s">
        <v>571</v>
      </c>
      <c r="K154" s="77">
        <v>6.49</v>
      </c>
      <c r="L154" t="s">
        <v>102</v>
      </c>
      <c r="M154" s="78">
        <v>1.54E-2</v>
      </c>
      <c r="N154" s="78">
        <v>4.6800000000000001E-2</v>
      </c>
      <c r="O154" s="77">
        <v>352013.76</v>
      </c>
      <c r="P154" s="77">
        <v>86.8</v>
      </c>
      <c r="Q154" s="77">
        <v>0</v>
      </c>
      <c r="R154" s="77">
        <v>305.54794368</v>
      </c>
      <c r="S154" s="78">
        <v>1E-3</v>
      </c>
      <c r="T154" s="78">
        <v>1.6000000000000001E-3</v>
      </c>
      <c r="U154" s="78">
        <v>2.9999999999999997E-4</v>
      </c>
    </row>
    <row r="155" spans="2:21">
      <c r="B155" t="s">
        <v>782</v>
      </c>
      <c r="C155" t="s">
        <v>783</v>
      </c>
      <c r="D155" t="s">
        <v>100</v>
      </c>
      <c r="E155" t="s">
        <v>123</v>
      </c>
      <c r="F155" t="s">
        <v>784</v>
      </c>
      <c r="G155" t="s">
        <v>785</v>
      </c>
      <c r="H155" t="s">
        <v>771</v>
      </c>
      <c r="I155" t="s">
        <v>210</v>
      </c>
      <c r="J155" t="s">
        <v>293</v>
      </c>
      <c r="K155" s="77">
        <v>4.71</v>
      </c>
      <c r="L155" t="s">
        <v>102</v>
      </c>
      <c r="M155" s="78">
        <v>9.4000000000000004E-3</v>
      </c>
      <c r="N155" s="78">
        <v>3.8399999999999997E-2</v>
      </c>
      <c r="O155" s="77">
        <v>1022091.72</v>
      </c>
      <c r="P155" s="77">
        <v>92.39</v>
      </c>
      <c r="Q155" s="77">
        <v>0</v>
      </c>
      <c r="R155" s="77">
        <v>944.31054010800005</v>
      </c>
      <c r="S155" s="78">
        <v>6.9999999999999999E-4</v>
      </c>
      <c r="T155" s="78">
        <v>5.1000000000000004E-3</v>
      </c>
      <c r="U155" s="78">
        <v>8.0000000000000004E-4</v>
      </c>
    </row>
    <row r="156" spans="2:21">
      <c r="B156" t="s">
        <v>786</v>
      </c>
      <c r="C156" t="s">
        <v>787</v>
      </c>
      <c r="D156" t="s">
        <v>100</v>
      </c>
      <c r="E156" t="s">
        <v>123</v>
      </c>
      <c r="F156" t="s">
        <v>788</v>
      </c>
      <c r="G156" t="s">
        <v>766</v>
      </c>
      <c r="H156" t="s">
        <v>767</v>
      </c>
      <c r="I156" t="s">
        <v>150</v>
      </c>
      <c r="J156" t="s">
        <v>514</v>
      </c>
      <c r="K156" s="77">
        <v>3.79</v>
      </c>
      <c r="L156" t="s">
        <v>102</v>
      </c>
      <c r="M156" s="78">
        <v>2.1600000000000001E-2</v>
      </c>
      <c r="N156" s="78">
        <v>3.6900000000000002E-2</v>
      </c>
      <c r="O156" s="77">
        <v>414010.87</v>
      </c>
      <c r="P156" s="77">
        <v>99.93</v>
      </c>
      <c r="Q156" s="77">
        <v>2.43872</v>
      </c>
      <c r="R156" s="77">
        <v>416.15978239100002</v>
      </c>
      <c r="S156" s="78">
        <v>1.2999999999999999E-3</v>
      </c>
      <c r="T156" s="78">
        <v>2.2000000000000001E-3</v>
      </c>
      <c r="U156" s="78">
        <v>2.9999999999999997E-4</v>
      </c>
    </row>
    <row r="157" spans="2:21">
      <c r="B157" t="s">
        <v>789</v>
      </c>
      <c r="C157" t="s">
        <v>790</v>
      </c>
      <c r="D157" t="s">
        <v>100</v>
      </c>
      <c r="E157" t="s">
        <v>123</v>
      </c>
      <c r="F157" t="s">
        <v>791</v>
      </c>
      <c r="G157" t="s">
        <v>403</v>
      </c>
      <c r="H157" t="s">
        <v>771</v>
      </c>
      <c r="I157" t="s">
        <v>210</v>
      </c>
      <c r="J157" t="s">
        <v>707</v>
      </c>
      <c r="K157" s="77">
        <v>3.99</v>
      </c>
      <c r="L157" t="s">
        <v>102</v>
      </c>
      <c r="M157" s="78">
        <v>1.7999999999999999E-2</v>
      </c>
      <c r="N157" s="78">
        <v>3.2800000000000003E-2</v>
      </c>
      <c r="O157" s="77">
        <v>46941.4</v>
      </c>
      <c r="P157" s="77">
        <v>103.82</v>
      </c>
      <c r="Q157" s="77">
        <v>0.23225999999999999</v>
      </c>
      <c r="R157" s="77">
        <v>48.96682148</v>
      </c>
      <c r="S157" s="78">
        <v>1E-4</v>
      </c>
      <c r="T157" s="78">
        <v>2.9999999999999997E-4</v>
      </c>
      <c r="U157" s="78">
        <v>0</v>
      </c>
    </row>
    <row r="158" spans="2:21">
      <c r="B158" t="s">
        <v>792</v>
      </c>
      <c r="C158" t="s">
        <v>793</v>
      </c>
      <c r="D158" t="s">
        <v>100</v>
      </c>
      <c r="E158" t="s">
        <v>123</v>
      </c>
      <c r="F158" t="s">
        <v>794</v>
      </c>
      <c r="G158" t="s">
        <v>403</v>
      </c>
      <c r="H158" t="s">
        <v>771</v>
      </c>
      <c r="I158" t="s">
        <v>210</v>
      </c>
      <c r="J158" t="s">
        <v>287</v>
      </c>
      <c r="K158" s="77">
        <v>5.09</v>
      </c>
      <c r="L158" t="s">
        <v>102</v>
      </c>
      <c r="M158" s="78">
        <v>3.6200000000000003E-2</v>
      </c>
      <c r="N158" s="78">
        <v>4.6199999999999998E-2</v>
      </c>
      <c r="O158" s="77">
        <v>864057.09</v>
      </c>
      <c r="P158" s="77">
        <v>96.18</v>
      </c>
      <c r="Q158" s="77">
        <v>0</v>
      </c>
      <c r="R158" s="77">
        <v>831.05010916200001</v>
      </c>
      <c r="S158" s="78">
        <v>6.9999999999999999E-4</v>
      </c>
      <c r="T158" s="78">
        <v>4.4999999999999997E-3</v>
      </c>
      <c r="U158" s="78">
        <v>6.9999999999999999E-4</v>
      </c>
    </row>
    <row r="159" spans="2:21">
      <c r="B159" t="s">
        <v>795</v>
      </c>
      <c r="C159" t="s">
        <v>796</v>
      </c>
      <c r="D159" t="s">
        <v>100</v>
      </c>
      <c r="E159" t="s">
        <v>123</v>
      </c>
      <c r="F159" t="s">
        <v>797</v>
      </c>
      <c r="G159" t="s">
        <v>422</v>
      </c>
      <c r="H159" t="s">
        <v>798</v>
      </c>
      <c r="I159" t="s">
        <v>210</v>
      </c>
      <c r="J159" t="s">
        <v>359</v>
      </c>
      <c r="K159" s="77">
        <v>3.97</v>
      </c>
      <c r="L159" t="s">
        <v>102</v>
      </c>
      <c r="M159" s="78">
        <v>2.75E-2</v>
      </c>
      <c r="N159" s="78">
        <v>3.78E-2</v>
      </c>
      <c r="O159" s="77">
        <v>609418.30000000005</v>
      </c>
      <c r="P159" s="77">
        <v>104.28</v>
      </c>
      <c r="Q159" s="77">
        <v>19.719380000000001</v>
      </c>
      <c r="R159" s="77">
        <v>655.22078323999995</v>
      </c>
      <c r="S159" s="78">
        <v>6.9999999999999999E-4</v>
      </c>
      <c r="T159" s="78">
        <v>3.5000000000000001E-3</v>
      </c>
      <c r="U159" s="78">
        <v>5.0000000000000001E-4</v>
      </c>
    </row>
    <row r="160" spans="2:21">
      <c r="B160" t="s">
        <v>799</v>
      </c>
      <c r="C160" t="s">
        <v>800</v>
      </c>
      <c r="D160" t="s">
        <v>100</v>
      </c>
      <c r="E160" t="s">
        <v>123</v>
      </c>
      <c r="F160" t="s">
        <v>801</v>
      </c>
      <c r="G160" t="s">
        <v>127</v>
      </c>
      <c r="H160" t="s">
        <v>802</v>
      </c>
      <c r="I160" t="s">
        <v>217</v>
      </c>
      <c r="J160" t="s">
        <v>436</v>
      </c>
      <c r="K160" s="77">
        <v>4.41</v>
      </c>
      <c r="L160" t="s">
        <v>102</v>
      </c>
      <c r="M160" s="78">
        <v>3.3000000000000002E-2</v>
      </c>
      <c r="N160" s="78">
        <v>5.5599999999999997E-2</v>
      </c>
      <c r="O160" s="77">
        <v>312668.57</v>
      </c>
      <c r="P160" s="77">
        <v>93.95</v>
      </c>
      <c r="Q160" s="77">
        <v>0</v>
      </c>
      <c r="R160" s="77">
        <v>293.752121515</v>
      </c>
      <c r="S160" s="78">
        <v>1.1999999999999999E-3</v>
      </c>
      <c r="T160" s="78">
        <v>1.6000000000000001E-3</v>
      </c>
      <c r="U160" s="78">
        <v>2.0000000000000001E-4</v>
      </c>
    </row>
    <row r="161" spans="2:21">
      <c r="B161" t="s">
        <v>803</v>
      </c>
      <c r="C161" t="s">
        <v>804</v>
      </c>
      <c r="D161" t="s">
        <v>100</v>
      </c>
      <c r="E161" t="s">
        <v>123</v>
      </c>
      <c r="F161" t="s">
        <v>788</v>
      </c>
      <c r="G161" t="s">
        <v>766</v>
      </c>
      <c r="H161" t="s">
        <v>798</v>
      </c>
      <c r="I161" t="s">
        <v>210</v>
      </c>
      <c r="J161" t="s">
        <v>436</v>
      </c>
      <c r="K161" s="77">
        <v>4.07</v>
      </c>
      <c r="L161" t="s">
        <v>102</v>
      </c>
      <c r="M161" s="78">
        <v>1.29E-2</v>
      </c>
      <c r="N161" s="78">
        <v>9.5000000000000001E-2</v>
      </c>
      <c r="O161" s="77">
        <v>282716.48</v>
      </c>
      <c r="P161" s="77">
        <v>78.33</v>
      </c>
      <c r="Q161" s="77">
        <v>1.97533</v>
      </c>
      <c r="R161" s="77">
        <v>223.427148784</v>
      </c>
      <c r="S161" s="78">
        <v>2.9999999999999997E-4</v>
      </c>
      <c r="T161" s="78">
        <v>1.1999999999999999E-3</v>
      </c>
      <c r="U161" s="78">
        <v>2.0000000000000001E-4</v>
      </c>
    </row>
    <row r="162" spans="2:21">
      <c r="B162" t="s">
        <v>805</v>
      </c>
      <c r="C162" t="s">
        <v>806</v>
      </c>
      <c r="D162" t="s">
        <v>100</v>
      </c>
      <c r="E162" t="s">
        <v>123</v>
      </c>
      <c r="F162" t="s">
        <v>788</v>
      </c>
      <c r="G162" t="s">
        <v>766</v>
      </c>
      <c r="H162" t="s">
        <v>807</v>
      </c>
      <c r="I162" t="s">
        <v>150</v>
      </c>
      <c r="J162" t="s">
        <v>808</v>
      </c>
      <c r="K162" s="77">
        <v>3.19</v>
      </c>
      <c r="L162" t="s">
        <v>102</v>
      </c>
      <c r="M162" s="78">
        <v>2.7799999999999998E-2</v>
      </c>
      <c r="N162" s="78">
        <v>0.12139999999999999</v>
      </c>
      <c r="O162" s="77">
        <v>645348.15</v>
      </c>
      <c r="P162" s="77">
        <v>84.87</v>
      </c>
      <c r="Q162" s="77">
        <v>0</v>
      </c>
      <c r="R162" s="77">
        <v>547.70697490500004</v>
      </c>
      <c r="S162" s="78">
        <v>4.0000000000000002E-4</v>
      </c>
      <c r="T162" s="78">
        <v>3.0000000000000001E-3</v>
      </c>
      <c r="U162" s="78">
        <v>4.0000000000000002E-4</v>
      </c>
    </row>
    <row r="163" spans="2:21">
      <c r="B163" t="s">
        <v>809</v>
      </c>
      <c r="C163" t="s">
        <v>810</v>
      </c>
      <c r="D163" t="s">
        <v>100</v>
      </c>
      <c r="E163" t="s">
        <v>123</v>
      </c>
      <c r="F163" t="s">
        <v>788</v>
      </c>
      <c r="G163" t="s">
        <v>766</v>
      </c>
      <c r="H163" t="s">
        <v>807</v>
      </c>
      <c r="I163" t="s">
        <v>150</v>
      </c>
      <c r="J163" t="s">
        <v>811</v>
      </c>
      <c r="K163" s="77">
        <v>2.46</v>
      </c>
      <c r="L163" t="s">
        <v>102</v>
      </c>
      <c r="M163" s="78">
        <v>0.04</v>
      </c>
      <c r="N163" s="78">
        <v>0.1353</v>
      </c>
      <c r="O163" s="77">
        <v>690619.48</v>
      </c>
      <c r="P163" s="77">
        <v>87.99</v>
      </c>
      <c r="Q163" s="77">
        <v>0</v>
      </c>
      <c r="R163" s="77">
        <v>607.67608045199995</v>
      </c>
      <c r="S163" s="78">
        <v>2.0000000000000001E-4</v>
      </c>
      <c r="T163" s="78">
        <v>3.3E-3</v>
      </c>
      <c r="U163" s="78">
        <v>5.0000000000000001E-4</v>
      </c>
    </row>
    <row r="164" spans="2:21">
      <c r="B164" t="s">
        <v>812</v>
      </c>
      <c r="C164" t="s">
        <v>813</v>
      </c>
      <c r="D164" t="s">
        <v>100</v>
      </c>
      <c r="E164" t="s">
        <v>123</v>
      </c>
      <c r="F164" t="s">
        <v>791</v>
      </c>
      <c r="G164" t="s">
        <v>403</v>
      </c>
      <c r="H164" t="s">
        <v>798</v>
      </c>
      <c r="I164" t="s">
        <v>210</v>
      </c>
      <c r="J164" t="s">
        <v>571</v>
      </c>
      <c r="K164" s="77">
        <v>3.19</v>
      </c>
      <c r="L164" t="s">
        <v>102</v>
      </c>
      <c r="M164" s="78">
        <v>3.3000000000000002E-2</v>
      </c>
      <c r="N164" s="78">
        <v>5.7599999999999998E-2</v>
      </c>
      <c r="O164" s="77">
        <v>735005.16</v>
      </c>
      <c r="P164" s="77">
        <v>101.7</v>
      </c>
      <c r="Q164" s="77">
        <v>0</v>
      </c>
      <c r="R164" s="77">
        <v>747.50024771999995</v>
      </c>
      <c r="S164" s="78">
        <v>1.1999999999999999E-3</v>
      </c>
      <c r="T164" s="78">
        <v>4.0000000000000001E-3</v>
      </c>
      <c r="U164" s="78">
        <v>5.9999999999999995E-4</v>
      </c>
    </row>
    <row r="165" spans="2:21">
      <c r="B165" t="s">
        <v>814</v>
      </c>
      <c r="C165" t="s">
        <v>815</v>
      </c>
      <c r="D165" t="s">
        <v>100</v>
      </c>
      <c r="E165" t="s">
        <v>123</v>
      </c>
      <c r="F165" t="s">
        <v>816</v>
      </c>
      <c r="G165" t="s">
        <v>403</v>
      </c>
      <c r="H165" t="s">
        <v>798</v>
      </c>
      <c r="I165" t="s">
        <v>210</v>
      </c>
      <c r="J165" t="s">
        <v>817</v>
      </c>
      <c r="K165" s="77">
        <v>2.75</v>
      </c>
      <c r="L165" t="s">
        <v>102</v>
      </c>
      <c r="M165" s="78">
        <v>1E-3</v>
      </c>
      <c r="N165" s="78">
        <v>3.2399999999999998E-2</v>
      </c>
      <c r="O165" s="77">
        <v>773759.11</v>
      </c>
      <c r="P165" s="77">
        <v>100.12</v>
      </c>
      <c r="Q165" s="77">
        <v>0</v>
      </c>
      <c r="R165" s="77">
        <v>774.68762093199996</v>
      </c>
      <c r="S165" s="78">
        <v>1.4E-3</v>
      </c>
      <c r="T165" s="78">
        <v>4.1999999999999997E-3</v>
      </c>
      <c r="U165" s="78">
        <v>5.9999999999999995E-4</v>
      </c>
    </row>
    <row r="166" spans="2:21">
      <c r="B166" t="s">
        <v>818</v>
      </c>
      <c r="C166" t="s">
        <v>819</v>
      </c>
      <c r="D166" t="s">
        <v>100</v>
      </c>
      <c r="E166" t="s">
        <v>123</v>
      </c>
      <c r="F166" t="s">
        <v>816</v>
      </c>
      <c r="G166" t="s">
        <v>403</v>
      </c>
      <c r="H166" t="s">
        <v>798</v>
      </c>
      <c r="I166" t="s">
        <v>210</v>
      </c>
      <c r="J166" t="s">
        <v>385</v>
      </c>
      <c r="K166" s="77">
        <v>5.46</v>
      </c>
      <c r="L166" t="s">
        <v>102</v>
      </c>
      <c r="M166" s="78">
        <v>1.5E-3</v>
      </c>
      <c r="N166" s="78">
        <v>4.02E-2</v>
      </c>
      <c r="O166" s="77">
        <v>436350.14</v>
      </c>
      <c r="P166" s="77">
        <v>88.42</v>
      </c>
      <c r="Q166" s="77">
        <v>0.70618999999999998</v>
      </c>
      <c r="R166" s="77">
        <v>386.526983788</v>
      </c>
      <c r="S166" s="78">
        <v>1.1999999999999999E-3</v>
      </c>
      <c r="T166" s="78">
        <v>2.0999999999999999E-3</v>
      </c>
      <c r="U166" s="78">
        <v>2.9999999999999997E-4</v>
      </c>
    </row>
    <row r="167" spans="2:21">
      <c r="B167" t="s">
        <v>820</v>
      </c>
      <c r="C167" t="s">
        <v>821</v>
      </c>
      <c r="D167" t="s">
        <v>100</v>
      </c>
      <c r="E167" t="s">
        <v>123</v>
      </c>
      <c r="F167" t="s">
        <v>816</v>
      </c>
      <c r="G167" t="s">
        <v>403</v>
      </c>
      <c r="H167" t="s">
        <v>798</v>
      </c>
      <c r="I167" t="s">
        <v>210</v>
      </c>
      <c r="J167" t="s">
        <v>822</v>
      </c>
      <c r="K167" s="77">
        <v>3.98</v>
      </c>
      <c r="L167" t="s">
        <v>102</v>
      </c>
      <c r="M167" s="78">
        <v>3.0000000000000001E-3</v>
      </c>
      <c r="N167" s="78">
        <v>3.85E-2</v>
      </c>
      <c r="O167" s="77">
        <v>633763.42000000004</v>
      </c>
      <c r="P167" s="77">
        <v>91.6</v>
      </c>
      <c r="Q167" s="77">
        <v>0.99992000000000003</v>
      </c>
      <c r="R167" s="77">
        <v>581.52721271999997</v>
      </c>
      <c r="S167" s="78">
        <v>1.1999999999999999E-3</v>
      </c>
      <c r="T167" s="78">
        <v>3.0999999999999999E-3</v>
      </c>
      <c r="U167" s="78">
        <v>5.0000000000000001E-4</v>
      </c>
    </row>
    <row r="168" spans="2:21">
      <c r="B168" t="s">
        <v>823</v>
      </c>
      <c r="C168" t="s">
        <v>824</v>
      </c>
      <c r="D168" t="s">
        <v>100</v>
      </c>
      <c r="E168" t="s">
        <v>123</v>
      </c>
      <c r="F168" t="s">
        <v>816</v>
      </c>
      <c r="G168" t="s">
        <v>403</v>
      </c>
      <c r="H168" t="s">
        <v>798</v>
      </c>
      <c r="I168" t="s">
        <v>210</v>
      </c>
      <c r="J168" t="s">
        <v>284</v>
      </c>
      <c r="K168" s="77">
        <v>3.49</v>
      </c>
      <c r="L168" t="s">
        <v>102</v>
      </c>
      <c r="M168" s="78">
        <v>3.0000000000000001E-3</v>
      </c>
      <c r="N168" s="78">
        <v>3.2800000000000003E-2</v>
      </c>
      <c r="O168" s="77">
        <v>243943.44</v>
      </c>
      <c r="P168" s="77">
        <v>91.26</v>
      </c>
      <c r="Q168" s="77">
        <v>0.18038000000000001</v>
      </c>
      <c r="R168" s="77">
        <v>222.80316334400001</v>
      </c>
      <c r="S168" s="78">
        <v>1E-3</v>
      </c>
      <c r="T168" s="78">
        <v>1.1999999999999999E-3</v>
      </c>
      <c r="U168" s="78">
        <v>2.0000000000000001E-4</v>
      </c>
    </row>
    <row r="169" spans="2:21">
      <c r="B169" t="s">
        <v>825</v>
      </c>
      <c r="C169" t="s">
        <v>826</v>
      </c>
      <c r="D169" t="s">
        <v>123</v>
      </c>
      <c r="E169" t="s">
        <v>123</v>
      </c>
      <c r="F169" t="s">
        <v>827</v>
      </c>
      <c r="G169" t="s">
        <v>828</v>
      </c>
      <c r="H169" t="s">
        <v>829</v>
      </c>
      <c r="I169" t="s">
        <v>217</v>
      </c>
      <c r="J169" t="s">
        <v>284</v>
      </c>
      <c r="K169" s="77">
        <v>4.38</v>
      </c>
      <c r="L169" t="s">
        <v>113</v>
      </c>
      <c r="M169" s="78">
        <v>8.5000000000000006E-2</v>
      </c>
      <c r="N169" s="78">
        <v>0.10100000000000001</v>
      </c>
      <c r="O169" s="77">
        <v>47457.4</v>
      </c>
      <c r="P169" s="77">
        <v>91.002863077201681</v>
      </c>
      <c r="Q169" s="77">
        <v>0</v>
      </c>
      <c r="R169" s="77">
        <v>191.15692299464001</v>
      </c>
      <c r="S169" s="78">
        <v>1E-4</v>
      </c>
      <c r="T169" s="78">
        <v>1E-3</v>
      </c>
      <c r="U169" s="78">
        <v>2.0000000000000001E-4</v>
      </c>
    </row>
    <row r="170" spans="2:21">
      <c r="B170" t="s">
        <v>830</v>
      </c>
      <c r="C170" t="s">
        <v>831</v>
      </c>
      <c r="D170" t="s">
        <v>100</v>
      </c>
      <c r="E170" t="s">
        <v>123</v>
      </c>
      <c r="F170" t="s">
        <v>832</v>
      </c>
      <c r="G170" t="s">
        <v>833</v>
      </c>
      <c r="H170" t="s">
        <v>214</v>
      </c>
      <c r="I170" t="s">
        <v>215</v>
      </c>
      <c r="J170" t="s">
        <v>507</v>
      </c>
      <c r="K170" s="77">
        <v>3.13</v>
      </c>
      <c r="L170" t="s">
        <v>102</v>
      </c>
      <c r="M170" s="78">
        <v>1.4800000000000001E-2</v>
      </c>
      <c r="N170" s="78">
        <v>4.8300000000000003E-2</v>
      </c>
      <c r="O170" s="77">
        <v>1114585.3600000001</v>
      </c>
      <c r="P170" s="77">
        <v>96.82</v>
      </c>
      <c r="Q170" s="77">
        <v>0</v>
      </c>
      <c r="R170" s="77">
        <v>1079.141545552</v>
      </c>
      <c r="S170" s="78">
        <v>1.6000000000000001E-3</v>
      </c>
      <c r="T170" s="78">
        <v>5.7999999999999996E-3</v>
      </c>
      <c r="U170" s="78">
        <v>8.9999999999999998E-4</v>
      </c>
    </row>
    <row r="171" spans="2:21">
      <c r="B171" t="s">
        <v>834</v>
      </c>
      <c r="C171" t="s">
        <v>835</v>
      </c>
      <c r="D171" t="s">
        <v>100</v>
      </c>
      <c r="E171" t="s">
        <v>123</v>
      </c>
      <c r="F171" t="s">
        <v>836</v>
      </c>
      <c r="G171" t="s">
        <v>112</v>
      </c>
      <c r="H171" t="s">
        <v>214</v>
      </c>
      <c r="I171" t="s">
        <v>215</v>
      </c>
      <c r="J171" t="s">
        <v>837</v>
      </c>
      <c r="K171" s="77">
        <v>1.76</v>
      </c>
      <c r="L171" t="s">
        <v>102</v>
      </c>
      <c r="M171" s="78">
        <v>6.8000000000000005E-2</v>
      </c>
      <c r="N171" s="78">
        <v>1E-4</v>
      </c>
      <c r="O171" s="77">
        <v>213492.65</v>
      </c>
      <c r="P171" s="77">
        <v>25.2</v>
      </c>
      <c r="Q171" s="77">
        <v>0</v>
      </c>
      <c r="R171" s="77">
        <v>53.800147799999998</v>
      </c>
      <c r="S171" s="78">
        <v>5.0000000000000001E-4</v>
      </c>
      <c r="T171" s="78">
        <v>2.9999999999999997E-4</v>
      </c>
      <c r="U171" s="78">
        <v>0</v>
      </c>
    </row>
    <row r="172" spans="2:21">
      <c r="B172" t="s">
        <v>838</v>
      </c>
      <c r="C172" t="s">
        <v>839</v>
      </c>
      <c r="D172" t="s">
        <v>100</v>
      </c>
      <c r="E172" t="s">
        <v>123</v>
      </c>
      <c r="F172" t="s">
        <v>840</v>
      </c>
      <c r="G172" t="s">
        <v>403</v>
      </c>
      <c r="H172" t="s">
        <v>214</v>
      </c>
      <c r="I172" t="s">
        <v>215</v>
      </c>
      <c r="J172" t="s">
        <v>467</v>
      </c>
      <c r="K172" s="77">
        <v>3.66</v>
      </c>
      <c r="L172" t="s">
        <v>102</v>
      </c>
      <c r="M172" s="78">
        <v>1.9E-2</v>
      </c>
      <c r="N172" s="78">
        <v>3.6999999999999998E-2</v>
      </c>
      <c r="O172" s="77">
        <v>635766.07999999996</v>
      </c>
      <c r="P172" s="77">
        <v>98.09</v>
      </c>
      <c r="Q172" s="77">
        <v>6.3162500000000001</v>
      </c>
      <c r="R172" s="77">
        <v>629.93919787200002</v>
      </c>
      <c r="S172" s="78">
        <v>1.1999999999999999E-3</v>
      </c>
      <c r="T172" s="78">
        <v>3.3999999999999998E-3</v>
      </c>
      <c r="U172" s="78">
        <v>5.0000000000000001E-4</v>
      </c>
    </row>
    <row r="173" spans="2:21">
      <c r="B173" t="s">
        <v>841</v>
      </c>
      <c r="C173" t="s">
        <v>842</v>
      </c>
      <c r="D173" t="s">
        <v>100</v>
      </c>
      <c r="E173" t="s">
        <v>123</v>
      </c>
      <c r="F173" t="s">
        <v>843</v>
      </c>
      <c r="G173" t="s">
        <v>403</v>
      </c>
      <c r="H173" t="s">
        <v>214</v>
      </c>
      <c r="I173" t="s">
        <v>215</v>
      </c>
      <c r="J173" t="s">
        <v>337</v>
      </c>
      <c r="K173" s="77">
        <v>0.01</v>
      </c>
      <c r="L173" t="s">
        <v>102</v>
      </c>
      <c r="M173" s="78">
        <v>2.1000000000000001E-2</v>
      </c>
      <c r="N173" s="78">
        <v>1E-4</v>
      </c>
      <c r="O173" s="77">
        <v>0.02</v>
      </c>
      <c r="P173" s="77">
        <v>111.53</v>
      </c>
      <c r="Q173" s="77">
        <v>0</v>
      </c>
      <c r="R173" s="77">
        <v>2.2306E-5</v>
      </c>
      <c r="S173" s="78">
        <v>0</v>
      </c>
      <c r="T173" s="78">
        <v>0</v>
      </c>
      <c r="U173" s="78">
        <v>0</v>
      </c>
    </row>
    <row r="174" spans="2:21">
      <c r="B174" t="s">
        <v>844</v>
      </c>
      <c r="C174" t="s">
        <v>845</v>
      </c>
      <c r="D174" t="s">
        <v>100</v>
      </c>
      <c r="E174" t="s">
        <v>123</v>
      </c>
      <c r="F174" t="s">
        <v>843</v>
      </c>
      <c r="G174" t="s">
        <v>403</v>
      </c>
      <c r="H174" t="s">
        <v>214</v>
      </c>
      <c r="I174" t="s">
        <v>215</v>
      </c>
      <c r="J174" t="s">
        <v>555</v>
      </c>
      <c r="K174" s="77">
        <v>3.94</v>
      </c>
      <c r="L174" t="s">
        <v>102</v>
      </c>
      <c r="M174" s="78">
        <v>2.75E-2</v>
      </c>
      <c r="N174" s="78">
        <v>3.4700000000000002E-2</v>
      </c>
      <c r="O174" s="77">
        <v>665880.03</v>
      </c>
      <c r="P174" s="77">
        <v>106.19</v>
      </c>
      <c r="Q174" s="77">
        <v>0</v>
      </c>
      <c r="R174" s="77">
        <v>707.09800385699998</v>
      </c>
      <c r="S174" s="78">
        <v>1.2999999999999999E-3</v>
      </c>
      <c r="T174" s="78">
        <v>3.8E-3</v>
      </c>
      <c r="U174" s="78">
        <v>5.9999999999999995E-4</v>
      </c>
    </row>
    <row r="175" spans="2:21">
      <c r="B175" t="s">
        <v>846</v>
      </c>
      <c r="C175" t="s">
        <v>847</v>
      </c>
      <c r="D175" t="s">
        <v>100</v>
      </c>
      <c r="E175" t="s">
        <v>123</v>
      </c>
      <c r="F175" t="s">
        <v>843</v>
      </c>
      <c r="G175" t="s">
        <v>403</v>
      </c>
      <c r="H175" t="s">
        <v>214</v>
      </c>
      <c r="I175" t="s">
        <v>215</v>
      </c>
      <c r="J175" t="s">
        <v>467</v>
      </c>
      <c r="K175" s="77">
        <v>5.65</v>
      </c>
      <c r="L175" t="s">
        <v>102</v>
      </c>
      <c r="M175" s="78">
        <v>8.5000000000000006E-3</v>
      </c>
      <c r="N175" s="78">
        <v>3.6299999999999999E-2</v>
      </c>
      <c r="O175" s="77">
        <v>512285.2</v>
      </c>
      <c r="P175" s="77">
        <v>92.28</v>
      </c>
      <c r="Q175" s="77">
        <v>0</v>
      </c>
      <c r="R175" s="77">
        <v>472.73678255999999</v>
      </c>
      <c r="S175" s="78">
        <v>1E-3</v>
      </c>
      <c r="T175" s="78">
        <v>2.5000000000000001E-3</v>
      </c>
      <c r="U175" s="78">
        <v>4.0000000000000002E-4</v>
      </c>
    </row>
    <row r="176" spans="2:21">
      <c r="B176" t="s">
        <v>848</v>
      </c>
      <c r="C176" t="s">
        <v>849</v>
      </c>
      <c r="D176" t="s">
        <v>100</v>
      </c>
      <c r="E176" t="s">
        <v>123</v>
      </c>
      <c r="F176" t="s">
        <v>843</v>
      </c>
      <c r="G176" t="s">
        <v>403</v>
      </c>
      <c r="H176" t="s">
        <v>214</v>
      </c>
      <c r="I176" t="s">
        <v>215</v>
      </c>
      <c r="J176" t="s">
        <v>287</v>
      </c>
      <c r="K176" s="77">
        <v>6.96</v>
      </c>
      <c r="L176" t="s">
        <v>102</v>
      </c>
      <c r="M176" s="78">
        <v>3.1800000000000002E-2</v>
      </c>
      <c r="N176" s="78">
        <v>3.8199999999999998E-2</v>
      </c>
      <c r="O176" s="77">
        <v>217726.04</v>
      </c>
      <c r="P176" s="77">
        <v>96.57</v>
      </c>
      <c r="Q176" s="77">
        <v>0</v>
      </c>
      <c r="R176" s="77">
        <v>210.258036828</v>
      </c>
      <c r="S176" s="78">
        <v>1.1000000000000001E-3</v>
      </c>
      <c r="T176" s="78">
        <v>1.1000000000000001E-3</v>
      </c>
      <c r="U176" s="78">
        <v>2.0000000000000001E-4</v>
      </c>
    </row>
    <row r="177" spans="2:21">
      <c r="B177" t="s">
        <v>850</v>
      </c>
      <c r="C177" t="s">
        <v>851</v>
      </c>
      <c r="D177" t="s">
        <v>100</v>
      </c>
      <c r="E177" t="s">
        <v>123</v>
      </c>
      <c r="F177" t="s">
        <v>852</v>
      </c>
      <c r="G177" t="s">
        <v>422</v>
      </c>
      <c r="H177" t="s">
        <v>214</v>
      </c>
      <c r="I177" t="s">
        <v>215</v>
      </c>
      <c r="J177" t="s">
        <v>853</v>
      </c>
      <c r="K177" s="77">
        <v>2.76</v>
      </c>
      <c r="L177" t="s">
        <v>102</v>
      </c>
      <c r="M177" s="78">
        <v>1.6400000000000001E-2</v>
      </c>
      <c r="N177" s="78">
        <v>3.4099999999999998E-2</v>
      </c>
      <c r="O177" s="77">
        <v>284015.55</v>
      </c>
      <c r="P177" s="77">
        <v>104.01</v>
      </c>
      <c r="Q177" s="77">
        <v>5.1325900000000004</v>
      </c>
      <c r="R177" s="77">
        <v>300.53716355500001</v>
      </c>
      <c r="S177" s="78">
        <v>1.1000000000000001E-3</v>
      </c>
      <c r="T177" s="78">
        <v>1.6000000000000001E-3</v>
      </c>
      <c r="U177" s="78">
        <v>2.0000000000000001E-4</v>
      </c>
    </row>
    <row r="178" spans="2:21">
      <c r="B178" s="79" t="s">
        <v>275</v>
      </c>
      <c r="C178" s="16"/>
      <c r="D178" s="16"/>
      <c r="E178" s="16"/>
      <c r="F178" s="16"/>
      <c r="K178" s="81">
        <v>4.1100000000000003</v>
      </c>
      <c r="N178" s="80">
        <v>6.4699999999999994E-2</v>
      </c>
      <c r="O178" s="81">
        <v>24623537.050000001</v>
      </c>
      <c r="Q178" s="81">
        <v>42.615540000000003</v>
      </c>
      <c r="R178" s="81">
        <v>22178.196827334999</v>
      </c>
      <c r="T178" s="80">
        <v>0.1195</v>
      </c>
      <c r="U178" s="80">
        <v>1.8200000000000001E-2</v>
      </c>
    </row>
    <row r="179" spans="2:21">
      <c r="B179" t="s">
        <v>854</v>
      </c>
      <c r="C179" t="s">
        <v>855</v>
      </c>
      <c r="D179" t="s">
        <v>100</v>
      </c>
      <c r="E179" t="s">
        <v>123</v>
      </c>
      <c r="F179" t="s">
        <v>377</v>
      </c>
      <c r="G179" t="s">
        <v>372</v>
      </c>
      <c r="H179" t="s">
        <v>373</v>
      </c>
      <c r="I179" t="s">
        <v>150</v>
      </c>
      <c r="J179" t="s">
        <v>343</v>
      </c>
      <c r="K179" s="77">
        <v>3.83</v>
      </c>
      <c r="L179" t="s">
        <v>102</v>
      </c>
      <c r="M179" s="78">
        <v>2.6800000000000001E-2</v>
      </c>
      <c r="N179" s="78">
        <v>4.5699999999999998E-2</v>
      </c>
      <c r="O179" s="77">
        <v>0.03</v>
      </c>
      <c r="P179" s="77">
        <v>93.96</v>
      </c>
      <c r="Q179" s="77">
        <v>0</v>
      </c>
      <c r="R179" s="77">
        <v>2.8187999999999998E-5</v>
      </c>
      <c r="S179" s="78">
        <v>0</v>
      </c>
      <c r="T179" s="78">
        <v>0</v>
      </c>
      <c r="U179" s="78">
        <v>0</v>
      </c>
    </row>
    <row r="180" spans="2:21">
      <c r="B180" t="s">
        <v>856</v>
      </c>
      <c r="C180" t="s">
        <v>857</v>
      </c>
      <c r="D180" t="s">
        <v>100</v>
      </c>
      <c r="E180" t="s">
        <v>123</v>
      </c>
      <c r="F180" t="s">
        <v>409</v>
      </c>
      <c r="G180" t="s">
        <v>372</v>
      </c>
      <c r="H180" t="s">
        <v>209</v>
      </c>
      <c r="I180" t="s">
        <v>210</v>
      </c>
      <c r="J180" t="s">
        <v>385</v>
      </c>
      <c r="K180" s="77">
        <v>4.26</v>
      </c>
      <c r="L180" t="s">
        <v>102</v>
      </c>
      <c r="M180" s="78">
        <v>2.5000000000000001E-2</v>
      </c>
      <c r="N180" s="78">
        <v>4.53E-2</v>
      </c>
      <c r="O180" s="77">
        <v>173691.79</v>
      </c>
      <c r="P180" s="77">
        <v>92.55</v>
      </c>
      <c r="Q180" s="77">
        <v>0</v>
      </c>
      <c r="R180" s="77">
        <v>160.75175164500001</v>
      </c>
      <c r="S180" s="78">
        <v>1E-4</v>
      </c>
      <c r="T180" s="78">
        <v>8.9999999999999998E-4</v>
      </c>
      <c r="U180" s="78">
        <v>1E-4</v>
      </c>
    </row>
    <row r="181" spans="2:21">
      <c r="B181" t="s">
        <v>858</v>
      </c>
      <c r="C181" t="s">
        <v>859</v>
      </c>
      <c r="D181" t="s">
        <v>100</v>
      </c>
      <c r="E181" t="s">
        <v>123</v>
      </c>
      <c r="F181" t="s">
        <v>421</v>
      </c>
      <c r="G181" t="s">
        <v>422</v>
      </c>
      <c r="H181" t="s">
        <v>423</v>
      </c>
      <c r="I181" t="s">
        <v>150</v>
      </c>
      <c r="J181" t="s">
        <v>427</v>
      </c>
      <c r="K181" s="77">
        <v>0.52</v>
      </c>
      <c r="L181" t="s">
        <v>102</v>
      </c>
      <c r="M181" s="78">
        <v>4.8000000000000001E-2</v>
      </c>
      <c r="N181" s="78">
        <v>4.8599999999999997E-2</v>
      </c>
      <c r="O181" s="77">
        <v>0.01</v>
      </c>
      <c r="P181" s="77">
        <v>102.23</v>
      </c>
      <c r="Q181" s="77">
        <v>0</v>
      </c>
      <c r="R181" s="77">
        <v>1.0223E-5</v>
      </c>
      <c r="S181" s="78">
        <v>0</v>
      </c>
      <c r="T181" s="78">
        <v>0</v>
      </c>
      <c r="U181" s="78">
        <v>0</v>
      </c>
    </row>
    <row r="182" spans="2:21">
      <c r="B182" t="s">
        <v>860</v>
      </c>
      <c r="C182" t="s">
        <v>861</v>
      </c>
      <c r="D182" t="s">
        <v>100</v>
      </c>
      <c r="E182" t="s">
        <v>123</v>
      </c>
      <c r="F182" t="s">
        <v>862</v>
      </c>
      <c r="G182" t="s">
        <v>863</v>
      </c>
      <c r="H182" t="s">
        <v>423</v>
      </c>
      <c r="I182" t="s">
        <v>150</v>
      </c>
      <c r="J182" t="s">
        <v>864</v>
      </c>
      <c r="K182" s="77">
        <v>2.4700000000000002</v>
      </c>
      <c r="L182" t="s">
        <v>102</v>
      </c>
      <c r="M182" s="78">
        <v>2.6100000000000002E-2</v>
      </c>
      <c r="N182" s="78">
        <v>4.7699999999999999E-2</v>
      </c>
      <c r="O182" s="77">
        <v>0.01</v>
      </c>
      <c r="P182" s="77">
        <v>95.61</v>
      </c>
      <c r="Q182" s="77">
        <v>0</v>
      </c>
      <c r="R182" s="77">
        <v>9.5610000000000004E-6</v>
      </c>
      <c r="S182" s="78">
        <v>0</v>
      </c>
      <c r="T182" s="78">
        <v>0</v>
      </c>
      <c r="U182" s="78">
        <v>0</v>
      </c>
    </row>
    <row r="183" spans="2:21">
      <c r="B183" t="s">
        <v>865</v>
      </c>
      <c r="C183" t="s">
        <v>866</v>
      </c>
      <c r="D183" t="s">
        <v>100</v>
      </c>
      <c r="E183" t="s">
        <v>123</v>
      </c>
      <c r="F183" t="s">
        <v>867</v>
      </c>
      <c r="G183" t="s">
        <v>868</v>
      </c>
      <c r="H183" t="s">
        <v>440</v>
      </c>
      <c r="I183" t="s">
        <v>210</v>
      </c>
      <c r="J183" t="s">
        <v>869</v>
      </c>
      <c r="K183" s="77">
        <v>0.66</v>
      </c>
      <c r="L183" t="s">
        <v>102</v>
      </c>
      <c r="M183" s="78">
        <v>5.2999999999999999E-2</v>
      </c>
      <c r="N183" s="78">
        <v>4.5999999999999999E-2</v>
      </c>
      <c r="O183" s="77">
        <v>0.06</v>
      </c>
      <c r="P183" s="77">
        <v>102.13</v>
      </c>
      <c r="Q183" s="77">
        <v>0</v>
      </c>
      <c r="R183" s="77">
        <v>6.1278000000000005E-5</v>
      </c>
      <c r="S183" s="78">
        <v>0</v>
      </c>
      <c r="T183" s="78">
        <v>0</v>
      </c>
      <c r="U183" s="78">
        <v>0</v>
      </c>
    </row>
    <row r="184" spans="2:21">
      <c r="B184" t="s">
        <v>870</v>
      </c>
      <c r="C184" t="s">
        <v>871</v>
      </c>
      <c r="D184" t="s">
        <v>100</v>
      </c>
      <c r="E184" t="s">
        <v>123</v>
      </c>
      <c r="F184" t="s">
        <v>872</v>
      </c>
      <c r="G184" t="s">
        <v>615</v>
      </c>
      <c r="H184" t="s">
        <v>463</v>
      </c>
      <c r="I184" t="s">
        <v>210</v>
      </c>
      <c r="J184" t="s">
        <v>464</v>
      </c>
      <c r="K184" s="77">
        <v>8.57</v>
      </c>
      <c r="L184" t="s">
        <v>102</v>
      </c>
      <c r="M184" s="78">
        <v>2.4E-2</v>
      </c>
      <c r="N184" s="78">
        <v>5.16E-2</v>
      </c>
      <c r="O184" s="77">
        <v>243120.64000000001</v>
      </c>
      <c r="P184" s="77">
        <v>79.739999999999995</v>
      </c>
      <c r="Q184" s="77">
        <v>0</v>
      </c>
      <c r="R184" s="77">
        <v>193.86439833599999</v>
      </c>
      <c r="S184" s="78">
        <v>2.9999999999999997E-4</v>
      </c>
      <c r="T184" s="78">
        <v>1E-3</v>
      </c>
      <c r="U184" s="78">
        <v>2.0000000000000001E-4</v>
      </c>
    </row>
    <row r="185" spans="2:21">
      <c r="B185" t="s">
        <v>873</v>
      </c>
      <c r="C185" t="s">
        <v>874</v>
      </c>
      <c r="D185" t="s">
        <v>100</v>
      </c>
      <c r="E185" t="s">
        <v>123</v>
      </c>
      <c r="F185" t="s">
        <v>462</v>
      </c>
      <c r="G185" t="s">
        <v>403</v>
      </c>
      <c r="H185" t="s">
        <v>463</v>
      </c>
      <c r="I185" t="s">
        <v>210</v>
      </c>
      <c r="J185" t="s">
        <v>875</v>
      </c>
      <c r="K185" s="77">
        <v>5.95</v>
      </c>
      <c r="L185" t="s">
        <v>102</v>
      </c>
      <c r="M185" s="78">
        <v>2.5499999999999998E-2</v>
      </c>
      <c r="N185" s="78">
        <v>5.45E-2</v>
      </c>
      <c r="O185" s="77">
        <v>1404841.98</v>
      </c>
      <c r="P185" s="77">
        <v>84.96</v>
      </c>
      <c r="Q185" s="77">
        <v>0</v>
      </c>
      <c r="R185" s="77">
        <v>1193.5537462079999</v>
      </c>
      <c r="S185" s="78">
        <v>1E-3</v>
      </c>
      <c r="T185" s="78">
        <v>6.4000000000000003E-3</v>
      </c>
      <c r="U185" s="78">
        <v>1E-3</v>
      </c>
    </row>
    <row r="186" spans="2:21">
      <c r="B186" t="s">
        <v>876</v>
      </c>
      <c r="C186" t="s">
        <v>877</v>
      </c>
      <c r="D186" t="s">
        <v>100</v>
      </c>
      <c r="E186" t="s">
        <v>123</v>
      </c>
      <c r="F186" t="s">
        <v>878</v>
      </c>
      <c r="G186" t="s">
        <v>879</v>
      </c>
      <c r="H186" t="s">
        <v>463</v>
      </c>
      <c r="I186" t="s">
        <v>210</v>
      </c>
      <c r="J186" t="s">
        <v>853</v>
      </c>
      <c r="K186" s="77">
        <v>4.0599999999999996</v>
      </c>
      <c r="L186" t="s">
        <v>102</v>
      </c>
      <c r="M186" s="78">
        <v>2.24E-2</v>
      </c>
      <c r="N186" s="78">
        <v>4.99E-2</v>
      </c>
      <c r="O186" s="77">
        <v>234201.94</v>
      </c>
      <c r="P186" s="77">
        <v>90.6</v>
      </c>
      <c r="Q186" s="77">
        <v>0</v>
      </c>
      <c r="R186" s="77">
        <v>212.18695764</v>
      </c>
      <c r="S186" s="78">
        <v>6.9999999999999999E-4</v>
      </c>
      <c r="T186" s="78">
        <v>1.1000000000000001E-3</v>
      </c>
      <c r="U186" s="78">
        <v>2.0000000000000001E-4</v>
      </c>
    </row>
    <row r="187" spans="2:21">
      <c r="B187" t="s">
        <v>880</v>
      </c>
      <c r="C187" t="s">
        <v>881</v>
      </c>
      <c r="D187" t="s">
        <v>100</v>
      </c>
      <c r="E187" t="s">
        <v>123</v>
      </c>
      <c r="F187" t="s">
        <v>882</v>
      </c>
      <c r="G187" t="s">
        <v>883</v>
      </c>
      <c r="H187" t="s">
        <v>463</v>
      </c>
      <c r="I187" t="s">
        <v>210</v>
      </c>
      <c r="J187" t="s">
        <v>359</v>
      </c>
      <c r="K187" s="77">
        <v>4.41</v>
      </c>
      <c r="L187" t="s">
        <v>102</v>
      </c>
      <c r="M187" s="78">
        <v>3.5200000000000002E-2</v>
      </c>
      <c r="N187" s="78">
        <v>5.11E-2</v>
      </c>
      <c r="O187" s="77">
        <v>0.05</v>
      </c>
      <c r="P187" s="77">
        <v>93.91</v>
      </c>
      <c r="Q187" s="77">
        <v>0</v>
      </c>
      <c r="R187" s="77">
        <v>4.6955E-5</v>
      </c>
      <c r="S187" s="78">
        <v>0</v>
      </c>
      <c r="T187" s="78">
        <v>0</v>
      </c>
      <c r="U187" s="78">
        <v>0</v>
      </c>
    </row>
    <row r="188" spans="2:21">
      <c r="B188" t="s">
        <v>884</v>
      </c>
      <c r="C188" t="s">
        <v>885</v>
      </c>
      <c r="D188" t="s">
        <v>100</v>
      </c>
      <c r="E188" t="s">
        <v>123</v>
      </c>
      <c r="F188" t="s">
        <v>533</v>
      </c>
      <c r="G188" t="s">
        <v>403</v>
      </c>
      <c r="H188" t="s">
        <v>534</v>
      </c>
      <c r="I188" t="s">
        <v>150</v>
      </c>
      <c r="J188" t="s">
        <v>886</v>
      </c>
      <c r="K188" s="77">
        <v>1.71</v>
      </c>
      <c r="L188" t="s">
        <v>102</v>
      </c>
      <c r="M188" s="78">
        <v>3.39E-2</v>
      </c>
      <c r="N188" s="78">
        <v>5.4800000000000001E-2</v>
      </c>
      <c r="O188" s="77">
        <v>0.02</v>
      </c>
      <c r="P188" s="77">
        <v>97.37</v>
      </c>
      <c r="Q188" s="77">
        <v>0</v>
      </c>
      <c r="R188" s="77">
        <v>1.9474E-5</v>
      </c>
      <c r="S188" s="78">
        <v>0</v>
      </c>
      <c r="T188" s="78">
        <v>0</v>
      </c>
      <c r="U188" s="78">
        <v>0</v>
      </c>
    </row>
    <row r="189" spans="2:21">
      <c r="B189" t="s">
        <v>887</v>
      </c>
      <c r="C189" t="s">
        <v>888</v>
      </c>
      <c r="D189" t="s">
        <v>100</v>
      </c>
      <c r="E189" t="s">
        <v>123</v>
      </c>
      <c r="F189" t="s">
        <v>533</v>
      </c>
      <c r="G189" t="s">
        <v>403</v>
      </c>
      <c r="H189" t="s">
        <v>534</v>
      </c>
      <c r="I189" t="s">
        <v>150</v>
      </c>
      <c r="J189" t="s">
        <v>464</v>
      </c>
      <c r="K189" s="77">
        <v>6.6</v>
      </c>
      <c r="L189" t="s">
        <v>102</v>
      </c>
      <c r="M189" s="78">
        <v>2.4400000000000002E-2</v>
      </c>
      <c r="N189" s="78">
        <v>5.5100000000000003E-2</v>
      </c>
      <c r="O189" s="77">
        <v>155303.70000000001</v>
      </c>
      <c r="P189" s="77">
        <v>82.59</v>
      </c>
      <c r="Q189" s="77">
        <v>0</v>
      </c>
      <c r="R189" s="77">
        <v>128.26532582999999</v>
      </c>
      <c r="S189" s="78">
        <v>1E-4</v>
      </c>
      <c r="T189" s="78">
        <v>6.9999999999999999E-4</v>
      </c>
      <c r="U189" s="78">
        <v>1E-4</v>
      </c>
    </row>
    <row r="190" spans="2:21">
      <c r="B190" t="s">
        <v>889</v>
      </c>
      <c r="C190" t="s">
        <v>890</v>
      </c>
      <c r="D190" t="s">
        <v>100</v>
      </c>
      <c r="E190" t="s">
        <v>123</v>
      </c>
      <c r="F190" t="s">
        <v>547</v>
      </c>
      <c r="G190" t="s">
        <v>403</v>
      </c>
      <c r="H190" t="s">
        <v>534</v>
      </c>
      <c r="I190" t="s">
        <v>150</v>
      </c>
      <c r="J190" t="s">
        <v>891</v>
      </c>
      <c r="K190" s="77">
        <v>0.26</v>
      </c>
      <c r="L190" t="s">
        <v>102</v>
      </c>
      <c r="M190" s="78">
        <v>3.5000000000000003E-2</v>
      </c>
      <c r="N190" s="78">
        <v>3.15E-2</v>
      </c>
      <c r="O190" s="77">
        <v>150943.21</v>
      </c>
      <c r="P190" s="77">
        <v>100.94</v>
      </c>
      <c r="Q190" s="77">
        <v>0</v>
      </c>
      <c r="R190" s="77">
        <v>152.36207617400001</v>
      </c>
      <c r="S190" s="78">
        <v>1.2999999999999999E-3</v>
      </c>
      <c r="T190" s="78">
        <v>8.0000000000000004E-4</v>
      </c>
      <c r="U190" s="78">
        <v>1E-4</v>
      </c>
    </row>
    <row r="191" spans="2:21">
      <c r="B191" t="s">
        <v>892</v>
      </c>
      <c r="C191" t="s">
        <v>893</v>
      </c>
      <c r="D191" t="s">
        <v>100</v>
      </c>
      <c r="E191" t="s">
        <v>123</v>
      </c>
      <c r="F191" t="s">
        <v>894</v>
      </c>
      <c r="G191" t="s">
        <v>403</v>
      </c>
      <c r="H191" t="s">
        <v>463</v>
      </c>
      <c r="I191" t="s">
        <v>210</v>
      </c>
      <c r="J191" t="s">
        <v>359</v>
      </c>
      <c r="K191" s="77">
        <v>1.1000000000000001</v>
      </c>
      <c r="L191" t="s">
        <v>102</v>
      </c>
      <c r="M191" s="78">
        <v>2.5499999999999998E-2</v>
      </c>
      <c r="N191" s="78">
        <v>5.2299999999999999E-2</v>
      </c>
      <c r="O191" s="77">
        <v>357618.42</v>
      </c>
      <c r="P191" s="77">
        <v>97.85</v>
      </c>
      <c r="Q191" s="77">
        <v>0</v>
      </c>
      <c r="R191" s="77">
        <v>349.92962397000002</v>
      </c>
      <c r="S191" s="78">
        <v>1.1999999999999999E-3</v>
      </c>
      <c r="T191" s="78">
        <v>1.9E-3</v>
      </c>
      <c r="U191" s="78">
        <v>2.9999999999999997E-4</v>
      </c>
    </row>
    <row r="192" spans="2:21">
      <c r="B192" t="s">
        <v>895</v>
      </c>
      <c r="C192" t="s">
        <v>896</v>
      </c>
      <c r="D192" t="s">
        <v>100</v>
      </c>
      <c r="E192" t="s">
        <v>123</v>
      </c>
      <c r="F192" t="s">
        <v>897</v>
      </c>
      <c r="G192" t="s">
        <v>662</v>
      </c>
      <c r="H192" t="s">
        <v>534</v>
      </c>
      <c r="I192" t="s">
        <v>150</v>
      </c>
      <c r="J192" t="s">
        <v>898</v>
      </c>
      <c r="K192" s="77">
        <v>1.22</v>
      </c>
      <c r="L192" t="s">
        <v>102</v>
      </c>
      <c r="M192" s="78">
        <v>4.1000000000000002E-2</v>
      </c>
      <c r="N192" s="78">
        <v>4.9200000000000001E-2</v>
      </c>
      <c r="O192" s="77">
        <v>190729.82</v>
      </c>
      <c r="P192" s="77">
        <v>100.08</v>
      </c>
      <c r="Q192" s="77">
        <v>0</v>
      </c>
      <c r="R192" s="77">
        <v>190.882403856</v>
      </c>
      <c r="S192" s="78">
        <v>5.9999999999999995E-4</v>
      </c>
      <c r="T192" s="78">
        <v>1E-3</v>
      </c>
      <c r="U192" s="78">
        <v>2.0000000000000001E-4</v>
      </c>
    </row>
    <row r="193" spans="2:21">
      <c r="B193" t="s">
        <v>899</v>
      </c>
      <c r="C193" t="s">
        <v>900</v>
      </c>
      <c r="D193" t="s">
        <v>100</v>
      </c>
      <c r="E193" t="s">
        <v>123</v>
      </c>
      <c r="F193" t="s">
        <v>594</v>
      </c>
      <c r="G193" t="s">
        <v>127</v>
      </c>
      <c r="H193" t="s">
        <v>463</v>
      </c>
      <c r="I193" t="s">
        <v>210</v>
      </c>
      <c r="J193" t="s">
        <v>337</v>
      </c>
      <c r="K193" s="77">
        <v>1.66</v>
      </c>
      <c r="L193" t="s">
        <v>102</v>
      </c>
      <c r="M193" s="78">
        <v>2.7E-2</v>
      </c>
      <c r="N193" s="78">
        <v>5.3699999999999998E-2</v>
      </c>
      <c r="O193" s="77">
        <v>7876.03</v>
      </c>
      <c r="P193" s="77">
        <v>95.92</v>
      </c>
      <c r="Q193" s="77">
        <v>0</v>
      </c>
      <c r="R193" s="77">
        <v>7.5546879760000003</v>
      </c>
      <c r="S193" s="78">
        <v>0</v>
      </c>
      <c r="T193" s="78">
        <v>0</v>
      </c>
      <c r="U193" s="78">
        <v>0</v>
      </c>
    </row>
    <row r="194" spans="2:21">
      <c r="B194" t="s">
        <v>901</v>
      </c>
      <c r="C194" t="s">
        <v>902</v>
      </c>
      <c r="D194" t="s">
        <v>100</v>
      </c>
      <c r="E194" t="s">
        <v>123</v>
      </c>
      <c r="F194" t="s">
        <v>594</v>
      </c>
      <c r="G194" t="s">
        <v>127</v>
      </c>
      <c r="H194" t="s">
        <v>463</v>
      </c>
      <c r="I194" t="s">
        <v>210</v>
      </c>
      <c r="J194" t="s">
        <v>284</v>
      </c>
      <c r="K194" s="77">
        <v>3.9</v>
      </c>
      <c r="L194" t="s">
        <v>102</v>
      </c>
      <c r="M194" s="78">
        <v>4.5600000000000002E-2</v>
      </c>
      <c r="N194" s="78">
        <v>5.5399999999999998E-2</v>
      </c>
      <c r="O194" s="77">
        <v>302377.44</v>
      </c>
      <c r="P194" s="77">
        <v>96.8</v>
      </c>
      <c r="Q194" s="77">
        <v>0</v>
      </c>
      <c r="R194" s="77">
        <v>292.70136192000001</v>
      </c>
      <c r="S194" s="78">
        <v>1E-3</v>
      </c>
      <c r="T194" s="78">
        <v>1.6000000000000001E-3</v>
      </c>
      <c r="U194" s="78">
        <v>2.0000000000000001E-4</v>
      </c>
    </row>
    <row r="195" spans="2:21">
      <c r="B195" t="s">
        <v>903</v>
      </c>
      <c r="C195" t="s">
        <v>904</v>
      </c>
      <c r="D195" t="s">
        <v>100</v>
      </c>
      <c r="E195" t="s">
        <v>123</v>
      </c>
      <c r="F195" t="s">
        <v>619</v>
      </c>
      <c r="G195" t="s">
        <v>132</v>
      </c>
      <c r="H195" t="s">
        <v>603</v>
      </c>
      <c r="I195" t="s">
        <v>210</v>
      </c>
      <c r="J195" t="s">
        <v>290</v>
      </c>
      <c r="K195" s="77">
        <v>8.94</v>
      </c>
      <c r="L195" t="s">
        <v>102</v>
      </c>
      <c r="M195" s="78">
        <v>2.7900000000000001E-2</v>
      </c>
      <c r="N195" s="78">
        <v>5.3900000000000003E-2</v>
      </c>
      <c r="O195" s="77">
        <v>278147.65999999997</v>
      </c>
      <c r="P195" s="77">
        <v>80.540000000000006</v>
      </c>
      <c r="Q195" s="77">
        <v>0</v>
      </c>
      <c r="R195" s="77">
        <v>224.02012536399999</v>
      </c>
      <c r="S195" s="78">
        <v>5.9999999999999995E-4</v>
      </c>
      <c r="T195" s="78">
        <v>1.1999999999999999E-3</v>
      </c>
      <c r="U195" s="78">
        <v>2.0000000000000001E-4</v>
      </c>
    </row>
    <row r="196" spans="2:21">
      <c r="B196" t="s">
        <v>905</v>
      </c>
      <c r="C196" t="s">
        <v>906</v>
      </c>
      <c r="D196" t="s">
        <v>100</v>
      </c>
      <c r="E196" t="s">
        <v>123</v>
      </c>
      <c r="F196" t="s">
        <v>619</v>
      </c>
      <c r="G196" t="s">
        <v>132</v>
      </c>
      <c r="H196" t="s">
        <v>620</v>
      </c>
      <c r="I196" t="s">
        <v>150</v>
      </c>
      <c r="J196" t="s">
        <v>621</v>
      </c>
      <c r="K196" s="77">
        <v>1.6</v>
      </c>
      <c r="L196" t="s">
        <v>102</v>
      </c>
      <c r="M196" s="78">
        <v>3.6499999999999998E-2</v>
      </c>
      <c r="N196" s="78">
        <v>5.1700000000000003E-2</v>
      </c>
      <c r="O196" s="77">
        <v>181721.08</v>
      </c>
      <c r="P196" s="77">
        <v>98.9</v>
      </c>
      <c r="Q196" s="77">
        <v>0</v>
      </c>
      <c r="R196" s="77">
        <v>179.72214812000001</v>
      </c>
      <c r="S196" s="78">
        <v>1E-4</v>
      </c>
      <c r="T196" s="78">
        <v>1E-3</v>
      </c>
      <c r="U196" s="78">
        <v>1E-4</v>
      </c>
    </row>
    <row r="197" spans="2:21">
      <c r="B197" t="s">
        <v>907</v>
      </c>
      <c r="C197" t="s">
        <v>908</v>
      </c>
      <c r="D197" t="s">
        <v>100</v>
      </c>
      <c r="E197" t="s">
        <v>123</v>
      </c>
      <c r="F197" t="s">
        <v>909</v>
      </c>
      <c r="G197" t="s">
        <v>128</v>
      </c>
      <c r="H197" t="s">
        <v>620</v>
      </c>
      <c r="I197" t="s">
        <v>150</v>
      </c>
      <c r="J197" t="s">
        <v>293</v>
      </c>
      <c r="K197" s="77">
        <v>1.96</v>
      </c>
      <c r="L197" t="s">
        <v>102</v>
      </c>
      <c r="M197" s="78">
        <v>5.6000000000000001E-2</v>
      </c>
      <c r="N197" s="78">
        <v>6.7400000000000002E-2</v>
      </c>
      <c r="O197" s="77">
        <v>596030.69999999995</v>
      </c>
      <c r="P197" s="77">
        <v>100.51</v>
      </c>
      <c r="Q197" s="77">
        <v>0</v>
      </c>
      <c r="R197" s="77">
        <v>599.07045657000003</v>
      </c>
      <c r="S197" s="78">
        <v>1.5E-3</v>
      </c>
      <c r="T197" s="78">
        <v>3.2000000000000002E-3</v>
      </c>
      <c r="U197" s="78">
        <v>5.0000000000000001E-4</v>
      </c>
    </row>
    <row r="198" spans="2:21">
      <c r="B198" t="s">
        <v>910</v>
      </c>
      <c r="C198" t="s">
        <v>911</v>
      </c>
      <c r="D198" t="s">
        <v>100</v>
      </c>
      <c r="E198" t="s">
        <v>123</v>
      </c>
      <c r="F198" t="s">
        <v>666</v>
      </c>
      <c r="G198" t="s">
        <v>662</v>
      </c>
      <c r="H198" t="s">
        <v>620</v>
      </c>
      <c r="I198" t="s">
        <v>150</v>
      </c>
      <c r="J198" t="s">
        <v>912</v>
      </c>
      <c r="K198" s="77">
        <v>7.57</v>
      </c>
      <c r="L198" t="s">
        <v>102</v>
      </c>
      <c r="M198" s="78">
        <v>3.0499999999999999E-2</v>
      </c>
      <c r="N198" s="78">
        <v>5.4899999999999997E-2</v>
      </c>
      <c r="O198" s="77">
        <v>495124.03</v>
      </c>
      <c r="P198" s="77">
        <v>84.4</v>
      </c>
      <c r="Q198" s="77">
        <v>0</v>
      </c>
      <c r="R198" s="77">
        <v>417.88468132000003</v>
      </c>
      <c r="S198" s="78">
        <v>6.9999999999999999E-4</v>
      </c>
      <c r="T198" s="78">
        <v>2.3E-3</v>
      </c>
      <c r="U198" s="78">
        <v>2.9999999999999997E-4</v>
      </c>
    </row>
    <row r="199" spans="2:21">
      <c r="B199" t="s">
        <v>913</v>
      </c>
      <c r="C199" t="s">
        <v>914</v>
      </c>
      <c r="D199" t="s">
        <v>100</v>
      </c>
      <c r="E199" t="s">
        <v>123</v>
      </c>
      <c r="F199" t="s">
        <v>666</v>
      </c>
      <c r="G199" t="s">
        <v>662</v>
      </c>
      <c r="H199" t="s">
        <v>620</v>
      </c>
      <c r="I199" t="s">
        <v>150</v>
      </c>
      <c r="J199" t="s">
        <v>738</v>
      </c>
      <c r="K199" s="77">
        <v>3.1</v>
      </c>
      <c r="L199" t="s">
        <v>102</v>
      </c>
      <c r="M199" s="78">
        <v>2.9100000000000001E-2</v>
      </c>
      <c r="N199" s="78">
        <v>0.05</v>
      </c>
      <c r="O199" s="77">
        <v>289488.73</v>
      </c>
      <c r="P199" s="77">
        <v>94.7</v>
      </c>
      <c r="Q199" s="77">
        <v>0</v>
      </c>
      <c r="R199" s="77">
        <v>274.14582731000002</v>
      </c>
      <c r="S199" s="78">
        <v>5.0000000000000001E-4</v>
      </c>
      <c r="T199" s="78">
        <v>1.5E-3</v>
      </c>
      <c r="U199" s="78">
        <v>2.0000000000000001E-4</v>
      </c>
    </row>
    <row r="200" spans="2:21">
      <c r="B200" t="s">
        <v>915</v>
      </c>
      <c r="C200" t="s">
        <v>916</v>
      </c>
      <c r="D200" t="s">
        <v>100</v>
      </c>
      <c r="E200" t="s">
        <v>123</v>
      </c>
      <c r="F200" t="s">
        <v>666</v>
      </c>
      <c r="G200" t="s">
        <v>662</v>
      </c>
      <c r="H200" t="s">
        <v>620</v>
      </c>
      <c r="I200" t="s">
        <v>150</v>
      </c>
      <c r="J200" t="s">
        <v>912</v>
      </c>
      <c r="K200" s="77">
        <v>6.82</v>
      </c>
      <c r="L200" t="s">
        <v>102</v>
      </c>
      <c r="M200" s="78">
        <v>3.0499999999999999E-2</v>
      </c>
      <c r="N200" s="78">
        <v>5.5300000000000002E-2</v>
      </c>
      <c r="O200" s="77">
        <v>665668.47</v>
      </c>
      <c r="P200" s="77">
        <v>85.68</v>
      </c>
      <c r="Q200" s="77">
        <v>0</v>
      </c>
      <c r="R200" s="77">
        <v>570.344745096</v>
      </c>
      <c r="S200" s="78">
        <v>8.9999999999999998E-4</v>
      </c>
      <c r="T200" s="78">
        <v>3.0999999999999999E-3</v>
      </c>
      <c r="U200" s="78">
        <v>5.0000000000000001E-4</v>
      </c>
    </row>
    <row r="201" spans="2:21">
      <c r="B201" t="s">
        <v>917</v>
      </c>
      <c r="C201" t="s">
        <v>918</v>
      </c>
      <c r="D201" t="s">
        <v>100</v>
      </c>
      <c r="E201" t="s">
        <v>123</v>
      </c>
      <c r="F201" t="s">
        <v>666</v>
      </c>
      <c r="G201" t="s">
        <v>662</v>
      </c>
      <c r="H201" t="s">
        <v>603</v>
      </c>
      <c r="I201" t="s">
        <v>210</v>
      </c>
      <c r="J201" t="s">
        <v>385</v>
      </c>
      <c r="K201" s="77">
        <v>8.43</v>
      </c>
      <c r="L201" t="s">
        <v>102</v>
      </c>
      <c r="M201" s="78">
        <v>2.63E-2</v>
      </c>
      <c r="N201" s="78">
        <v>5.5E-2</v>
      </c>
      <c r="O201" s="77">
        <v>715236.84</v>
      </c>
      <c r="P201" s="77">
        <v>79.64</v>
      </c>
      <c r="Q201" s="77">
        <v>0</v>
      </c>
      <c r="R201" s="77">
        <v>569.61461937599995</v>
      </c>
      <c r="S201" s="78">
        <v>1E-3</v>
      </c>
      <c r="T201" s="78">
        <v>3.0999999999999999E-3</v>
      </c>
      <c r="U201" s="78">
        <v>5.0000000000000001E-4</v>
      </c>
    </row>
    <row r="202" spans="2:21">
      <c r="B202" t="s">
        <v>919</v>
      </c>
      <c r="C202" t="s">
        <v>920</v>
      </c>
      <c r="D202" t="s">
        <v>100</v>
      </c>
      <c r="E202" t="s">
        <v>123</v>
      </c>
      <c r="F202" t="s">
        <v>666</v>
      </c>
      <c r="G202" t="s">
        <v>662</v>
      </c>
      <c r="H202" t="s">
        <v>620</v>
      </c>
      <c r="I202" t="s">
        <v>150</v>
      </c>
      <c r="J202" t="s">
        <v>921</v>
      </c>
      <c r="K202" s="77">
        <v>5.14</v>
      </c>
      <c r="L202" t="s">
        <v>102</v>
      </c>
      <c r="M202" s="78">
        <v>3.95E-2</v>
      </c>
      <c r="N202" s="78">
        <v>5.0799999999999998E-2</v>
      </c>
      <c r="O202" s="77">
        <v>0.02</v>
      </c>
      <c r="P202" s="77">
        <v>95.66</v>
      </c>
      <c r="Q202" s="77">
        <v>0</v>
      </c>
      <c r="R202" s="77">
        <v>1.9131999999999999E-5</v>
      </c>
      <c r="S202" s="78">
        <v>0</v>
      </c>
      <c r="T202" s="78">
        <v>0</v>
      </c>
      <c r="U202" s="78">
        <v>0</v>
      </c>
    </row>
    <row r="203" spans="2:21">
      <c r="B203" t="s">
        <v>922</v>
      </c>
      <c r="C203" t="s">
        <v>923</v>
      </c>
      <c r="D203" t="s">
        <v>100</v>
      </c>
      <c r="E203" t="s">
        <v>123</v>
      </c>
      <c r="F203" t="s">
        <v>924</v>
      </c>
      <c r="G203" t="s">
        <v>925</v>
      </c>
      <c r="H203" t="s">
        <v>603</v>
      </c>
      <c r="I203" t="s">
        <v>210</v>
      </c>
      <c r="J203" t="s">
        <v>926</v>
      </c>
      <c r="K203" s="77">
        <v>0.23</v>
      </c>
      <c r="L203" t="s">
        <v>102</v>
      </c>
      <c r="M203" s="78">
        <v>3.4000000000000002E-2</v>
      </c>
      <c r="N203" s="78">
        <v>5.9499999999999997E-2</v>
      </c>
      <c r="O203" s="77">
        <v>3653.31</v>
      </c>
      <c r="P203" s="77">
        <v>99.91</v>
      </c>
      <c r="Q203" s="77">
        <v>0</v>
      </c>
      <c r="R203" s="77">
        <v>3.6500220209999998</v>
      </c>
      <c r="S203" s="78">
        <v>1E-4</v>
      </c>
      <c r="T203" s="78">
        <v>0</v>
      </c>
      <c r="U203" s="78">
        <v>0</v>
      </c>
    </row>
    <row r="204" spans="2:21">
      <c r="B204" t="s">
        <v>927</v>
      </c>
      <c r="C204" t="s">
        <v>928</v>
      </c>
      <c r="D204" t="s">
        <v>100</v>
      </c>
      <c r="E204" t="s">
        <v>123</v>
      </c>
      <c r="F204" t="s">
        <v>679</v>
      </c>
      <c r="G204" t="s">
        <v>662</v>
      </c>
      <c r="H204" t="s">
        <v>603</v>
      </c>
      <c r="I204" t="s">
        <v>210</v>
      </c>
      <c r="J204" t="s">
        <v>680</v>
      </c>
      <c r="K204" s="77">
        <v>1.31</v>
      </c>
      <c r="L204" t="s">
        <v>102</v>
      </c>
      <c r="M204" s="78">
        <v>3.9199999999999999E-2</v>
      </c>
      <c r="N204" s="78">
        <v>5.3400000000000003E-2</v>
      </c>
      <c r="O204" s="77">
        <v>45643.51</v>
      </c>
      <c r="P204" s="77">
        <v>98.91</v>
      </c>
      <c r="Q204" s="77">
        <v>0</v>
      </c>
      <c r="R204" s="77">
        <v>45.145995741</v>
      </c>
      <c r="S204" s="78">
        <v>0</v>
      </c>
      <c r="T204" s="78">
        <v>2.0000000000000001E-4</v>
      </c>
      <c r="U204" s="78">
        <v>0</v>
      </c>
    </row>
    <row r="205" spans="2:21">
      <c r="B205" t="s">
        <v>929</v>
      </c>
      <c r="C205" t="s">
        <v>930</v>
      </c>
      <c r="D205" t="s">
        <v>100</v>
      </c>
      <c r="E205" t="s">
        <v>123</v>
      </c>
      <c r="F205" t="s">
        <v>679</v>
      </c>
      <c r="G205" t="s">
        <v>662</v>
      </c>
      <c r="H205" t="s">
        <v>603</v>
      </c>
      <c r="I205" t="s">
        <v>210</v>
      </c>
      <c r="J205" t="s">
        <v>374</v>
      </c>
      <c r="K205" s="77">
        <v>6.38</v>
      </c>
      <c r="L205" t="s">
        <v>102</v>
      </c>
      <c r="M205" s="78">
        <v>2.64E-2</v>
      </c>
      <c r="N205" s="78">
        <v>5.3400000000000003E-2</v>
      </c>
      <c r="O205" s="77">
        <v>1516128.88</v>
      </c>
      <c r="P205" s="77">
        <v>84.75</v>
      </c>
      <c r="Q205" s="77">
        <v>20.012899999999998</v>
      </c>
      <c r="R205" s="77">
        <v>1304.9321258</v>
      </c>
      <c r="S205" s="78">
        <v>8.9999999999999998E-4</v>
      </c>
      <c r="T205" s="78">
        <v>7.0000000000000001E-3</v>
      </c>
      <c r="U205" s="78">
        <v>1.1000000000000001E-3</v>
      </c>
    </row>
    <row r="206" spans="2:21">
      <c r="B206" t="s">
        <v>931</v>
      </c>
      <c r="C206" t="s">
        <v>932</v>
      </c>
      <c r="D206" t="s">
        <v>100</v>
      </c>
      <c r="E206" t="s">
        <v>123</v>
      </c>
      <c r="F206" t="s">
        <v>679</v>
      </c>
      <c r="G206" t="s">
        <v>662</v>
      </c>
      <c r="H206" t="s">
        <v>603</v>
      </c>
      <c r="I206" t="s">
        <v>210</v>
      </c>
      <c r="J206" t="s">
        <v>507</v>
      </c>
      <c r="K206" s="77">
        <v>7.98</v>
      </c>
      <c r="L206" t="s">
        <v>102</v>
      </c>
      <c r="M206" s="78">
        <v>2.5000000000000001E-2</v>
      </c>
      <c r="N206" s="78">
        <v>5.5300000000000002E-2</v>
      </c>
      <c r="O206" s="77">
        <v>599394.71</v>
      </c>
      <c r="P206" s="77">
        <v>79.150000000000006</v>
      </c>
      <c r="Q206" s="77">
        <v>7.4924299999999997</v>
      </c>
      <c r="R206" s="77">
        <v>481.91334296500003</v>
      </c>
      <c r="S206" s="78">
        <v>4.0000000000000002E-4</v>
      </c>
      <c r="T206" s="78">
        <v>2.5999999999999999E-3</v>
      </c>
      <c r="U206" s="78">
        <v>4.0000000000000002E-4</v>
      </c>
    </row>
    <row r="207" spans="2:21">
      <c r="B207" t="s">
        <v>933</v>
      </c>
      <c r="C207" t="s">
        <v>934</v>
      </c>
      <c r="D207" t="s">
        <v>100</v>
      </c>
      <c r="E207" t="s">
        <v>123</v>
      </c>
      <c r="F207" t="s">
        <v>935</v>
      </c>
      <c r="G207" t="s">
        <v>662</v>
      </c>
      <c r="H207" t="s">
        <v>620</v>
      </c>
      <c r="I207" t="s">
        <v>150</v>
      </c>
      <c r="J207" t="s">
        <v>318</v>
      </c>
      <c r="K207" s="77">
        <v>6.84</v>
      </c>
      <c r="L207" t="s">
        <v>102</v>
      </c>
      <c r="M207" s="78">
        <v>2.98E-2</v>
      </c>
      <c r="N207" s="78">
        <v>5.5100000000000003E-2</v>
      </c>
      <c r="O207" s="77">
        <v>388127.24</v>
      </c>
      <c r="P207" s="77">
        <v>85.31</v>
      </c>
      <c r="Q207" s="77">
        <v>0</v>
      </c>
      <c r="R207" s="77">
        <v>331.11134844399999</v>
      </c>
      <c r="S207" s="78">
        <v>1E-3</v>
      </c>
      <c r="T207" s="78">
        <v>1.8E-3</v>
      </c>
      <c r="U207" s="78">
        <v>2.9999999999999997E-4</v>
      </c>
    </row>
    <row r="208" spans="2:21">
      <c r="B208" t="s">
        <v>936</v>
      </c>
      <c r="C208" t="s">
        <v>937</v>
      </c>
      <c r="D208" t="s">
        <v>100</v>
      </c>
      <c r="E208" t="s">
        <v>123</v>
      </c>
      <c r="F208" t="s">
        <v>935</v>
      </c>
      <c r="G208" t="s">
        <v>662</v>
      </c>
      <c r="H208" t="s">
        <v>620</v>
      </c>
      <c r="I208" t="s">
        <v>150</v>
      </c>
      <c r="J208" t="s">
        <v>938</v>
      </c>
      <c r="K208" s="77">
        <v>5.6</v>
      </c>
      <c r="L208" t="s">
        <v>102</v>
      </c>
      <c r="M208" s="78">
        <v>3.4299999999999997E-2</v>
      </c>
      <c r="N208" s="78">
        <v>5.2600000000000001E-2</v>
      </c>
      <c r="O208" s="77">
        <v>489347.67</v>
      </c>
      <c r="P208" s="77">
        <v>91.5</v>
      </c>
      <c r="Q208" s="77">
        <v>0</v>
      </c>
      <c r="R208" s="77">
        <v>447.75311805000001</v>
      </c>
      <c r="S208" s="78">
        <v>1.6000000000000001E-3</v>
      </c>
      <c r="T208" s="78">
        <v>2.3999999999999998E-3</v>
      </c>
      <c r="U208" s="78">
        <v>4.0000000000000002E-4</v>
      </c>
    </row>
    <row r="209" spans="2:21">
      <c r="B209" t="s">
        <v>939</v>
      </c>
      <c r="C209" t="s">
        <v>940</v>
      </c>
      <c r="D209" t="s">
        <v>100</v>
      </c>
      <c r="E209" t="s">
        <v>123</v>
      </c>
      <c r="F209" t="s">
        <v>701</v>
      </c>
      <c r="G209" t="s">
        <v>662</v>
      </c>
      <c r="H209" t="s">
        <v>603</v>
      </c>
      <c r="I209" t="s">
        <v>210</v>
      </c>
      <c r="J209" t="s">
        <v>510</v>
      </c>
      <c r="K209" s="77">
        <v>2.25</v>
      </c>
      <c r="L209" t="s">
        <v>102</v>
      </c>
      <c r="M209" s="78">
        <v>3.61E-2</v>
      </c>
      <c r="N209" s="78">
        <v>4.9500000000000002E-2</v>
      </c>
      <c r="O209" s="77">
        <v>1007211.17</v>
      </c>
      <c r="P209" s="77">
        <v>97.78</v>
      </c>
      <c r="Q209" s="77">
        <v>0</v>
      </c>
      <c r="R209" s="77">
        <v>984.85108202599997</v>
      </c>
      <c r="S209" s="78">
        <v>1.2999999999999999E-3</v>
      </c>
      <c r="T209" s="78">
        <v>5.3E-3</v>
      </c>
      <c r="U209" s="78">
        <v>8.0000000000000004E-4</v>
      </c>
    </row>
    <row r="210" spans="2:21">
      <c r="B210" t="s">
        <v>941</v>
      </c>
      <c r="C210" t="s">
        <v>942</v>
      </c>
      <c r="D210" t="s">
        <v>100</v>
      </c>
      <c r="E210" t="s">
        <v>123</v>
      </c>
      <c r="F210" t="s">
        <v>701</v>
      </c>
      <c r="G210" t="s">
        <v>662</v>
      </c>
      <c r="H210" t="s">
        <v>603</v>
      </c>
      <c r="I210" t="s">
        <v>210</v>
      </c>
      <c r="J210" t="s">
        <v>943</v>
      </c>
      <c r="K210" s="77">
        <v>3.25</v>
      </c>
      <c r="L210" t="s">
        <v>102</v>
      </c>
      <c r="M210" s="78">
        <v>3.3000000000000002E-2</v>
      </c>
      <c r="N210" s="78">
        <v>4.87E-2</v>
      </c>
      <c r="O210" s="77">
        <v>335095.2</v>
      </c>
      <c r="P210" s="77">
        <v>95.55</v>
      </c>
      <c r="Q210" s="77">
        <v>0</v>
      </c>
      <c r="R210" s="77">
        <v>320.18346359999998</v>
      </c>
      <c r="S210" s="78">
        <v>1.1000000000000001E-3</v>
      </c>
      <c r="T210" s="78">
        <v>1.6999999999999999E-3</v>
      </c>
      <c r="U210" s="78">
        <v>2.9999999999999997E-4</v>
      </c>
    </row>
    <row r="211" spans="2:21">
      <c r="B211" t="s">
        <v>944</v>
      </c>
      <c r="C211" t="s">
        <v>945</v>
      </c>
      <c r="D211" t="s">
        <v>100</v>
      </c>
      <c r="E211" t="s">
        <v>123</v>
      </c>
      <c r="F211" t="s">
        <v>701</v>
      </c>
      <c r="G211" t="s">
        <v>662</v>
      </c>
      <c r="H211" t="s">
        <v>603</v>
      </c>
      <c r="I211" t="s">
        <v>210</v>
      </c>
      <c r="J211" t="s">
        <v>538</v>
      </c>
      <c r="K211" s="77">
        <v>5.56</v>
      </c>
      <c r="L211" t="s">
        <v>102</v>
      </c>
      <c r="M211" s="78">
        <v>2.6200000000000001E-2</v>
      </c>
      <c r="N211" s="78">
        <v>5.33E-2</v>
      </c>
      <c r="O211" s="77">
        <v>939907.42</v>
      </c>
      <c r="P211" s="77">
        <v>87.48</v>
      </c>
      <c r="Q211" s="77">
        <v>0</v>
      </c>
      <c r="R211" s="77">
        <v>822.23101101600002</v>
      </c>
      <c r="S211" s="78">
        <v>6.9999999999999999E-4</v>
      </c>
      <c r="T211" s="78">
        <v>4.4000000000000003E-3</v>
      </c>
      <c r="U211" s="78">
        <v>6.9999999999999999E-4</v>
      </c>
    </row>
    <row r="212" spans="2:21">
      <c r="B212" t="s">
        <v>946</v>
      </c>
      <c r="C212" t="s">
        <v>947</v>
      </c>
      <c r="D212" t="s">
        <v>100</v>
      </c>
      <c r="E212" t="s">
        <v>123</v>
      </c>
      <c r="F212" t="s">
        <v>948</v>
      </c>
      <c r="G212" t="s">
        <v>925</v>
      </c>
      <c r="H212" t="s">
        <v>603</v>
      </c>
      <c r="I212" t="s">
        <v>210</v>
      </c>
      <c r="J212" t="s">
        <v>949</v>
      </c>
      <c r="K212" s="77">
        <v>0.66</v>
      </c>
      <c r="L212" t="s">
        <v>102</v>
      </c>
      <c r="M212" s="78">
        <v>2.4E-2</v>
      </c>
      <c r="N212" s="78">
        <v>5.9299999999999999E-2</v>
      </c>
      <c r="O212" s="77">
        <v>52176.56</v>
      </c>
      <c r="P212" s="77">
        <v>97.96</v>
      </c>
      <c r="Q212" s="77">
        <v>0</v>
      </c>
      <c r="R212" s="77">
        <v>51.112158176000001</v>
      </c>
      <c r="S212" s="78">
        <v>4.0000000000000002E-4</v>
      </c>
      <c r="T212" s="78">
        <v>2.9999999999999997E-4</v>
      </c>
      <c r="U212" s="78">
        <v>0</v>
      </c>
    </row>
    <row r="213" spans="2:21">
      <c r="B213" t="s">
        <v>950</v>
      </c>
      <c r="C213" t="s">
        <v>951</v>
      </c>
      <c r="D213" t="s">
        <v>100</v>
      </c>
      <c r="E213" t="s">
        <v>123</v>
      </c>
      <c r="F213" t="s">
        <v>948</v>
      </c>
      <c r="G213" t="s">
        <v>925</v>
      </c>
      <c r="H213" t="s">
        <v>603</v>
      </c>
      <c r="I213" t="s">
        <v>210</v>
      </c>
      <c r="J213" t="s">
        <v>952</v>
      </c>
      <c r="K213" s="77">
        <v>2.5499999999999998</v>
      </c>
      <c r="L213" t="s">
        <v>102</v>
      </c>
      <c r="M213" s="78">
        <v>2.3E-2</v>
      </c>
      <c r="N213" s="78">
        <v>5.7200000000000001E-2</v>
      </c>
      <c r="O213" s="77">
        <v>439158.04</v>
      </c>
      <c r="P213" s="77">
        <v>92.03</v>
      </c>
      <c r="Q213" s="77">
        <v>0</v>
      </c>
      <c r="R213" s="77">
        <v>404.15714421199999</v>
      </c>
      <c r="S213" s="78">
        <v>5.0000000000000001E-4</v>
      </c>
      <c r="T213" s="78">
        <v>2.2000000000000001E-3</v>
      </c>
      <c r="U213" s="78">
        <v>2.9999999999999997E-4</v>
      </c>
    </row>
    <row r="214" spans="2:21">
      <c r="B214" t="s">
        <v>953</v>
      </c>
      <c r="C214" t="s">
        <v>954</v>
      </c>
      <c r="D214" t="s">
        <v>100</v>
      </c>
      <c r="E214" t="s">
        <v>123</v>
      </c>
      <c r="F214" t="s">
        <v>948</v>
      </c>
      <c r="G214" t="s">
        <v>925</v>
      </c>
      <c r="H214" t="s">
        <v>603</v>
      </c>
      <c r="I214" t="s">
        <v>210</v>
      </c>
      <c r="J214" t="s">
        <v>955</v>
      </c>
      <c r="K214" s="77">
        <v>1.84</v>
      </c>
      <c r="L214" t="s">
        <v>102</v>
      </c>
      <c r="M214" s="78">
        <v>2.75E-2</v>
      </c>
      <c r="N214" s="78">
        <v>5.9700000000000003E-2</v>
      </c>
      <c r="O214" s="77">
        <v>234391.92</v>
      </c>
      <c r="P214" s="77">
        <v>94.66</v>
      </c>
      <c r="Q214" s="77">
        <v>0</v>
      </c>
      <c r="R214" s="77">
        <v>221.87539147199999</v>
      </c>
      <c r="S214" s="78">
        <v>6.9999999999999999E-4</v>
      </c>
      <c r="T214" s="78">
        <v>1.1999999999999999E-3</v>
      </c>
      <c r="U214" s="78">
        <v>2.0000000000000001E-4</v>
      </c>
    </row>
    <row r="215" spans="2:21">
      <c r="B215" t="s">
        <v>956</v>
      </c>
      <c r="C215" t="s">
        <v>957</v>
      </c>
      <c r="D215" t="s">
        <v>100</v>
      </c>
      <c r="E215" t="s">
        <v>123</v>
      </c>
      <c r="F215" t="s">
        <v>948</v>
      </c>
      <c r="G215" t="s">
        <v>925</v>
      </c>
      <c r="H215" t="s">
        <v>603</v>
      </c>
      <c r="I215" t="s">
        <v>210</v>
      </c>
      <c r="J215" t="s">
        <v>611</v>
      </c>
      <c r="K215" s="77">
        <v>2.69</v>
      </c>
      <c r="L215" t="s">
        <v>102</v>
      </c>
      <c r="M215" s="78">
        <v>2.1499999999999998E-2</v>
      </c>
      <c r="N215" s="78">
        <v>6.0199999999999997E-2</v>
      </c>
      <c r="O215" s="77">
        <v>226773.12</v>
      </c>
      <c r="P215" s="77">
        <v>90.37</v>
      </c>
      <c r="Q215" s="77">
        <v>11.568049999999999</v>
      </c>
      <c r="R215" s="77">
        <v>216.50291854400001</v>
      </c>
      <c r="S215" s="78">
        <v>4.0000000000000002E-4</v>
      </c>
      <c r="T215" s="78">
        <v>1.1999999999999999E-3</v>
      </c>
      <c r="U215" s="78">
        <v>2.0000000000000001E-4</v>
      </c>
    </row>
    <row r="216" spans="2:21">
      <c r="B216" t="s">
        <v>958</v>
      </c>
      <c r="C216" t="s">
        <v>959</v>
      </c>
      <c r="D216" t="s">
        <v>100</v>
      </c>
      <c r="E216" t="s">
        <v>123</v>
      </c>
      <c r="F216" t="s">
        <v>960</v>
      </c>
      <c r="G216" t="s">
        <v>112</v>
      </c>
      <c r="H216" t="s">
        <v>746</v>
      </c>
      <c r="I216" t="s">
        <v>150</v>
      </c>
      <c r="J216" t="s">
        <v>343</v>
      </c>
      <c r="K216" s="77">
        <v>1.66</v>
      </c>
      <c r="L216" t="s">
        <v>102</v>
      </c>
      <c r="M216" s="78">
        <v>0.04</v>
      </c>
      <c r="N216" s="78">
        <v>5.1700000000000003E-2</v>
      </c>
      <c r="O216" s="77">
        <v>9175.08</v>
      </c>
      <c r="P216" s="77">
        <v>99.19</v>
      </c>
      <c r="Q216" s="77">
        <v>0</v>
      </c>
      <c r="R216" s="77">
        <v>9.1007618519999998</v>
      </c>
      <c r="S216" s="78">
        <v>0</v>
      </c>
      <c r="T216" s="78">
        <v>0</v>
      </c>
      <c r="U216" s="78">
        <v>0</v>
      </c>
    </row>
    <row r="217" spans="2:21">
      <c r="B217" t="s">
        <v>961</v>
      </c>
      <c r="C217" t="s">
        <v>962</v>
      </c>
      <c r="D217" t="s">
        <v>100</v>
      </c>
      <c r="E217" t="s">
        <v>123</v>
      </c>
      <c r="F217" t="s">
        <v>960</v>
      </c>
      <c r="G217" t="s">
        <v>112</v>
      </c>
      <c r="H217" t="s">
        <v>706</v>
      </c>
      <c r="I217" t="s">
        <v>210</v>
      </c>
      <c r="J217" t="s">
        <v>963</v>
      </c>
      <c r="K217" s="77">
        <v>3.81</v>
      </c>
      <c r="L217" t="s">
        <v>102</v>
      </c>
      <c r="M217" s="78">
        <v>0.04</v>
      </c>
      <c r="N217" s="78">
        <v>5.11E-2</v>
      </c>
      <c r="O217" s="77">
        <v>59141.19</v>
      </c>
      <c r="P217" s="77">
        <v>96.98</v>
      </c>
      <c r="Q217" s="77">
        <v>0</v>
      </c>
      <c r="R217" s="77">
        <v>57.355126061999997</v>
      </c>
      <c r="S217" s="78">
        <v>1E-4</v>
      </c>
      <c r="T217" s="78">
        <v>2.9999999999999997E-4</v>
      </c>
      <c r="U217" s="78">
        <v>0</v>
      </c>
    </row>
    <row r="218" spans="2:21">
      <c r="B218" t="s">
        <v>964</v>
      </c>
      <c r="C218" t="s">
        <v>965</v>
      </c>
      <c r="D218" t="s">
        <v>100</v>
      </c>
      <c r="E218" t="s">
        <v>123</v>
      </c>
      <c r="F218" t="s">
        <v>966</v>
      </c>
      <c r="G218" t="s">
        <v>785</v>
      </c>
      <c r="H218" t="s">
        <v>746</v>
      </c>
      <c r="I218" t="s">
        <v>150</v>
      </c>
      <c r="J218" t="s">
        <v>514</v>
      </c>
      <c r="K218" s="77">
        <v>1.01</v>
      </c>
      <c r="L218" t="s">
        <v>102</v>
      </c>
      <c r="M218" s="78">
        <v>3.0499999999999999E-2</v>
      </c>
      <c r="N218" s="78">
        <v>6.2799999999999995E-2</v>
      </c>
      <c r="O218" s="77">
        <v>24258.22</v>
      </c>
      <c r="P218" s="77">
        <v>97.66</v>
      </c>
      <c r="Q218" s="77">
        <v>0</v>
      </c>
      <c r="R218" s="77">
        <v>23.690577652000002</v>
      </c>
      <c r="S218" s="78">
        <v>2.0000000000000001E-4</v>
      </c>
      <c r="T218" s="78">
        <v>1E-4</v>
      </c>
      <c r="U218" s="78">
        <v>0</v>
      </c>
    </row>
    <row r="219" spans="2:21">
      <c r="B219" t="s">
        <v>967</v>
      </c>
      <c r="C219" t="s">
        <v>968</v>
      </c>
      <c r="D219" t="s">
        <v>100</v>
      </c>
      <c r="E219" t="s">
        <v>123</v>
      </c>
      <c r="F219" t="s">
        <v>966</v>
      </c>
      <c r="G219" t="s">
        <v>785</v>
      </c>
      <c r="H219" t="s">
        <v>746</v>
      </c>
      <c r="I219" t="s">
        <v>150</v>
      </c>
      <c r="J219" t="s">
        <v>663</v>
      </c>
      <c r="K219" s="77">
        <v>3.13</v>
      </c>
      <c r="L219" t="s">
        <v>102</v>
      </c>
      <c r="M219" s="78">
        <v>2.58E-2</v>
      </c>
      <c r="N219" s="78">
        <v>6.0999999999999999E-2</v>
      </c>
      <c r="O219" s="77">
        <v>211546.96</v>
      </c>
      <c r="P219" s="77">
        <v>90.5</v>
      </c>
      <c r="Q219" s="77">
        <v>0</v>
      </c>
      <c r="R219" s="77">
        <v>191.4499988</v>
      </c>
      <c r="S219" s="78">
        <v>6.9999999999999999E-4</v>
      </c>
      <c r="T219" s="78">
        <v>1E-3</v>
      </c>
      <c r="U219" s="78">
        <v>2.0000000000000001E-4</v>
      </c>
    </row>
    <row r="220" spans="2:21">
      <c r="B220" t="s">
        <v>969</v>
      </c>
      <c r="C220" t="s">
        <v>970</v>
      </c>
      <c r="D220" t="s">
        <v>100</v>
      </c>
      <c r="E220" t="s">
        <v>123</v>
      </c>
      <c r="F220" t="s">
        <v>725</v>
      </c>
      <c r="G220" t="s">
        <v>422</v>
      </c>
      <c r="H220" t="s">
        <v>706</v>
      </c>
      <c r="I220" t="s">
        <v>210</v>
      </c>
      <c r="J220" t="s">
        <v>464</v>
      </c>
      <c r="K220" s="77">
        <v>5.1100000000000003</v>
      </c>
      <c r="L220" t="s">
        <v>102</v>
      </c>
      <c r="M220" s="78">
        <v>2.4299999999999999E-2</v>
      </c>
      <c r="N220" s="78">
        <v>5.3900000000000003E-2</v>
      </c>
      <c r="O220" s="77">
        <v>953052.73</v>
      </c>
      <c r="P220" s="77">
        <v>87.04</v>
      </c>
      <c r="Q220" s="77">
        <v>0</v>
      </c>
      <c r="R220" s="77">
        <v>829.53709619200004</v>
      </c>
      <c r="S220" s="78">
        <v>6.9999999999999999E-4</v>
      </c>
      <c r="T220" s="78">
        <v>4.4999999999999997E-3</v>
      </c>
      <c r="U220" s="78">
        <v>6.9999999999999999E-4</v>
      </c>
    </row>
    <row r="221" spans="2:21">
      <c r="B221" t="s">
        <v>971</v>
      </c>
      <c r="C221" t="s">
        <v>972</v>
      </c>
      <c r="D221" t="s">
        <v>100</v>
      </c>
      <c r="E221" t="s">
        <v>123</v>
      </c>
      <c r="F221" t="s">
        <v>725</v>
      </c>
      <c r="G221" t="s">
        <v>422</v>
      </c>
      <c r="H221" t="s">
        <v>706</v>
      </c>
      <c r="I221" t="s">
        <v>210</v>
      </c>
      <c r="J221" t="s">
        <v>973</v>
      </c>
      <c r="K221" s="77">
        <v>1.1299999999999999</v>
      </c>
      <c r="L221" t="s">
        <v>102</v>
      </c>
      <c r="M221" s="78">
        <v>0.06</v>
      </c>
      <c r="N221" s="78">
        <v>5.28E-2</v>
      </c>
      <c r="O221" s="77">
        <v>0.03</v>
      </c>
      <c r="P221" s="77">
        <v>101.28</v>
      </c>
      <c r="Q221" s="77">
        <v>0</v>
      </c>
      <c r="R221" s="77">
        <v>3.0383999999999999E-5</v>
      </c>
      <c r="S221" s="78">
        <v>0</v>
      </c>
      <c r="T221" s="78">
        <v>0</v>
      </c>
      <c r="U221" s="78">
        <v>0</v>
      </c>
    </row>
    <row r="222" spans="2:21">
      <c r="B222" t="s">
        <v>974</v>
      </c>
      <c r="C222" t="s">
        <v>975</v>
      </c>
      <c r="D222" t="s">
        <v>100</v>
      </c>
      <c r="E222" t="s">
        <v>123</v>
      </c>
      <c r="F222" t="s">
        <v>976</v>
      </c>
      <c r="G222" t="s">
        <v>132</v>
      </c>
      <c r="H222" t="s">
        <v>706</v>
      </c>
      <c r="I222" t="s">
        <v>210</v>
      </c>
      <c r="J222" t="s">
        <v>977</v>
      </c>
      <c r="K222" s="77">
        <v>0.72</v>
      </c>
      <c r="L222" t="s">
        <v>102</v>
      </c>
      <c r="M222" s="78">
        <v>2.1600000000000001E-2</v>
      </c>
      <c r="N222" s="78">
        <v>4.9500000000000002E-2</v>
      </c>
      <c r="O222" s="77">
        <v>257290.12</v>
      </c>
      <c r="P222" s="77">
        <v>98.63</v>
      </c>
      <c r="Q222" s="77">
        <v>0</v>
      </c>
      <c r="R222" s="77">
        <v>253.76524535600001</v>
      </c>
      <c r="S222" s="78">
        <v>1E-3</v>
      </c>
      <c r="T222" s="78">
        <v>1.4E-3</v>
      </c>
      <c r="U222" s="78">
        <v>2.0000000000000001E-4</v>
      </c>
    </row>
    <row r="223" spans="2:21">
      <c r="B223" t="s">
        <v>978</v>
      </c>
      <c r="C223" t="s">
        <v>979</v>
      </c>
      <c r="D223" t="s">
        <v>100</v>
      </c>
      <c r="E223" t="s">
        <v>123</v>
      </c>
      <c r="F223" t="s">
        <v>976</v>
      </c>
      <c r="G223" t="s">
        <v>132</v>
      </c>
      <c r="H223" t="s">
        <v>706</v>
      </c>
      <c r="I223" t="s">
        <v>210</v>
      </c>
      <c r="J223" t="s">
        <v>312</v>
      </c>
      <c r="K223" s="77">
        <v>2.76</v>
      </c>
      <c r="L223" t="s">
        <v>102</v>
      </c>
      <c r="M223" s="78">
        <v>0.04</v>
      </c>
      <c r="N223" s="78">
        <v>5.1700000000000003E-2</v>
      </c>
      <c r="O223" s="77">
        <v>361591.96</v>
      </c>
      <c r="P223" s="77">
        <v>99.89</v>
      </c>
      <c r="Q223" s="77">
        <v>0</v>
      </c>
      <c r="R223" s="77">
        <v>361.194208844</v>
      </c>
      <c r="S223" s="78">
        <v>5.0000000000000001E-4</v>
      </c>
      <c r="T223" s="78">
        <v>1.9E-3</v>
      </c>
      <c r="U223" s="78">
        <v>2.9999999999999997E-4</v>
      </c>
    </row>
    <row r="224" spans="2:21">
      <c r="B224" t="s">
        <v>980</v>
      </c>
      <c r="C224" t="s">
        <v>981</v>
      </c>
      <c r="D224" t="s">
        <v>100</v>
      </c>
      <c r="E224" t="s">
        <v>123</v>
      </c>
      <c r="F224" t="s">
        <v>982</v>
      </c>
      <c r="G224" t="s">
        <v>983</v>
      </c>
      <c r="H224" t="s">
        <v>706</v>
      </c>
      <c r="I224" t="s">
        <v>210</v>
      </c>
      <c r="J224" t="s">
        <v>984</v>
      </c>
      <c r="K224" s="77">
        <v>1.46</v>
      </c>
      <c r="L224" t="s">
        <v>102</v>
      </c>
      <c r="M224" s="78">
        <v>3.3500000000000002E-2</v>
      </c>
      <c r="N224" s="78">
        <v>5.0299999999999997E-2</v>
      </c>
      <c r="O224" s="77">
        <v>0.02</v>
      </c>
      <c r="P224" s="77">
        <v>97.67</v>
      </c>
      <c r="Q224" s="77">
        <v>0</v>
      </c>
      <c r="R224" s="77">
        <v>1.9534E-5</v>
      </c>
      <c r="S224" s="78">
        <v>0</v>
      </c>
      <c r="T224" s="78">
        <v>0</v>
      </c>
      <c r="U224" s="78">
        <v>0</v>
      </c>
    </row>
    <row r="225" spans="2:21">
      <c r="B225" t="s">
        <v>985</v>
      </c>
      <c r="C225" t="s">
        <v>986</v>
      </c>
      <c r="D225" t="s">
        <v>100</v>
      </c>
      <c r="E225" t="s">
        <v>123</v>
      </c>
      <c r="F225" t="s">
        <v>982</v>
      </c>
      <c r="G225" t="s">
        <v>983</v>
      </c>
      <c r="H225" t="s">
        <v>706</v>
      </c>
      <c r="I225" t="s">
        <v>210</v>
      </c>
      <c r="J225" t="s">
        <v>343</v>
      </c>
      <c r="K225" s="77">
        <v>3.41</v>
      </c>
      <c r="L225" t="s">
        <v>102</v>
      </c>
      <c r="M225" s="78">
        <v>2.6200000000000001E-2</v>
      </c>
      <c r="N225" s="78">
        <v>5.3900000000000003E-2</v>
      </c>
      <c r="O225" s="77">
        <v>0.03</v>
      </c>
      <c r="P225" s="77">
        <v>91.75</v>
      </c>
      <c r="Q225" s="77">
        <v>0</v>
      </c>
      <c r="R225" s="77">
        <v>2.7525000000000002E-5</v>
      </c>
      <c r="S225" s="78">
        <v>0</v>
      </c>
      <c r="T225" s="78">
        <v>0</v>
      </c>
      <c r="U225" s="78">
        <v>0</v>
      </c>
    </row>
    <row r="226" spans="2:21">
      <c r="B226" t="s">
        <v>987</v>
      </c>
      <c r="C226" t="s">
        <v>988</v>
      </c>
      <c r="D226" t="s">
        <v>100</v>
      </c>
      <c r="E226" t="s">
        <v>123</v>
      </c>
      <c r="F226" t="s">
        <v>732</v>
      </c>
      <c r="G226" t="s">
        <v>127</v>
      </c>
      <c r="H226" t="s">
        <v>706</v>
      </c>
      <c r="I226" t="s">
        <v>210</v>
      </c>
      <c r="J226" t="s">
        <v>290</v>
      </c>
      <c r="K226" s="77">
        <v>1.8</v>
      </c>
      <c r="L226" t="s">
        <v>102</v>
      </c>
      <c r="M226" s="78">
        <v>3.2500000000000001E-2</v>
      </c>
      <c r="N226" s="78">
        <v>6.3399999999999998E-2</v>
      </c>
      <c r="O226" s="77">
        <v>4567.0600000000004</v>
      </c>
      <c r="P226" s="77">
        <v>95.51</v>
      </c>
      <c r="Q226" s="77">
        <v>0</v>
      </c>
      <c r="R226" s="77">
        <v>4.3619990059999996</v>
      </c>
      <c r="S226" s="78">
        <v>0</v>
      </c>
      <c r="T226" s="78">
        <v>0</v>
      </c>
      <c r="U226" s="78">
        <v>0</v>
      </c>
    </row>
    <row r="227" spans="2:21">
      <c r="B227" t="s">
        <v>989</v>
      </c>
      <c r="C227" t="s">
        <v>990</v>
      </c>
      <c r="D227" t="s">
        <v>100</v>
      </c>
      <c r="E227" t="s">
        <v>123</v>
      </c>
      <c r="F227" t="s">
        <v>732</v>
      </c>
      <c r="G227" t="s">
        <v>127</v>
      </c>
      <c r="H227" t="s">
        <v>706</v>
      </c>
      <c r="I227" t="s">
        <v>210</v>
      </c>
      <c r="J227" t="s">
        <v>293</v>
      </c>
      <c r="K227" s="77">
        <v>2.58</v>
      </c>
      <c r="L227" t="s">
        <v>102</v>
      </c>
      <c r="M227" s="78">
        <v>5.7000000000000002E-2</v>
      </c>
      <c r="N227" s="78">
        <v>6.6500000000000004E-2</v>
      </c>
      <c r="O227" s="77">
        <v>420432.11</v>
      </c>
      <c r="P227" s="77">
        <v>98.15</v>
      </c>
      <c r="Q227" s="77">
        <v>0</v>
      </c>
      <c r="R227" s="77">
        <v>412.65411596500002</v>
      </c>
      <c r="S227" s="78">
        <v>2E-3</v>
      </c>
      <c r="T227" s="78">
        <v>2.2000000000000001E-3</v>
      </c>
      <c r="U227" s="78">
        <v>2.9999999999999997E-4</v>
      </c>
    </row>
    <row r="228" spans="2:21">
      <c r="B228" t="s">
        <v>991</v>
      </c>
      <c r="C228" t="s">
        <v>992</v>
      </c>
      <c r="D228" t="s">
        <v>100</v>
      </c>
      <c r="E228" t="s">
        <v>123</v>
      </c>
      <c r="F228" t="s">
        <v>737</v>
      </c>
      <c r="G228" t="s">
        <v>127</v>
      </c>
      <c r="H228" t="s">
        <v>706</v>
      </c>
      <c r="I228" t="s">
        <v>210</v>
      </c>
      <c r="J228" t="s">
        <v>284</v>
      </c>
      <c r="K228" s="77">
        <v>3.74</v>
      </c>
      <c r="L228" t="s">
        <v>102</v>
      </c>
      <c r="M228" s="78">
        <v>2.8199999999999999E-2</v>
      </c>
      <c r="N228" s="78">
        <v>6.3E-2</v>
      </c>
      <c r="O228" s="77">
        <v>410465.39</v>
      </c>
      <c r="P228" s="77">
        <v>99.11</v>
      </c>
      <c r="Q228" s="77">
        <v>0</v>
      </c>
      <c r="R228" s="77">
        <v>406.81224802899999</v>
      </c>
      <c r="S228" s="78">
        <v>1.2999999999999999E-3</v>
      </c>
      <c r="T228" s="78">
        <v>2.2000000000000001E-3</v>
      </c>
      <c r="U228" s="78">
        <v>2.9999999999999997E-4</v>
      </c>
    </row>
    <row r="229" spans="2:21">
      <c r="B229" t="s">
        <v>993</v>
      </c>
      <c r="C229" t="s">
        <v>994</v>
      </c>
      <c r="D229" t="s">
        <v>100</v>
      </c>
      <c r="E229" t="s">
        <v>123</v>
      </c>
      <c r="F229" t="s">
        <v>995</v>
      </c>
      <c r="G229" t="s">
        <v>422</v>
      </c>
      <c r="H229" t="s">
        <v>706</v>
      </c>
      <c r="I229" t="s">
        <v>210</v>
      </c>
      <c r="J229" t="s">
        <v>996</v>
      </c>
      <c r="K229" s="77">
        <v>0.73</v>
      </c>
      <c r="L229" t="s">
        <v>102</v>
      </c>
      <c r="M229" s="78">
        <v>5.8999999999999997E-2</v>
      </c>
      <c r="N229" s="78">
        <v>6.1499999999999999E-2</v>
      </c>
      <c r="O229" s="77">
        <v>19010.55</v>
      </c>
      <c r="P229" s="77">
        <v>101.35</v>
      </c>
      <c r="Q229" s="77">
        <v>0</v>
      </c>
      <c r="R229" s="77">
        <v>19.267192425000001</v>
      </c>
      <c r="S229" s="78">
        <v>0</v>
      </c>
      <c r="T229" s="78">
        <v>1E-4</v>
      </c>
      <c r="U229" s="78">
        <v>0</v>
      </c>
    </row>
    <row r="230" spans="2:21">
      <c r="B230" t="s">
        <v>997</v>
      </c>
      <c r="C230" t="s">
        <v>998</v>
      </c>
      <c r="D230" t="s">
        <v>100</v>
      </c>
      <c r="E230" t="s">
        <v>123</v>
      </c>
      <c r="F230" t="s">
        <v>995</v>
      </c>
      <c r="G230" t="s">
        <v>422</v>
      </c>
      <c r="H230" t="s">
        <v>706</v>
      </c>
      <c r="I230" t="s">
        <v>210</v>
      </c>
      <c r="J230" t="s">
        <v>337</v>
      </c>
      <c r="K230" s="77">
        <v>3.41</v>
      </c>
      <c r="L230" t="s">
        <v>102</v>
      </c>
      <c r="M230" s="78">
        <v>2.7E-2</v>
      </c>
      <c r="N230" s="78">
        <v>6.6900000000000001E-2</v>
      </c>
      <c r="O230" s="77">
        <v>0.16</v>
      </c>
      <c r="P230" s="77">
        <v>87.63</v>
      </c>
      <c r="Q230" s="77">
        <v>0</v>
      </c>
      <c r="R230" s="77">
        <v>1.4020800000000001E-4</v>
      </c>
      <c r="S230" s="78">
        <v>0</v>
      </c>
      <c r="T230" s="78">
        <v>0</v>
      </c>
      <c r="U230" s="78">
        <v>0</v>
      </c>
    </row>
    <row r="231" spans="2:21">
      <c r="B231" t="s">
        <v>999</v>
      </c>
      <c r="C231" t="s">
        <v>1000</v>
      </c>
      <c r="D231" t="s">
        <v>100</v>
      </c>
      <c r="E231" t="s">
        <v>123</v>
      </c>
      <c r="F231" t="s">
        <v>1001</v>
      </c>
      <c r="G231" t="s">
        <v>766</v>
      </c>
      <c r="H231" t="s">
        <v>706</v>
      </c>
      <c r="I231" t="s">
        <v>210</v>
      </c>
      <c r="J231" t="s">
        <v>1002</v>
      </c>
      <c r="K231" s="77">
        <v>1.88</v>
      </c>
      <c r="L231" t="s">
        <v>102</v>
      </c>
      <c r="M231" s="78">
        <v>4.3499999999999997E-2</v>
      </c>
      <c r="N231" s="78">
        <v>0.2301</v>
      </c>
      <c r="O231" s="77">
        <v>0.01</v>
      </c>
      <c r="P231" s="77">
        <v>72.69</v>
      </c>
      <c r="Q231" s="77">
        <v>0</v>
      </c>
      <c r="R231" s="77">
        <v>7.2690000000000002E-6</v>
      </c>
      <c r="S231" s="78">
        <v>0</v>
      </c>
      <c r="T231" s="78">
        <v>0</v>
      </c>
      <c r="U231" s="78">
        <v>0</v>
      </c>
    </row>
    <row r="232" spans="2:21">
      <c r="B232" t="s">
        <v>1003</v>
      </c>
      <c r="C232" t="s">
        <v>1004</v>
      </c>
      <c r="D232" t="s">
        <v>100</v>
      </c>
      <c r="E232" t="s">
        <v>123</v>
      </c>
      <c r="F232" t="s">
        <v>1005</v>
      </c>
      <c r="G232" t="s">
        <v>127</v>
      </c>
      <c r="H232" t="s">
        <v>706</v>
      </c>
      <c r="I232" t="s">
        <v>210</v>
      </c>
      <c r="J232" t="s">
        <v>535</v>
      </c>
      <c r="K232" s="77">
        <v>0.98</v>
      </c>
      <c r="L232" t="s">
        <v>102</v>
      </c>
      <c r="M232" s="78">
        <v>2.9499999999999998E-2</v>
      </c>
      <c r="N232" s="78">
        <v>5.3699999999999998E-2</v>
      </c>
      <c r="O232" s="77">
        <v>109518.34</v>
      </c>
      <c r="P232" s="77">
        <v>98.48</v>
      </c>
      <c r="Q232" s="77">
        <v>0</v>
      </c>
      <c r="R232" s="77">
        <v>107.85366123199999</v>
      </c>
      <c r="S232" s="78">
        <v>1.5E-3</v>
      </c>
      <c r="T232" s="78">
        <v>5.9999999999999995E-4</v>
      </c>
      <c r="U232" s="78">
        <v>1E-4</v>
      </c>
    </row>
    <row r="233" spans="2:21">
      <c r="B233" t="s">
        <v>1006</v>
      </c>
      <c r="C233" t="s">
        <v>1007</v>
      </c>
      <c r="D233" t="s">
        <v>100</v>
      </c>
      <c r="E233" t="s">
        <v>123</v>
      </c>
      <c r="F233" t="s">
        <v>1008</v>
      </c>
      <c r="G233" t="s">
        <v>785</v>
      </c>
      <c r="H233" t="s">
        <v>767</v>
      </c>
      <c r="I233" t="s">
        <v>150</v>
      </c>
      <c r="J233" t="s">
        <v>346</v>
      </c>
      <c r="K233" s="77">
        <v>2.31</v>
      </c>
      <c r="L233" t="s">
        <v>102</v>
      </c>
      <c r="M233" s="78">
        <v>2.9499999999999998E-2</v>
      </c>
      <c r="N233" s="78">
        <v>6.0600000000000001E-2</v>
      </c>
      <c r="O233" s="77">
        <v>513008.55</v>
      </c>
      <c r="P233" s="77">
        <v>94</v>
      </c>
      <c r="Q233" s="77">
        <v>0</v>
      </c>
      <c r="R233" s="77">
        <v>482.22803699999997</v>
      </c>
      <c r="S233" s="78">
        <v>1.2999999999999999E-3</v>
      </c>
      <c r="T233" s="78">
        <v>2.5999999999999999E-3</v>
      </c>
      <c r="U233" s="78">
        <v>4.0000000000000002E-4</v>
      </c>
    </row>
    <row r="234" spans="2:21">
      <c r="B234" t="s">
        <v>1009</v>
      </c>
      <c r="C234" t="s">
        <v>1010</v>
      </c>
      <c r="D234" t="s">
        <v>100</v>
      </c>
      <c r="E234" t="s">
        <v>123</v>
      </c>
      <c r="F234" t="s">
        <v>1008</v>
      </c>
      <c r="G234" t="s">
        <v>785</v>
      </c>
      <c r="H234" t="s">
        <v>767</v>
      </c>
      <c r="I234" t="s">
        <v>150</v>
      </c>
      <c r="J234" t="s">
        <v>262</v>
      </c>
      <c r="K234" s="77">
        <v>3.63</v>
      </c>
      <c r="L234" t="s">
        <v>102</v>
      </c>
      <c r="M234" s="78">
        <v>2.5499999999999998E-2</v>
      </c>
      <c r="N234" s="78">
        <v>6.1699999999999998E-2</v>
      </c>
      <c r="O234" s="77">
        <v>46463.43</v>
      </c>
      <c r="P234" s="77">
        <v>88.67</v>
      </c>
      <c r="Q234" s="77">
        <v>0</v>
      </c>
      <c r="R234" s="77">
        <v>41.199123381</v>
      </c>
      <c r="S234" s="78">
        <v>1E-4</v>
      </c>
      <c r="T234" s="78">
        <v>2.0000000000000001E-4</v>
      </c>
      <c r="U234" s="78">
        <v>0</v>
      </c>
    </row>
    <row r="235" spans="2:21">
      <c r="B235" t="s">
        <v>1011</v>
      </c>
      <c r="C235" t="s">
        <v>1012</v>
      </c>
      <c r="D235" t="s">
        <v>100</v>
      </c>
      <c r="E235" t="s">
        <v>123</v>
      </c>
      <c r="F235" t="s">
        <v>1013</v>
      </c>
      <c r="G235" t="s">
        <v>833</v>
      </c>
      <c r="H235" t="s">
        <v>767</v>
      </c>
      <c r="I235" t="s">
        <v>150</v>
      </c>
      <c r="J235" t="s">
        <v>337</v>
      </c>
      <c r="K235" s="77">
        <v>2.64</v>
      </c>
      <c r="L235" t="s">
        <v>102</v>
      </c>
      <c r="M235" s="78">
        <v>3.4500000000000003E-2</v>
      </c>
      <c r="N235" s="78">
        <v>5.5599999999999997E-2</v>
      </c>
      <c r="O235" s="77">
        <v>264878.13</v>
      </c>
      <c r="P235" s="77">
        <v>95.1</v>
      </c>
      <c r="Q235" s="77">
        <v>0</v>
      </c>
      <c r="R235" s="77">
        <v>251.89910162999999</v>
      </c>
      <c r="S235" s="78">
        <v>5.9999999999999995E-4</v>
      </c>
      <c r="T235" s="78">
        <v>1.4E-3</v>
      </c>
      <c r="U235" s="78">
        <v>2.0000000000000001E-4</v>
      </c>
    </row>
    <row r="236" spans="2:21">
      <c r="B236" t="s">
        <v>1014</v>
      </c>
      <c r="C236" t="s">
        <v>1015</v>
      </c>
      <c r="D236" t="s">
        <v>100</v>
      </c>
      <c r="E236" t="s">
        <v>123</v>
      </c>
      <c r="F236" t="s">
        <v>1013</v>
      </c>
      <c r="G236" t="s">
        <v>833</v>
      </c>
      <c r="H236" t="s">
        <v>767</v>
      </c>
      <c r="I236" t="s">
        <v>150</v>
      </c>
      <c r="J236" t="s">
        <v>507</v>
      </c>
      <c r="K236" s="77">
        <v>5.31</v>
      </c>
      <c r="L236" t="s">
        <v>102</v>
      </c>
      <c r="M236" s="78">
        <v>7.4999999999999997E-3</v>
      </c>
      <c r="N236" s="78">
        <v>5.1299999999999998E-2</v>
      </c>
      <c r="O236" s="77">
        <v>589116.74</v>
      </c>
      <c r="P236" s="77">
        <v>79.8</v>
      </c>
      <c r="Q236" s="77">
        <v>0</v>
      </c>
      <c r="R236" s="77">
        <v>470.11515852000002</v>
      </c>
      <c r="S236" s="78">
        <v>1.1000000000000001E-3</v>
      </c>
      <c r="T236" s="78">
        <v>2.5000000000000001E-3</v>
      </c>
      <c r="U236" s="78">
        <v>4.0000000000000002E-4</v>
      </c>
    </row>
    <row r="237" spans="2:21">
      <c r="B237" t="s">
        <v>1016</v>
      </c>
      <c r="C237" t="s">
        <v>1017</v>
      </c>
      <c r="D237" t="s">
        <v>100</v>
      </c>
      <c r="E237" t="s">
        <v>123</v>
      </c>
      <c r="F237" t="s">
        <v>1018</v>
      </c>
      <c r="G237" t="s">
        <v>833</v>
      </c>
      <c r="H237" t="s">
        <v>767</v>
      </c>
      <c r="I237" t="s">
        <v>150</v>
      </c>
      <c r="J237" t="s">
        <v>337</v>
      </c>
      <c r="K237" s="77">
        <v>3.5</v>
      </c>
      <c r="L237" t="s">
        <v>102</v>
      </c>
      <c r="M237" s="78">
        <v>2.0500000000000001E-2</v>
      </c>
      <c r="N237" s="78">
        <v>5.6300000000000003E-2</v>
      </c>
      <c r="O237" s="77">
        <v>8367.67</v>
      </c>
      <c r="P237" s="77">
        <v>88.71</v>
      </c>
      <c r="Q237" s="77">
        <v>0</v>
      </c>
      <c r="R237" s="77">
        <v>7.4229600570000001</v>
      </c>
      <c r="S237" s="78">
        <v>0</v>
      </c>
      <c r="T237" s="78">
        <v>0</v>
      </c>
      <c r="U237" s="78">
        <v>0</v>
      </c>
    </row>
    <row r="238" spans="2:21">
      <c r="B238" t="s">
        <v>1019</v>
      </c>
      <c r="C238" t="s">
        <v>1020</v>
      </c>
      <c r="D238" t="s">
        <v>100</v>
      </c>
      <c r="E238" t="s">
        <v>123</v>
      </c>
      <c r="F238" t="s">
        <v>1018</v>
      </c>
      <c r="G238" t="s">
        <v>833</v>
      </c>
      <c r="H238" t="s">
        <v>771</v>
      </c>
      <c r="I238" t="s">
        <v>210</v>
      </c>
      <c r="J238" t="s">
        <v>853</v>
      </c>
      <c r="K238" s="77">
        <v>4.3099999999999996</v>
      </c>
      <c r="L238" t="s">
        <v>102</v>
      </c>
      <c r="M238" s="78">
        <v>2.5000000000000001E-3</v>
      </c>
      <c r="N238" s="78">
        <v>5.7299999999999997E-2</v>
      </c>
      <c r="O238" s="77">
        <v>347412.22</v>
      </c>
      <c r="P238" s="77">
        <v>79.5</v>
      </c>
      <c r="Q238" s="77">
        <v>0</v>
      </c>
      <c r="R238" s="77">
        <v>276.1927149</v>
      </c>
      <c r="S238" s="78">
        <v>5.9999999999999995E-4</v>
      </c>
      <c r="T238" s="78">
        <v>1.5E-3</v>
      </c>
      <c r="U238" s="78">
        <v>2.0000000000000001E-4</v>
      </c>
    </row>
    <row r="239" spans="2:21">
      <c r="B239" t="s">
        <v>1021</v>
      </c>
      <c r="C239" t="s">
        <v>1022</v>
      </c>
      <c r="D239" t="s">
        <v>100</v>
      </c>
      <c r="E239" t="s">
        <v>123</v>
      </c>
      <c r="F239" t="s">
        <v>1023</v>
      </c>
      <c r="G239" t="s">
        <v>785</v>
      </c>
      <c r="H239" t="s">
        <v>1024</v>
      </c>
      <c r="I239" t="s">
        <v>217</v>
      </c>
      <c r="J239" t="s">
        <v>817</v>
      </c>
      <c r="K239" s="77">
        <v>3.08</v>
      </c>
      <c r="L239" t="s">
        <v>102</v>
      </c>
      <c r="M239" s="78">
        <v>2.4E-2</v>
      </c>
      <c r="N239" s="78">
        <v>6.0299999999999999E-2</v>
      </c>
      <c r="O239" s="77">
        <v>0.23</v>
      </c>
      <c r="P239" s="77">
        <v>89.83</v>
      </c>
      <c r="Q239" s="77">
        <v>0</v>
      </c>
      <c r="R239" s="77">
        <v>2.0660899999999999E-4</v>
      </c>
      <c r="S239" s="78">
        <v>0</v>
      </c>
      <c r="T239" s="78">
        <v>0</v>
      </c>
      <c r="U239" s="78">
        <v>0</v>
      </c>
    </row>
    <row r="240" spans="2:21">
      <c r="B240" t="s">
        <v>1025</v>
      </c>
      <c r="C240" t="s">
        <v>1026</v>
      </c>
      <c r="D240" t="s">
        <v>100</v>
      </c>
      <c r="E240" t="s">
        <v>123</v>
      </c>
      <c r="F240" t="s">
        <v>770</v>
      </c>
      <c r="G240" t="s">
        <v>132</v>
      </c>
      <c r="H240" t="s">
        <v>771</v>
      </c>
      <c r="I240" t="s">
        <v>210</v>
      </c>
      <c r="J240" t="s">
        <v>772</v>
      </c>
      <c r="K240" s="77">
        <v>1.21</v>
      </c>
      <c r="L240" t="s">
        <v>102</v>
      </c>
      <c r="M240" s="78">
        <v>4.1399999999999999E-2</v>
      </c>
      <c r="N240" s="78">
        <v>5.3900000000000003E-2</v>
      </c>
      <c r="O240" s="77">
        <v>43472.71</v>
      </c>
      <c r="P240" s="77">
        <v>99.56</v>
      </c>
      <c r="Q240" s="77">
        <v>0</v>
      </c>
      <c r="R240" s="77">
        <v>43.281430075999999</v>
      </c>
      <c r="S240" s="78">
        <v>1E-4</v>
      </c>
      <c r="T240" s="78">
        <v>2.0000000000000001E-4</v>
      </c>
      <c r="U240" s="78">
        <v>0</v>
      </c>
    </row>
    <row r="241" spans="2:21">
      <c r="B241" t="s">
        <v>1027</v>
      </c>
      <c r="C241" t="s">
        <v>1028</v>
      </c>
      <c r="D241" t="s">
        <v>100</v>
      </c>
      <c r="E241" t="s">
        <v>123</v>
      </c>
      <c r="F241" t="s">
        <v>770</v>
      </c>
      <c r="G241" t="s">
        <v>132</v>
      </c>
      <c r="H241" t="s">
        <v>771</v>
      </c>
      <c r="I241" t="s">
        <v>210</v>
      </c>
      <c r="J241" t="s">
        <v>729</v>
      </c>
      <c r="K241" s="77">
        <v>1.8</v>
      </c>
      <c r="L241" t="s">
        <v>102</v>
      </c>
      <c r="M241" s="78">
        <v>3.5499999999999997E-2</v>
      </c>
      <c r="N241" s="78">
        <v>5.7299999999999997E-2</v>
      </c>
      <c r="O241" s="77">
        <v>255290.2</v>
      </c>
      <c r="P241" s="77">
        <v>97.14</v>
      </c>
      <c r="Q241" s="77">
        <v>0</v>
      </c>
      <c r="R241" s="77">
        <v>247.98890028</v>
      </c>
      <c r="S241" s="78">
        <v>5.0000000000000001E-4</v>
      </c>
      <c r="T241" s="78">
        <v>1.2999999999999999E-3</v>
      </c>
      <c r="U241" s="78">
        <v>2.0000000000000001E-4</v>
      </c>
    </row>
    <row r="242" spans="2:21">
      <c r="B242" t="s">
        <v>1029</v>
      </c>
      <c r="C242" t="s">
        <v>1030</v>
      </c>
      <c r="D242" t="s">
        <v>100</v>
      </c>
      <c r="E242" t="s">
        <v>123</v>
      </c>
      <c r="F242" t="s">
        <v>770</v>
      </c>
      <c r="G242" t="s">
        <v>132</v>
      </c>
      <c r="H242" t="s">
        <v>771</v>
      </c>
      <c r="I242" t="s">
        <v>210</v>
      </c>
      <c r="J242" t="s">
        <v>1031</v>
      </c>
      <c r="K242" s="77">
        <v>2.77</v>
      </c>
      <c r="L242" t="s">
        <v>102</v>
      </c>
      <c r="M242" s="78">
        <v>2.5000000000000001E-2</v>
      </c>
      <c r="N242" s="78">
        <v>5.79E-2</v>
      </c>
      <c r="O242" s="77">
        <v>970932.67</v>
      </c>
      <c r="P242" s="77">
        <v>92.03</v>
      </c>
      <c r="Q242" s="77">
        <v>0</v>
      </c>
      <c r="R242" s="77">
        <v>893.54933620099996</v>
      </c>
      <c r="S242" s="78">
        <v>8.9999999999999998E-4</v>
      </c>
      <c r="T242" s="78">
        <v>4.7999999999999996E-3</v>
      </c>
      <c r="U242" s="78">
        <v>6.9999999999999999E-4</v>
      </c>
    </row>
    <row r="243" spans="2:21">
      <c r="B243" t="s">
        <v>1032</v>
      </c>
      <c r="C243" t="s">
        <v>1033</v>
      </c>
      <c r="D243" t="s">
        <v>100</v>
      </c>
      <c r="E243" t="s">
        <v>123</v>
      </c>
      <c r="F243" t="s">
        <v>770</v>
      </c>
      <c r="G243" t="s">
        <v>132</v>
      </c>
      <c r="H243" t="s">
        <v>771</v>
      </c>
      <c r="I243" t="s">
        <v>210</v>
      </c>
      <c r="J243" t="s">
        <v>648</v>
      </c>
      <c r="K243" s="77">
        <v>4.47</v>
      </c>
      <c r="L243" t="s">
        <v>102</v>
      </c>
      <c r="M243" s="78">
        <v>4.7300000000000002E-2</v>
      </c>
      <c r="N243" s="78">
        <v>5.6300000000000003E-2</v>
      </c>
      <c r="O243" s="77">
        <v>399372.36</v>
      </c>
      <c r="P243" s="77">
        <v>97.49</v>
      </c>
      <c r="Q243" s="77">
        <v>0</v>
      </c>
      <c r="R243" s="77">
        <v>389.348113764</v>
      </c>
      <c r="S243" s="78">
        <v>1E-3</v>
      </c>
      <c r="T243" s="78">
        <v>2.0999999999999999E-3</v>
      </c>
      <c r="U243" s="78">
        <v>2.9999999999999997E-4</v>
      </c>
    </row>
    <row r="244" spans="2:21">
      <c r="B244" t="s">
        <v>1034</v>
      </c>
      <c r="C244" t="s">
        <v>1035</v>
      </c>
      <c r="D244" t="s">
        <v>100</v>
      </c>
      <c r="E244" t="s">
        <v>123</v>
      </c>
      <c r="F244" t="s">
        <v>1036</v>
      </c>
      <c r="G244" t="s">
        <v>662</v>
      </c>
      <c r="H244" t="s">
        <v>767</v>
      </c>
      <c r="I244" t="s">
        <v>150</v>
      </c>
      <c r="J244" t="s">
        <v>343</v>
      </c>
      <c r="K244" s="77">
        <v>2.5099999999999998</v>
      </c>
      <c r="L244" t="s">
        <v>102</v>
      </c>
      <c r="M244" s="78">
        <v>3.27E-2</v>
      </c>
      <c r="N244" s="78">
        <v>5.5899999999999998E-2</v>
      </c>
      <c r="O244" s="77">
        <v>210386.79</v>
      </c>
      <c r="P244" s="77">
        <v>95.76</v>
      </c>
      <c r="Q244" s="77">
        <v>0</v>
      </c>
      <c r="R244" s="77">
        <v>201.466390104</v>
      </c>
      <c r="S244" s="78">
        <v>6.9999999999999999E-4</v>
      </c>
      <c r="T244" s="78">
        <v>1.1000000000000001E-3</v>
      </c>
      <c r="U244" s="78">
        <v>2.0000000000000001E-4</v>
      </c>
    </row>
    <row r="245" spans="2:21">
      <c r="B245" t="s">
        <v>1037</v>
      </c>
      <c r="C245" t="s">
        <v>1038</v>
      </c>
      <c r="D245" t="s">
        <v>100</v>
      </c>
      <c r="E245" t="s">
        <v>123</v>
      </c>
      <c r="F245" t="s">
        <v>737</v>
      </c>
      <c r="G245" t="s">
        <v>127</v>
      </c>
      <c r="H245" t="s">
        <v>771</v>
      </c>
      <c r="I245" t="s">
        <v>210</v>
      </c>
      <c r="J245" t="s">
        <v>555</v>
      </c>
      <c r="K245" s="77">
        <v>2.13</v>
      </c>
      <c r="L245" t="s">
        <v>102</v>
      </c>
      <c r="M245" s="78">
        <v>2.8000000000000001E-2</v>
      </c>
      <c r="N245" s="78">
        <v>6.2E-2</v>
      </c>
      <c r="O245" s="77">
        <v>232906.84</v>
      </c>
      <c r="P245" s="77">
        <v>93.93</v>
      </c>
      <c r="Q245" s="77">
        <v>0</v>
      </c>
      <c r="R245" s="77">
        <v>218.769394812</v>
      </c>
      <c r="S245" s="78">
        <v>6.9999999999999999E-4</v>
      </c>
      <c r="T245" s="78">
        <v>1.1999999999999999E-3</v>
      </c>
      <c r="U245" s="78">
        <v>2.0000000000000001E-4</v>
      </c>
    </row>
    <row r="246" spans="2:21">
      <c r="B246" t="s">
        <v>1039</v>
      </c>
      <c r="C246" t="s">
        <v>1040</v>
      </c>
      <c r="D246" t="s">
        <v>100</v>
      </c>
      <c r="E246" t="s">
        <v>123</v>
      </c>
      <c r="F246" t="s">
        <v>784</v>
      </c>
      <c r="G246" t="s">
        <v>785</v>
      </c>
      <c r="H246" t="s">
        <v>771</v>
      </c>
      <c r="I246" t="s">
        <v>210</v>
      </c>
      <c r="J246" t="s">
        <v>290</v>
      </c>
      <c r="K246" s="77">
        <v>2.75</v>
      </c>
      <c r="L246" t="s">
        <v>102</v>
      </c>
      <c r="M246" s="78">
        <v>4.2999999999999997E-2</v>
      </c>
      <c r="N246" s="78">
        <v>6.4199999999999993E-2</v>
      </c>
      <c r="O246" s="77">
        <v>119206.14</v>
      </c>
      <c r="P246" s="77">
        <v>95.5</v>
      </c>
      <c r="Q246" s="77">
        <v>0</v>
      </c>
      <c r="R246" s="77">
        <v>113.8418637</v>
      </c>
      <c r="S246" s="78">
        <v>1E-4</v>
      </c>
      <c r="T246" s="78">
        <v>5.9999999999999995E-4</v>
      </c>
      <c r="U246" s="78">
        <v>1E-4</v>
      </c>
    </row>
    <row r="247" spans="2:21">
      <c r="B247" t="s">
        <v>1041</v>
      </c>
      <c r="C247" t="s">
        <v>1042</v>
      </c>
      <c r="D247" t="s">
        <v>100</v>
      </c>
      <c r="E247" t="s">
        <v>123</v>
      </c>
      <c r="F247" t="s">
        <v>1043</v>
      </c>
      <c r="G247" t="s">
        <v>766</v>
      </c>
      <c r="H247" t="s">
        <v>767</v>
      </c>
      <c r="I247" t="s">
        <v>150</v>
      </c>
      <c r="J247" t="s">
        <v>293</v>
      </c>
      <c r="K247" s="77">
        <v>1.33</v>
      </c>
      <c r="L247" t="s">
        <v>102</v>
      </c>
      <c r="M247" s="78">
        <v>3.5000000000000003E-2</v>
      </c>
      <c r="N247" s="78">
        <v>6.08E-2</v>
      </c>
      <c r="O247" s="77">
        <v>231789.72</v>
      </c>
      <c r="P247" s="77">
        <v>97.2</v>
      </c>
      <c r="Q247" s="77">
        <v>0</v>
      </c>
      <c r="R247" s="77">
        <v>225.29960783999999</v>
      </c>
      <c r="S247" s="78">
        <v>1E-3</v>
      </c>
      <c r="T247" s="78">
        <v>1.1999999999999999E-3</v>
      </c>
      <c r="U247" s="78">
        <v>2.0000000000000001E-4</v>
      </c>
    </row>
    <row r="248" spans="2:21">
      <c r="B248" t="s">
        <v>1044</v>
      </c>
      <c r="C248" t="s">
        <v>1045</v>
      </c>
      <c r="D248" t="s">
        <v>100</v>
      </c>
      <c r="E248" t="s">
        <v>123</v>
      </c>
      <c r="F248" t="s">
        <v>1043</v>
      </c>
      <c r="G248" t="s">
        <v>766</v>
      </c>
      <c r="H248" t="s">
        <v>767</v>
      </c>
      <c r="I248" t="s">
        <v>150</v>
      </c>
      <c r="J248" t="s">
        <v>817</v>
      </c>
      <c r="K248" s="77">
        <v>2.42</v>
      </c>
      <c r="L248" t="s">
        <v>102</v>
      </c>
      <c r="M248" s="78">
        <v>5.2400000000000002E-2</v>
      </c>
      <c r="N248" s="78">
        <v>5.3999999999999999E-2</v>
      </c>
      <c r="O248" s="77">
        <v>146922.54999999999</v>
      </c>
      <c r="P248" s="77">
        <v>99.18</v>
      </c>
      <c r="Q248" s="77">
        <v>0</v>
      </c>
      <c r="R248" s="77">
        <v>145.71778509000001</v>
      </c>
      <c r="S248" s="78">
        <v>6.9999999999999999E-4</v>
      </c>
      <c r="T248" s="78">
        <v>8.0000000000000004E-4</v>
      </c>
      <c r="U248" s="78">
        <v>1E-4</v>
      </c>
    </row>
    <row r="249" spans="2:21">
      <c r="B249" t="s">
        <v>1046</v>
      </c>
      <c r="C249" t="s">
        <v>1047</v>
      </c>
      <c r="D249" t="s">
        <v>100</v>
      </c>
      <c r="E249" t="s">
        <v>123</v>
      </c>
      <c r="F249" t="s">
        <v>1043</v>
      </c>
      <c r="G249" t="s">
        <v>766</v>
      </c>
      <c r="H249" t="s">
        <v>767</v>
      </c>
      <c r="I249" t="s">
        <v>150</v>
      </c>
      <c r="J249" t="s">
        <v>287</v>
      </c>
      <c r="K249" s="77">
        <v>2.65</v>
      </c>
      <c r="L249" t="s">
        <v>102</v>
      </c>
      <c r="M249" s="78">
        <v>2.6499999999999999E-2</v>
      </c>
      <c r="N249" s="78">
        <v>6.7699999999999996E-2</v>
      </c>
      <c r="O249" s="77">
        <v>91225.53</v>
      </c>
      <c r="P249" s="77">
        <v>90.18</v>
      </c>
      <c r="Q249" s="77">
        <v>0</v>
      </c>
      <c r="R249" s="77">
        <v>82.267182954000006</v>
      </c>
      <c r="S249" s="78">
        <v>2.0000000000000001E-4</v>
      </c>
      <c r="T249" s="78">
        <v>4.0000000000000002E-4</v>
      </c>
      <c r="U249" s="78">
        <v>1E-4</v>
      </c>
    </row>
    <row r="250" spans="2:21">
      <c r="B250" t="s">
        <v>1048</v>
      </c>
      <c r="C250" t="s">
        <v>1049</v>
      </c>
      <c r="D250" t="s">
        <v>100</v>
      </c>
      <c r="E250" t="s">
        <v>123</v>
      </c>
      <c r="F250" t="s">
        <v>797</v>
      </c>
      <c r="G250" t="s">
        <v>422</v>
      </c>
      <c r="H250" t="s">
        <v>798</v>
      </c>
      <c r="I250" t="s">
        <v>210</v>
      </c>
      <c r="J250" t="s">
        <v>290</v>
      </c>
      <c r="K250" s="77">
        <v>4.21</v>
      </c>
      <c r="L250" t="s">
        <v>102</v>
      </c>
      <c r="M250" s="78">
        <v>2.5000000000000001E-2</v>
      </c>
      <c r="N250" s="78">
        <v>6.1400000000000003E-2</v>
      </c>
      <c r="O250" s="77">
        <v>43621.48</v>
      </c>
      <c r="P250" s="77">
        <v>86.31</v>
      </c>
      <c r="Q250" s="77">
        <v>0</v>
      </c>
      <c r="R250" s="77">
        <v>37.649699388000002</v>
      </c>
      <c r="S250" s="78">
        <v>1E-4</v>
      </c>
      <c r="T250" s="78">
        <v>2.0000000000000001E-4</v>
      </c>
      <c r="U250" s="78">
        <v>0</v>
      </c>
    </row>
    <row r="251" spans="2:21">
      <c r="B251" t="s">
        <v>1050</v>
      </c>
      <c r="C251" t="s">
        <v>1051</v>
      </c>
      <c r="D251" t="s">
        <v>100</v>
      </c>
      <c r="E251" t="s">
        <v>123</v>
      </c>
      <c r="F251" t="s">
        <v>801</v>
      </c>
      <c r="G251" t="s">
        <v>1052</v>
      </c>
      <c r="H251" t="s">
        <v>807</v>
      </c>
      <c r="I251" t="s">
        <v>150</v>
      </c>
      <c r="J251" t="s">
        <v>337</v>
      </c>
      <c r="K251" s="77">
        <v>1.88</v>
      </c>
      <c r="L251" t="s">
        <v>102</v>
      </c>
      <c r="M251" s="78">
        <v>4.2500000000000003E-2</v>
      </c>
      <c r="N251" s="78">
        <v>5.8999999999999997E-2</v>
      </c>
      <c r="O251" s="77">
        <v>245451.51</v>
      </c>
      <c r="P251" s="77">
        <v>97.13</v>
      </c>
      <c r="Q251" s="77">
        <v>0</v>
      </c>
      <c r="R251" s="77">
        <v>238.407051663</v>
      </c>
      <c r="S251" s="78">
        <v>5.9999999999999995E-4</v>
      </c>
      <c r="T251" s="78">
        <v>1.2999999999999999E-3</v>
      </c>
      <c r="U251" s="78">
        <v>2.0000000000000001E-4</v>
      </c>
    </row>
    <row r="252" spans="2:21">
      <c r="B252" t="s">
        <v>1053</v>
      </c>
      <c r="C252" t="s">
        <v>1054</v>
      </c>
      <c r="D252" t="s">
        <v>100</v>
      </c>
      <c r="E252" t="s">
        <v>123</v>
      </c>
      <c r="F252" t="s">
        <v>801</v>
      </c>
      <c r="G252" t="s">
        <v>1052</v>
      </c>
      <c r="H252" t="s">
        <v>807</v>
      </c>
      <c r="I252" t="s">
        <v>150</v>
      </c>
      <c r="J252" t="s">
        <v>555</v>
      </c>
      <c r="K252" s="77">
        <v>3.9</v>
      </c>
      <c r="L252" t="s">
        <v>102</v>
      </c>
      <c r="M252" s="78">
        <v>2.9100000000000001E-2</v>
      </c>
      <c r="N252" s="78">
        <v>7.3099999999999998E-2</v>
      </c>
      <c r="O252" s="77">
        <v>1202002.1000000001</v>
      </c>
      <c r="P252" s="77">
        <v>83.88</v>
      </c>
      <c r="Q252" s="77">
        <v>0</v>
      </c>
      <c r="R252" s="77">
        <v>1008.23936148</v>
      </c>
      <c r="S252" s="78">
        <v>1.5E-3</v>
      </c>
      <c r="T252" s="78">
        <v>5.4000000000000003E-3</v>
      </c>
      <c r="U252" s="78">
        <v>8.0000000000000004E-4</v>
      </c>
    </row>
    <row r="253" spans="2:21">
      <c r="B253" t="s">
        <v>1055</v>
      </c>
      <c r="C253" t="s">
        <v>1056</v>
      </c>
      <c r="D253" t="s">
        <v>100</v>
      </c>
      <c r="E253" t="s">
        <v>123</v>
      </c>
      <c r="F253" t="s">
        <v>801</v>
      </c>
      <c r="G253" t="s">
        <v>1052</v>
      </c>
      <c r="H253" t="s">
        <v>807</v>
      </c>
      <c r="I253" t="s">
        <v>150</v>
      </c>
      <c r="J253" t="s">
        <v>853</v>
      </c>
      <c r="K253" s="77">
        <v>3.03</v>
      </c>
      <c r="L253" t="s">
        <v>102</v>
      </c>
      <c r="M253" s="78">
        <v>0.04</v>
      </c>
      <c r="N253" s="78">
        <v>1.37E-2</v>
      </c>
      <c r="O253" s="77">
        <v>157309.19</v>
      </c>
      <c r="P253" s="77">
        <v>109.7</v>
      </c>
      <c r="Q253" s="77">
        <v>0</v>
      </c>
      <c r="R253" s="77">
        <v>172.56818143000001</v>
      </c>
      <c r="S253" s="78">
        <v>2E-3</v>
      </c>
      <c r="T253" s="78">
        <v>8.9999999999999998E-4</v>
      </c>
      <c r="U253" s="78">
        <v>1E-4</v>
      </c>
    </row>
    <row r="254" spans="2:21">
      <c r="B254" t="s">
        <v>1057</v>
      </c>
      <c r="C254" t="s">
        <v>1058</v>
      </c>
      <c r="D254" t="s">
        <v>100</v>
      </c>
      <c r="E254" t="s">
        <v>123</v>
      </c>
      <c r="F254" t="s">
        <v>1059</v>
      </c>
      <c r="G254" t="s">
        <v>785</v>
      </c>
      <c r="H254" t="s">
        <v>807</v>
      </c>
      <c r="I254" t="s">
        <v>150</v>
      </c>
      <c r="J254" t="s">
        <v>436</v>
      </c>
      <c r="K254" s="77">
        <v>3.54</v>
      </c>
      <c r="L254" t="s">
        <v>102</v>
      </c>
      <c r="M254" s="78">
        <v>1.72E-2</v>
      </c>
      <c r="N254" s="78">
        <v>6.3799999999999996E-2</v>
      </c>
      <c r="O254" s="77">
        <v>1110680.96</v>
      </c>
      <c r="P254" s="77">
        <v>95.16</v>
      </c>
      <c r="Q254" s="77">
        <v>0</v>
      </c>
      <c r="R254" s="77">
        <v>1056.9240015360001</v>
      </c>
      <c r="S254" s="78">
        <v>1.6000000000000001E-3</v>
      </c>
      <c r="T254" s="78">
        <v>5.7000000000000002E-3</v>
      </c>
      <c r="U254" s="78">
        <v>8.9999999999999998E-4</v>
      </c>
    </row>
    <row r="255" spans="2:21">
      <c r="B255" t="s">
        <v>1060</v>
      </c>
      <c r="C255" t="s">
        <v>1061</v>
      </c>
      <c r="D255" t="s">
        <v>100</v>
      </c>
      <c r="E255" t="s">
        <v>123</v>
      </c>
      <c r="F255" t="s">
        <v>1062</v>
      </c>
      <c r="G255" t="s">
        <v>766</v>
      </c>
      <c r="H255" t="s">
        <v>807</v>
      </c>
      <c r="I255" t="s">
        <v>150</v>
      </c>
      <c r="J255" t="s">
        <v>1063</v>
      </c>
      <c r="K255" s="77">
        <v>0.5</v>
      </c>
      <c r="L255" t="s">
        <v>102</v>
      </c>
      <c r="M255" s="78">
        <v>4.5999999999999999E-2</v>
      </c>
      <c r="N255" s="78">
        <v>9.0200000000000002E-2</v>
      </c>
      <c r="O255" s="77">
        <v>0.02</v>
      </c>
      <c r="P255" s="77">
        <v>99.56</v>
      </c>
      <c r="Q255" s="77">
        <v>0</v>
      </c>
      <c r="R255" s="77">
        <v>1.9911999999999998E-5</v>
      </c>
      <c r="S255" s="78">
        <v>0</v>
      </c>
      <c r="T255" s="78">
        <v>0</v>
      </c>
      <c r="U255" s="78">
        <v>0</v>
      </c>
    </row>
    <row r="256" spans="2:21">
      <c r="B256" t="s">
        <v>1064</v>
      </c>
      <c r="C256" t="s">
        <v>1065</v>
      </c>
      <c r="D256" t="s">
        <v>100</v>
      </c>
      <c r="E256" t="s">
        <v>123</v>
      </c>
      <c r="F256" t="s">
        <v>1066</v>
      </c>
      <c r="G256" t="s">
        <v>403</v>
      </c>
      <c r="H256" t="s">
        <v>802</v>
      </c>
      <c r="I256" t="s">
        <v>217</v>
      </c>
      <c r="J256" t="s">
        <v>284</v>
      </c>
      <c r="K256" s="77">
        <v>3.62</v>
      </c>
      <c r="L256" t="s">
        <v>102</v>
      </c>
      <c r="M256" s="78">
        <v>2.5000000000000001E-2</v>
      </c>
      <c r="N256" s="78">
        <v>6.3700000000000007E-2</v>
      </c>
      <c r="O256" s="77">
        <v>397353.8</v>
      </c>
      <c r="P256" s="77">
        <v>87.86</v>
      </c>
      <c r="Q256" s="77">
        <v>0</v>
      </c>
      <c r="R256" s="77">
        <v>349.11504867999997</v>
      </c>
      <c r="S256" s="78">
        <v>1.9E-3</v>
      </c>
      <c r="T256" s="78">
        <v>1.9E-3</v>
      </c>
      <c r="U256" s="78">
        <v>2.9999999999999997E-4</v>
      </c>
    </row>
    <row r="257" spans="2:21">
      <c r="B257" t="s">
        <v>1067</v>
      </c>
      <c r="C257" t="s">
        <v>1068</v>
      </c>
      <c r="D257" t="s">
        <v>100</v>
      </c>
      <c r="E257" t="s">
        <v>123</v>
      </c>
      <c r="F257" t="s">
        <v>1069</v>
      </c>
      <c r="G257" t="s">
        <v>785</v>
      </c>
      <c r="H257" t="s">
        <v>798</v>
      </c>
      <c r="I257" t="s">
        <v>210</v>
      </c>
      <c r="J257" t="s">
        <v>648</v>
      </c>
      <c r="K257" s="77">
        <v>4.01</v>
      </c>
      <c r="L257" t="s">
        <v>102</v>
      </c>
      <c r="M257" s="78">
        <v>5.3400000000000003E-2</v>
      </c>
      <c r="N257" s="78">
        <v>6.6199999999999995E-2</v>
      </c>
      <c r="O257" s="77">
        <v>396331.02</v>
      </c>
      <c r="P257" s="77">
        <v>98.05</v>
      </c>
      <c r="Q257" s="77">
        <v>0</v>
      </c>
      <c r="R257" s="77">
        <v>388.60256511</v>
      </c>
      <c r="S257" s="78">
        <v>1.6000000000000001E-3</v>
      </c>
      <c r="T257" s="78">
        <v>2.0999999999999999E-3</v>
      </c>
      <c r="U257" s="78">
        <v>2.9999999999999997E-4</v>
      </c>
    </row>
    <row r="258" spans="2:21">
      <c r="B258" t="s">
        <v>1070</v>
      </c>
      <c r="C258" t="s">
        <v>1071</v>
      </c>
      <c r="D258" t="s">
        <v>100</v>
      </c>
      <c r="E258" t="s">
        <v>123</v>
      </c>
      <c r="F258" t="s">
        <v>1072</v>
      </c>
      <c r="G258" t="s">
        <v>833</v>
      </c>
      <c r="H258" t="s">
        <v>1073</v>
      </c>
      <c r="I258" t="s">
        <v>150</v>
      </c>
      <c r="J258" t="s">
        <v>287</v>
      </c>
      <c r="K258" s="77">
        <v>4</v>
      </c>
      <c r="L258" t="s">
        <v>102</v>
      </c>
      <c r="M258" s="78">
        <v>6.0499999999999998E-2</v>
      </c>
      <c r="N258" s="78">
        <v>6.88E-2</v>
      </c>
      <c r="O258" s="77">
        <v>362203.88</v>
      </c>
      <c r="P258" s="77">
        <v>97.06</v>
      </c>
      <c r="Q258" s="77">
        <v>3.54216</v>
      </c>
      <c r="R258" s="77">
        <v>355.09724592800001</v>
      </c>
      <c r="S258" s="78">
        <v>1.6000000000000001E-3</v>
      </c>
      <c r="T258" s="78">
        <v>1.9E-3</v>
      </c>
      <c r="U258" s="78">
        <v>2.9999999999999997E-4</v>
      </c>
    </row>
    <row r="259" spans="2:21">
      <c r="B259" t="s">
        <v>1074</v>
      </c>
      <c r="C259" t="s">
        <v>1075</v>
      </c>
      <c r="D259" t="s">
        <v>100</v>
      </c>
      <c r="E259" t="s">
        <v>123</v>
      </c>
      <c r="F259" t="s">
        <v>1013</v>
      </c>
      <c r="G259" t="s">
        <v>833</v>
      </c>
      <c r="H259" t="s">
        <v>214</v>
      </c>
      <c r="I259" t="s">
        <v>215</v>
      </c>
      <c r="J259" t="s">
        <v>337</v>
      </c>
      <c r="K259" s="77">
        <v>1.71</v>
      </c>
      <c r="L259" t="s">
        <v>102</v>
      </c>
      <c r="M259" s="78">
        <v>4.2500000000000003E-2</v>
      </c>
      <c r="N259" s="78">
        <v>5.8500000000000003E-2</v>
      </c>
      <c r="O259" s="77">
        <v>33614.93</v>
      </c>
      <c r="P259" s="77">
        <v>97.81</v>
      </c>
      <c r="Q259" s="77">
        <v>0</v>
      </c>
      <c r="R259" s="77">
        <v>32.878763032999998</v>
      </c>
      <c r="S259" s="78">
        <v>4.0000000000000002E-4</v>
      </c>
      <c r="T259" s="78">
        <v>2.0000000000000001E-4</v>
      </c>
      <c r="U259" s="78">
        <v>0</v>
      </c>
    </row>
    <row r="260" spans="2:21">
      <c r="B260" t="s">
        <v>1076</v>
      </c>
      <c r="C260" t="s">
        <v>1077</v>
      </c>
      <c r="D260" t="s">
        <v>100</v>
      </c>
      <c r="E260" t="s">
        <v>123</v>
      </c>
      <c r="F260" t="s">
        <v>1078</v>
      </c>
      <c r="G260" t="s">
        <v>766</v>
      </c>
      <c r="H260" t="s">
        <v>214</v>
      </c>
      <c r="I260" t="s">
        <v>215</v>
      </c>
      <c r="J260" t="s">
        <v>1079</v>
      </c>
      <c r="K260" s="77">
        <v>0.89</v>
      </c>
      <c r="L260" t="s">
        <v>102</v>
      </c>
      <c r="M260" s="78">
        <v>7.9500000000000001E-2</v>
      </c>
      <c r="N260" s="78">
        <v>0.79810000000000003</v>
      </c>
      <c r="O260" s="77">
        <v>378564.63</v>
      </c>
      <c r="P260" s="77">
        <v>62.1</v>
      </c>
      <c r="Q260" s="77">
        <v>0</v>
      </c>
      <c r="R260" s="77">
        <v>235.08863522999999</v>
      </c>
      <c r="S260" s="78">
        <v>6.9999999999999999E-4</v>
      </c>
      <c r="T260" s="78">
        <v>1.2999999999999999E-3</v>
      </c>
      <c r="U260" s="78">
        <v>2.0000000000000001E-4</v>
      </c>
    </row>
    <row r="261" spans="2:21">
      <c r="B261" t="s">
        <v>1080</v>
      </c>
      <c r="C261" t="s">
        <v>1081</v>
      </c>
      <c r="D261" t="s">
        <v>100</v>
      </c>
      <c r="E261" t="s">
        <v>123</v>
      </c>
      <c r="F261" t="s">
        <v>1078</v>
      </c>
      <c r="G261" t="s">
        <v>766</v>
      </c>
      <c r="H261" t="s">
        <v>214</v>
      </c>
      <c r="I261" t="s">
        <v>215</v>
      </c>
      <c r="J261" t="s">
        <v>672</v>
      </c>
      <c r="K261" s="77">
        <v>6.18</v>
      </c>
      <c r="L261" t="s">
        <v>102</v>
      </c>
      <c r="M261" s="78">
        <v>0.03</v>
      </c>
      <c r="N261" s="78">
        <v>1E-4</v>
      </c>
      <c r="O261" s="77">
        <v>64918</v>
      </c>
      <c r="P261" s="77">
        <v>1</v>
      </c>
      <c r="Q261" s="77">
        <v>0</v>
      </c>
      <c r="R261" s="77">
        <v>0.64917999999999998</v>
      </c>
      <c r="S261" s="78">
        <v>8.0000000000000004E-4</v>
      </c>
      <c r="T261" s="78">
        <v>0</v>
      </c>
      <c r="U261" s="78">
        <v>0</v>
      </c>
    </row>
    <row r="262" spans="2:21">
      <c r="B262" t="s">
        <v>1082</v>
      </c>
      <c r="C262" t="s">
        <v>1083</v>
      </c>
      <c r="D262" t="s">
        <v>100</v>
      </c>
      <c r="E262" t="s">
        <v>123</v>
      </c>
      <c r="F262" t="s">
        <v>1072</v>
      </c>
      <c r="G262" t="s">
        <v>833</v>
      </c>
      <c r="H262" t="s">
        <v>214</v>
      </c>
      <c r="I262" t="s">
        <v>215</v>
      </c>
      <c r="J262" t="s">
        <v>287</v>
      </c>
      <c r="K262" s="77">
        <v>1.39</v>
      </c>
      <c r="L262" t="s">
        <v>102</v>
      </c>
      <c r="M262" s="78">
        <v>3.3000000000000002E-2</v>
      </c>
      <c r="N262" s="78">
        <v>7.17E-2</v>
      </c>
      <c r="O262" s="77">
        <v>90101.87</v>
      </c>
      <c r="P262" s="77">
        <v>96.19</v>
      </c>
      <c r="Q262" s="77">
        <v>0</v>
      </c>
      <c r="R262" s="77">
        <v>86.668988752999994</v>
      </c>
      <c r="S262" s="78">
        <v>2.9999999999999997E-4</v>
      </c>
      <c r="T262" s="78">
        <v>5.0000000000000001E-4</v>
      </c>
      <c r="U262" s="78">
        <v>1E-4</v>
      </c>
    </row>
    <row r="263" spans="2:21">
      <c r="B263" t="s">
        <v>1084</v>
      </c>
      <c r="C263" t="s">
        <v>1085</v>
      </c>
      <c r="D263" t="s">
        <v>100</v>
      </c>
      <c r="E263" t="s">
        <v>123</v>
      </c>
      <c r="F263" t="s">
        <v>1086</v>
      </c>
      <c r="G263" t="s">
        <v>403</v>
      </c>
      <c r="H263" t="s">
        <v>214</v>
      </c>
      <c r="I263" t="s">
        <v>215</v>
      </c>
      <c r="J263" t="s">
        <v>385</v>
      </c>
      <c r="K263" s="77">
        <v>2.72</v>
      </c>
      <c r="L263" t="s">
        <v>102</v>
      </c>
      <c r="M263" s="78">
        <v>0.01</v>
      </c>
      <c r="N263" s="78">
        <v>6.6400000000000001E-2</v>
      </c>
      <c r="O263" s="77">
        <v>111449.79</v>
      </c>
      <c r="P263" s="77">
        <v>86.5</v>
      </c>
      <c r="Q263" s="77">
        <v>0</v>
      </c>
      <c r="R263" s="77">
        <v>96.404068350000003</v>
      </c>
      <c r="S263" s="78">
        <v>5.9999999999999995E-4</v>
      </c>
      <c r="T263" s="78">
        <v>5.0000000000000001E-4</v>
      </c>
      <c r="U263" s="78">
        <v>1E-4</v>
      </c>
    </row>
    <row r="264" spans="2:21">
      <c r="B264" s="79" t="s">
        <v>366</v>
      </c>
      <c r="C264" s="16"/>
      <c r="D264" s="16"/>
      <c r="E264" s="16"/>
      <c r="F264" s="16"/>
      <c r="K264" s="81">
        <v>3.82</v>
      </c>
      <c r="N264" s="80">
        <v>8.0100000000000005E-2</v>
      </c>
      <c r="O264" s="81">
        <v>2951827.3</v>
      </c>
      <c r="Q264" s="81">
        <v>0</v>
      </c>
      <c r="R264" s="81">
        <v>2710.5007674869998</v>
      </c>
      <c r="T264" s="80">
        <v>1.46E-2</v>
      </c>
      <c r="U264" s="80">
        <v>2.2000000000000001E-3</v>
      </c>
    </row>
    <row r="265" spans="2:21">
      <c r="B265" t="s">
        <v>1087</v>
      </c>
      <c r="C265" t="s">
        <v>1088</v>
      </c>
      <c r="D265" t="s">
        <v>100</v>
      </c>
      <c r="E265" t="s">
        <v>123</v>
      </c>
      <c r="F265" t="s">
        <v>878</v>
      </c>
      <c r="G265" t="s">
        <v>879</v>
      </c>
      <c r="H265" t="s">
        <v>463</v>
      </c>
      <c r="I265" t="s">
        <v>210</v>
      </c>
      <c r="J265" t="s">
        <v>853</v>
      </c>
      <c r="K265" s="77">
        <v>3.89</v>
      </c>
      <c r="L265" t="s">
        <v>102</v>
      </c>
      <c r="M265" s="78">
        <v>3.7699999999999997E-2</v>
      </c>
      <c r="N265" s="78">
        <v>6.4199999999999993E-2</v>
      </c>
      <c r="O265" s="77">
        <v>0.02</v>
      </c>
      <c r="P265" s="77">
        <v>97.32</v>
      </c>
      <c r="Q265" s="77">
        <v>0</v>
      </c>
      <c r="R265" s="77">
        <v>1.9463999999999999E-5</v>
      </c>
      <c r="S265" s="78">
        <v>0</v>
      </c>
      <c r="T265" s="78">
        <v>0</v>
      </c>
      <c r="U265" s="78">
        <v>0</v>
      </c>
    </row>
    <row r="266" spans="2:21">
      <c r="B266" t="s">
        <v>1089</v>
      </c>
      <c r="C266" t="s">
        <v>1090</v>
      </c>
      <c r="D266" t="s">
        <v>100</v>
      </c>
      <c r="E266" t="s">
        <v>123</v>
      </c>
      <c r="F266" t="s">
        <v>878</v>
      </c>
      <c r="G266" t="s">
        <v>879</v>
      </c>
      <c r="H266" t="s">
        <v>463</v>
      </c>
      <c r="I266" t="s">
        <v>210</v>
      </c>
      <c r="J266" t="s">
        <v>1091</v>
      </c>
      <c r="K266" s="77">
        <v>1.21</v>
      </c>
      <c r="L266" t="s">
        <v>102</v>
      </c>
      <c r="M266" s="78">
        <v>3.49E-2</v>
      </c>
      <c r="N266" s="78">
        <v>7.1300000000000002E-2</v>
      </c>
      <c r="O266" s="77">
        <v>0.02</v>
      </c>
      <c r="P266" s="77">
        <v>97.15</v>
      </c>
      <c r="Q266" s="77">
        <v>0</v>
      </c>
      <c r="R266" s="77">
        <v>1.9429999999999999E-5</v>
      </c>
      <c r="S266" s="78">
        <v>0</v>
      </c>
      <c r="T266" s="78">
        <v>0</v>
      </c>
      <c r="U266" s="78">
        <v>0</v>
      </c>
    </row>
    <row r="267" spans="2:21">
      <c r="B267" t="s">
        <v>1092</v>
      </c>
      <c r="C267" t="s">
        <v>1093</v>
      </c>
      <c r="D267" t="s">
        <v>100</v>
      </c>
      <c r="E267" t="s">
        <v>123</v>
      </c>
      <c r="F267" t="s">
        <v>1094</v>
      </c>
      <c r="G267" t="s">
        <v>868</v>
      </c>
      <c r="H267" t="s">
        <v>463</v>
      </c>
      <c r="I267" t="s">
        <v>210</v>
      </c>
      <c r="J267" t="s">
        <v>433</v>
      </c>
      <c r="K267" s="77">
        <v>2.95</v>
      </c>
      <c r="L267" t="s">
        <v>102</v>
      </c>
      <c r="M267" s="78">
        <v>2.12E-2</v>
      </c>
      <c r="N267" s="78">
        <v>6.1199999999999997E-2</v>
      </c>
      <c r="O267" s="77">
        <v>332571.02</v>
      </c>
      <c r="P267" s="77">
        <v>98.4</v>
      </c>
      <c r="Q267" s="77">
        <v>0</v>
      </c>
      <c r="R267" s="77">
        <v>327.24988367999998</v>
      </c>
      <c r="S267" s="78">
        <v>1.9E-3</v>
      </c>
      <c r="T267" s="78">
        <v>1.8E-3</v>
      </c>
      <c r="U267" s="78">
        <v>2.9999999999999997E-4</v>
      </c>
    </row>
    <row r="268" spans="2:21">
      <c r="B268" t="s">
        <v>1095</v>
      </c>
      <c r="C268" t="s">
        <v>1096</v>
      </c>
      <c r="D268" t="s">
        <v>100</v>
      </c>
      <c r="E268" t="s">
        <v>123</v>
      </c>
      <c r="F268" t="s">
        <v>1097</v>
      </c>
      <c r="G268" t="s">
        <v>868</v>
      </c>
      <c r="H268" t="s">
        <v>463</v>
      </c>
      <c r="I268" t="s">
        <v>210</v>
      </c>
      <c r="J268" t="s">
        <v>433</v>
      </c>
      <c r="K268" s="77">
        <v>5.14</v>
      </c>
      <c r="L268" t="s">
        <v>102</v>
      </c>
      <c r="M268" s="78">
        <v>2.6700000000000002E-2</v>
      </c>
      <c r="N268" s="78">
        <v>6.3500000000000001E-2</v>
      </c>
      <c r="O268" s="77">
        <v>64328.45</v>
      </c>
      <c r="P268" s="77">
        <v>91.66</v>
      </c>
      <c r="Q268" s="77">
        <v>0</v>
      </c>
      <c r="R268" s="77">
        <v>58.963457269999999</v>
      </c>
      <c r="S268" s="78">
        <v>2.9999999999999997E-4</v>
      </c>
      <c r="T268" s="78">
        <v>2.9999999999999997E-4</v>
      </c>
      <c r="U268" s="78">
        <v>0</v>
      </c>
    </row>
    <row r="269" spans="2:21">
      <c r="B269" t="s">
        <v>1098</v>
      </c>
      <c r="C269" t="s">
        <v>1099</v>
      </c>
      <c r="D269" t="s">
        <v>100</v>
      </c>
      <c r="E269" t="s">
        <v>123</v>
      </c>
      <c r="F269" t="s">
        <v>1100</v>
      </c>
      <c r="G269" t="s">
        <v>879</v>
      </c>
      <c r="H269" t="s">
        <v>746</v>
      </c>
      <c r="I269" t="s">
        <v>150</v>
      </c>
      <c r="J269" t="s">
        <v>1101</v>
      </c>
      <c r="K269" s="77">
        <v>3.95</v>
      </c>
      <c r="L269" t="s">
        <v>102</v>
      </c>
      <c r="M269" s="78">
        <v>4.6899999999999997E-2</v>
      </c>
      <c r="N269" s="78">
        <v>8.2799999999999999E-2</v>
      </c>
      <c r="O269" s="77">
        <v>1849520.48</v>
      </c>
      <c r="P269" s="77">
        <v>91.42</v>
      </c>
      <c r="Q269" s="77">
        <v>0</v>
      </c>
      <c r="R269" s="77">
        <v>1690.8316228159999</v>
      </c>
      <c r="S269" s="78">
        <v>1.4E-3</v>
      </c>
      <c r="T269" s="78">
        <v>9.1000000000000004E-3</v>
      </c>
      <c r="U269" s="78">
        <v>1.4E-3</v>
      </c>
    </row>
    <row r="270" spans="2:21">
      <c r="B270" t="s">
        <v>1102</v>
      </c>
      <c r="C270" t="s">
        <v>1103</v>
      </c>
      <c r="D270" t="s">
        <v>100</v>
      </c>
      <c r="E270" t="s">
        <v>123</v>
      </c>
      <c r="F270" t="s">
        <v>1100</v>
      </c>
      <c r="G270" t="s">
        <v>879</v>
      </c>
      <c r="H270" t="s">
        <v>746</v>
      </c>
      <c r="I270" t="s">
        <v>150</v>
      </c>
      <c r="J270" t="s">
        <v>1104</v>
      </c>
      <c r="K270" s="77">
        <v>3.79</v>
      </c>
      <c r="L270" t="s">
        <v>102</v>
      </c>
      <c r="M270" s="78">
        <v>4.6899999999999997E-2</v>
      </c>
      <c r="N270" s="78">
        <v>8.4199999999999997E-2</v>
      </c>
      <c r="O270" s="77">
        <v>705407.3</v>
      </c>
      <c r="P270" s="77">
        <v>89.8</v>
      </c>
      <c r="Q270" s="77">
        <v>0</v>
      </c>
      <c r="R270" s="77">
        <v>633.45575540000004</v>
      </c>
      <c r="S270" s="78">
        <v>5.0000000000000001E-4</v>
      </c>
      <c r="T270" s="78">
        <v>3.3999999999999998E-3</v>
      </c>
      <c r="U270" s="78">
        <v>5.0000000000000001E-4</v>
      </c>
    </row>
    <row r="271" spans="2:21">
      <c r="B271" t="s">
        <v>1105</v>
      </c>
      <c r="C271" t="s">
        <v>1106</v>
      </c>
      <c r="D271" t="s">
        <v>100</v>
      </c>
      <c r="E271" t="s">
        <v>123</v>
      </c>
      <c r="F271" t="s">
        <v>995</v>
      </c>
      <c r="G271" t="s">
        <v>422</v>
      </c>
      <c r="H271" t="s">
        <v>706</v>
      </c>
      <c r="I271" t="s">
        <v>210</v>
      </c>
      <c r="J271" t="s">
        <v>1107</v>
      </c>
      <c r="K271" s="77">
        <v>0.25</v>
      </c>
      <c r="L271" t="s">
        <v>102</v>
      </c>
      <c r="M271" s="78">
        <v>6.7000000000000004E-2</v>
      </c>
      <c r="N271" s="78">
        <v>7.2599999999999998E-2</v>
      </c>
      <c r="O271" s="77">
        <v>0.01</v>
      </c>
      <c r="P271" s="77">
        <v>94.27</v>
      </c>
      <c r="Q271" s="77">
        <v>0</v>
      </c>
      <c r="R271" s="77">
        <v>9.4269999999999997E-6</v>
      </c>
      <c r="S271" s="78">
        <v>0</v>
      </c>
      <c r="T271" s="78">
        <v>0</v>
      </c>
      <c r="U271" s="78">
        <v>0</v>
      </c>
    </row>
    <row r="272" spans="2:21">
      <c r="B272" s="79" t="s">
        <v>1108</v>
      </c>
      <c r="C272" s="16"/>
      <c r="D272" s="16"/>
      <c r="E272" s="16"/>
      <c r="F272" s="16"/>
      <c r="K272" s="81">
        <v>0</v>
      </c>
      <c r="N272" s="80">
        <v>0</v>
      </c>
      <c r="O272" s="81">
        <v>0</v>
      </c>
      <c r="Q272" s="81">
        <v>0</v>
      </c>
      <c r="R272" s="81">
        <v>0</v>
      </c>
      <c r="T272" s="80">
        <v>0</v>
      </c>
      <c r="U272" s="80">
        <v>0</v>
      </c>
    </row>
    <row r="273" spans="2:21">
      <c r="B273" t="s">
        <v>214</v>
      </c>
      <c r="C273" t="s">
        <v>214</v>
      </c>
      <c r="D273" s="16"/>
      <c r="E273" s="16"/>
      <c r="F273" s="16"/>
      <c r="G273" t="s">
        <v>214</v>
      </c>
      <c r="H273" t="s">
        <v>214</v>
      </c>
      <c r="K273" s="77">
        <v>0</v>
      </c>
      <c r="L273" t="s">
        <v>214</v>
      </c>
      <c r="M273" s="78">
        <v>0</v>
      </c>
      <c r="N273" s="78">
        <v>0</v>
      </c>
      <c r="O273" s="77">
        <v>0</v>
      </c>
      <c r="P273" s="77">
        <v>0</v>
      </c>
      <c r="R273" s="77">
        <v>0</v>
      </c>
      <c r="S273" s="78">
        <v>0</v>
      </c>
      <c r="T273" s="78">
        <v>0</v>
      </c>
      <c r="U273" s="78">
        <v>0</v>
      </c>
    </row>
    <row r="274" spans="2:21">
      <c r="B274" s="79" t="s">
        <v>236</v>
      </c>
      <c r="C274" s="16"/>
      <c r="D274" s="16"/>
      <c r="E274" s="16"/>
      <c r="F274" s="16"/>
      <c r="K274" s="81">
        <v>5.23</v>
      </c>
      <c r="N274" s="80">
        <v>6.83E-2</v>
      </c>
      <c r="O274" s="81">
        <v>12199319.060000001</v>
      </c>
      <c r="Q274" s="81">
        <v>0</v>
      </c>
      <c r="R274" s="81">
        <v>41341.468127406297</v>
      </c>
      <c r="T274" s="80">
        <v>0.22270000000000001</v>
      </c>
      <c r="U274" s="80">
        <v>3.39E-2</v>
      </c>
    </row>
    <row r="275" spans="2:21">
      <c r="B275" s="79" t="s">
        <v>367</v>
      </c>
      <c r="C275" s="16"/>
      <c r="D275" s="16"/>
      <c r="E275" s="16"/>
      <c r="F275" s="16"/>
      <c r="K275" s="81">
        <v>5.48</v>
      </c>
      <c r="N275" s="80">
        <v>6.2E-2</v>
      </c>
      <c r="O275" s="81">
        <v>2011505.05</v>
      </c>
      <c r="Q275" s="81">
        <v>0</v>
      </c>
      <c r="R275" s="81">
        <v>6846.5225471063377</v>
      </c>
      <c r="T275" s="80">
        <v>3.6900000000000002E-2</v>
      </c>
      <c r="U275" s="80">
        <v>5.5999999999999999E-3</v>
      </c>
    </row>
    <row r="276" spans="2:21">
      <c r="B276" t="s">
        <v>1109</v>
      </c>
      <c r="C276" t="s">
        <v>1110</v>
      </c>
      <c r="D276" t="s">
        <v>123</v>
      </c>
      <c r="E276" t="s">
        <v>1111</v>
      </c>
      <c r="F276" t="s">
        <v>409</v>
      </c>
      <c r="G276" t="s">
        <v>372</v>
      </c>
      <c r="H276" t="s">
        <v>1112</v>
      </c>
      <c r="I276" t="s">
        <v>217</v>
      </c>
      <c r="J276" t="s">
        <v>340</v>
      </c>
      <c r="K276" s="77">
        <v>3.33</v>
      </c>
      <c r="L276" t="s">
        <v>106</v>
      </c>
      <c r="M276" s="78">
        <v>3.2599999999999997E-2</v>
      </c>
      <c r="N276" s="78">
        <v>8.6999999999999994E-2</v>
      </c>
      <c r="O276" s="77">
        <v>223049.78</v>
      </c>
      <c r="P276" s="77">
        <v>83.735874993286302</v>
      </c>
      <c r="Q276" s="77">
        <v>0</v>
      </c>
      <c r="R276" s="77">
        <v>669.76684824360996</v>
      </c>
      <c r="S276" s="78">
        <v>2.0000000000000001E-4</v>
      </c>
      <c r="T276" s="78">
        <v>3.5999999999999999E-3</v>
      </c>
      <c r="U276" s="78">
        <v>5.0000000000000001E-4</v>
      </c>
    </row>
    <row r="277" spans="2:21">
      <c r="B277" t="s">
        <v>1113</v>
      </c>
      <c r="C277" t="s">
        <v>1114</v>
      </c>
      <c r="D277" t="s">
        <v>123</v>
      </c>
      <c r="E277" t="s">
        <v>1111</v>
      </c>
      <c r="F277" t="s">
        <v>421</v>
      </c>
      <c r="G277" t="s">
        <v>422</v>
      </c>
      <c r="H277" t="s">
        <v>1112</v>
      </c>
      <c r="I277" t="s">
        <v>217</v>
      </c>
      <c r="J277" t="s">
        <v>318</v>
      </c>
      <c r="K277" s="77">
        <v>7.49</v>
      </c>
      <c r="L277" t="s">
        <v>106</v>
      </c>
      <c r="M277" s="78">
        <v>3.7499999999999999E-2</v>
      </c>
      <c r="N277" s="78">
        <v>5.5899999999999998E-2</v>
      </c>
      <c r="O277" s="77">
        <v>173931.37</v>
      </c>
      <c r="P277" s="77">
        <v>86.697833310575248</v>
      </c>
      <c r="Q277" s="77">
        <v>0</v>
      </c>
      <c r="R277" s="77">
        <v>540.74989904531606</v>
      </c>
      <c r="S277" s="78">
        <v>2.9999999999999997E-4</v>
      </c>
      <c r="T277" s="78">
        <v>2.8999999999999998E-3</v>
      </c>
      <c r="U277" s="78">
        <v>4.0000000000000002E-4</v>
      </c>
    </row>
    <row r="278" spans="2:21">
      <c r="B278" t="s">
        <v>1115</v>
      </c>
      <c r="C278" t="s">
        <v>1116</v>
      </c>
      <c r="D278" t="s">
        <v>123</v>
      </c>
      <c r="E278" t="s">
        <v>1111</v>
      </c>
      <c r="F278" t="s">
        <v>381</v>
      </c>
      <c r="G278" t="s">
        <v>372</v>
      </c>
      <c r="H278" t="s">
        <v>1112</v>
      </c>
      <c r="I278" t="s">
        <v>217</v>
      </c>
      <c r="J278" t="s">
        <v>464</v>
      </c>
      <c r="K278" s="77">
        <v>2.69</v>
      </c>
      <c r="L278" t="s">
        <v>106</v>
      </c>
      <c r="M278" s="78">
        <v>3.2800000000000003E-2</v>
      </c>
      <c r="N278" s="78">
        <v>8.4500000000000006E-2</v>
      </c>
      <c r="O278" s="77">
        <v>315724.59000000003</v>
      </c>
      <c r="P278" s="77">
        <v>87.061930548805222</v>
      </c>
      <c r="Q278" s="77">
        <v>0</v>
      </c>
      <c r="R278" s="77">
        <v>985.70506085088198</v>
      </c>
      <c r="S278" s="78">
        <v>4.0000000000000002E-4</v>
      </c>
      <c r="T278" s="78">
        <v>5.3E-3</v>
      </c>
      <c r="U278" s="78">
        <v>8.0000000000000004E-4</v>
      </c>
    </row>
    <row r="279" spans="2:21">
      <c r="B279" t="s">
        <v>1117</v>
      </c>
      <c r="C279" t="s">
        <v>1118</v>
      </c>
      <c r="D279" t="s">
        <v>123</v>
      </c>
      <c r="E279" t="s">
        <v>1111</v>
      </c>
      <c r="F279" t="s">
        <v>1119</v>
      </c>
      <c r="G279" t="s">
        <v>372</v>
      </c>
      <c r="H279" t="s">
        <v>1112</v>
      </c>
      <c r="I279" t="s">
        <v>217</v>
      </c>
      <c r="J279" t="s">
        <v>284</v>
      </c>
      <c r="K279" s="77">
        <v>4.42</v>
      </c>
      <c r="L279" t="s">
        <v>106</v>
      </c>
      <c r="M279" s="78">
        <v>7.1300000000000002E-2</v>
      </c>
      <c r="N279" s="78">
        <v>7.7399999999999997E-2</v>
      </c>
      <c r="O279" s="77">
        <v>180338.12</v>
      </c>
      <c r="P279" s="77">
        <v>98.25679999170444</v>
      </c>
      <c r="Q279" s="77">
        <v>0</v>
      </c>
      <c r="R279" s="77">
        <v>635.41935463563902</v>
      </c>
      <c r="S279" s="78">
        <v>4.0000000000000002E-4</v>
      </c>
      <c r="T279" s="78">
        <v>3.3999999999999998E-3</v>
      </c>
      <c r="U279" s="78">
        <v>5.0000000000000001E-4</v>
      </c>
    </row>
    <row r="280" spans="2:21">
      <c r="B280" t="s">
        <v>1120</v>
      </c>
      <c r="C280" t="s">
        <v>1121</v>
      </c>
      <c r="D280" t="s">
        <v>123</v>
      </c>
      <c r="E280" t="s">
        <v>1111</v>
      </c>
      <c r="F280" t="s">
        <v>872</v>
      </c>
      <c r="G280" t="s">
        <v>615</v>
      </c>
      <c r="H280" t="s">
        <v>1122</v>
      </c>
      <c r="I280" t="s">
        <v>217</v>
      </c>
      <c r="J280" t="s">
        <v>738</v>
      </c>
      <c r="K280" s="77">
        <v>9.6999999999999993</v>
      </c>
      <c r="L280" t="s">
        <v>106</v>
      </c>
      <c r="M280" s="78">
        <v>6.3799999999999996E-2</v>
      </c>
      <c r="N280" s="78">
        <v>6.4699999999999994E-2</v>
      </c>
      <c r="O280" s="77">
        <v>451319.87</v>
      </c>
      <c r="P280" s="77">
        <v>99.730999991691093</v>
      </c>
      <c r="Q280" s="77">
        <v>0</v>
      </c>
      <c r="R280" s="77">
        <v>1614.0794687707501</v>
      </c>
      <c r="S280" s="78">
        <v>6.9999999999999999E-4</v>
      </c>
      <c r="T280" s="78">
        <v>8.6999999999999994E-3</v>
      </c>
      <c r="U280" s="78">
        <v>1.2999999999999999E-3</v>
      </c>
    </row>
    <row r="281" spans="2:21">
      <c r="B281" t="s">
        <v>1123</v>
      </c>
      <c r="C281" t="s">
        <v>1124</v>
      </c>
      <c r="D281" t="s">
        <v>123</v>
      </c>
      <c r="E281" t="s">
        <v>1111</v>
      </c>
      <c r="F281" t="s">
        <v>1125</v>
      </c>
      <c r="G281" t="s">
        <v>372</v>
      </c>
      <c r="H281" t="s">
        <v>1122</v>
      </c>
      <c r="I281" t="s">
        <v>217</v>
      </c>
      <c r="J281" t="s">
        <v>611</v>
      </c>
      <c r="K281" s="77">
        <v>2.88</v>
      </c>
      <c r="L281" t="s">
        <v>106</v>
      </c>
      <c r="M281" s="78">
        <v>3.0800000000000001E-2</v>
      </c>
      <c r="N281" s="78">
        <v>8.7499999999999994E-2</v>
      </c>
      <c r="O281" s="77">
        <v>253327.6</v>
      </c>
      <c r="P281" s="77">
        <v>86.143669438308336</v>
      </c>
      <c r="Q281" s="77">
        <v>0</v>
      </c>
      <c r="R281" s="77">
        <v>782.55732555923998</v>
      </c>
      <c r="S281" s="78">
        <v>4.0000000000000002E-4</v>
      </c>
      <c r="T281" s="78">
        <v>4.1999999999999997E-3</v>
      </c>
      <c r="U281" s="78">
        <v>5.9999999999999995E-4</v>
      </c>
    </row>
    <row r="282" spans="2:21">
      <c r="B282" t="s">
        <v>1126</v>
      </c>
      <c r="C282" t="s">
        <v>1127</v>
      </c>
      <c r="D282" t="s">
        <v>123</v>
      </c>
      <c r="E282" t="s">
        <v>1111</v>
      </c>
      <c r="F282" t="s">
        <v>1128</v>
      </c>
      <c r="G282" t="s">
        <v>1129</v>
      </c>
      <c r="H282" t="s">
        <v>829</v>
      </c>
      <c r="I282" t="s">
        <v>217</v>
      </c>
      <c r="J282" t="s">
        <v>378</v>
      </c>
      <c r="K282" s="77">
        <v>5.96</v>
      </c>
      <c r="L282" t="s">
        <v>110</v>
      </c>
      <c r="M282" s="78">
        <v>4.3799999999999999E-2</v>
      </c>
      <c r="N282" s="78">
        <v>7.1199999999999999E-2</v>
      </c>
      <c r="O282" s="77">
        <v>113897.76</v>
      </c>
      <c r="P282" s="77">
        <v>86.066541688616098</v>
      </c>
      <c r="Q282" s="77">
        <v>0</v>
      </c>
      <c r="R282" s="77">
        <v>381.93616018216699</v>
      </c>
      <c r="S282" s="78">
        <v>1E-4</v>
      </c>
      <c r="T282" s="78">
        <v>2.0999999999999999E-3</v>
      </c>
      <c r="U282" s="78">
        <v>2.9999999999999997E-4</v>
      </c>
    </row>
    <row r="283" spans="2:21">
      <c r="B283" t="s">
        <v>1130</v>
      </c>
      <c r="C283" t="s">
        <v>1131</v>
      </c>
      <c r="D283" t="s">
        <v>123</v>
      </c>
      <c r="E283" t="s">
        <v>1111</v>
      </c>
      <c r="F283" t="s">
        <v>1132</v>
      </c>
      <c r="G283" t="s">
        <v>1129</v>
      </c>
      <c r="H283" t="s">
        <v>829</v>
      </c>
      <c r="I283" t="s">
        <v>217</v>
      </c>
      <c r="J283" t="s">
        <v>290</v>
      </c>
      <c r="K283" s="77">
        <v>5.07</v>
      </c>
      <c r="L283" t="s">
        <v>110</v>
      </c>
      <c r="M283" s="78">
        <v>7.3800000000000004E-2</v>
      </c>
      <c r="N283" s="78">
        <v>7.0499999999999993E-2</v>
      </c>
      <c r="O283" s="77">
        <v>97287.67</v>
      </c>
      <c r="P283" s="77">
        <v>101.44520837070101</v>
      </c>
      <c r="Q283" s="77">
        <v>0</v>
      </c>
      <c r="R283" s="77">
        <v>384.53031426465799</v>
      </c>
      <c r="S283" s="78">
        <v>1E-4</v>
      </c>
      <c r="T283" s="78">
        <v>2.0999999999999999E-3</v>
      </c>
      <c r="U283" s="78">
        <v>2.9999999999999997E-4</v>
      </c>
    </row>
    <row r="284" spans="2:21">
      <c r="B284" t="s">
        <v>1133</v>
      </c>
      <c r="C284" t="s">
        <v>1134</v>
      </c>
      <c r="D284" t="s">
        <v>123</v>
      </c>
      <c r="E284" t="s">
        <v>1111</v>
      </c>
      <c r="F284" t="s">
        <v>1132</v>
      </c>
      <c r="G284" t="s">
        <v>1129</v>
      </c>
      <c r="H284" t="s">
        <v>829</v>
      </c>
      <c r="I284" t="s">
        <v>217</v>
      </c>
      <c r="J284" t="s">
        <v>290</v>
      </c>
      <c r="K284" s="77">
        <v>6.17</v>
      </c>
      <c r="L284" t="s">
        <v>106</v>
      </c>
      <c r="M284" s="78">
        <v>8.1299999999999997E-2</v>
      </c>
      <c r="N284" s="78">
        <v>7.2700000000000001E-2</v>
      </c>
      <c r="O284" s="77">
        <v>90169.06</v>
      </c>
      <c r="P284" s="77">
        <v>104.63695836221433</v>
      </c>
      <c r="Q284" s="77">
        <v>0</v>
      </c>
      <c r="R284" s="77">
        <v>338.33968009933102</v>
      </c>
      <c r="S284" s="78">
        <v>2.0000000000000001E-4</v>
      </c>
      <c r="T284" s="78">
        <v>1.8E-3</v>
      </c>
      <c r="U284" s="78">
        <v>2.9999999999999997E-4</v>
      </c>
    </row>
    <row r="285" spans="2:21">
      <c r="B285" t="s">
        <v>1135</v>
      </c>
      <c r="C285" t="s">
        <v>1136</v>
      </c>
      <c r="D285" t="s">
        <v>123</v>
      </c>
      <c r="E285" t="s">
        <v>1111</v>
      </c>
      <c r="F285" t="s">
        <v>1137</v>
      </c>
      <c r="G285" t="s">
        <v>1138</v>
      </c>
      <c r="H285" t="s">
        <v>214</v>
      </c>
      <c r="I285" t="s">
        <v>215</v>
      </c>
      <c r="J285" t="s">
        <v>262</v>
      </c>
      <c r="K285" s="77">
        <v>3.03</v>
      </c>
      <c r="L285" t="s">
        <v>106</v>
      </c>
      <c r="M285" s="78">
        <v>0</v>
      </c>
      <c r="N285" s="78">
        <v>-9.4399999999999998E-2</v>
      </c>
      <c r="O285" s="77">
        <v>112459.23</v>
      </c>
      <c r="P285" s="77">
        <v>127.31600000000005</v>
      </c>
      <c r="Q285" s="77">
        <v>0</v>
      </c>
      <c r="R285" s="77">
        <v>513.43843545474499</v>
      </c>
      <c r="S285" s="78">
        <v>2.0000000000000001E-4</v>
      </c>
      <c r="T285" s="78">
        <v>2.8E-3</v>
      </c>
      <c r="U285" s="78">
        <v>4.0000000000000002E-4</v>
      </c>
    </row>
    <row r="286" spans="2:21">
      <c r="B286" s="79" t="s">
        <v>368</v>
      </c>
      <c r="C286" s="16"/>
      <c r="D286" s="16"/>
      <c r="E286" s="16"/>
      <c r="F286" s="16"/>
      <c r="K286" s="81">
        <v>5.18</v>
      </c>
      <c r="N286" s="80">
        <v>6.9500000000000006E-2</v>
      </c>
      <c r="O286" s="81">
        <v>10187814.01</v>
      </c>
      <c r="Q286" s="81">
        <v>0</v>
      </c>
      <c r="R286" s="81">
        <v>34494.945580299958</v>
      </c>
      <c r="T286" s="80">
        <v>0.18579999999999999</v>
      </c>
      <c r="U286" s="80">
        <v>2.8299999999999999E-2</v>
      </c>
    </row>
    <row r="287" spans="2:21">
      <c r="B287" t="s">
        <v>1139</v>
      </c>
      <c r="C287" t="s">
        <v>1140</v>
      </c>
      <c r="D287" t="s">
        <v>123</v>
      </c>
      <c r="E287" t="s">
        <v>1111</v>
      </c>
      <c r="F287" t="s">
        <v>1141</v>
      </c>
      <c r="G287" t="s">
        <v>1142</v>
      </c>
      <c r="H287" t="s">
        <v>1143</v>
      </c>
      <c r="I287" t="s">
        <v>358</v>
      </c>
      <c r="J287" t="s">
        <v>467</v>
      </c>
      <c r="K287" s="77">
        <v>7.52</v>
      </c>
      <c r="L287" t="s">
        <v>110</v>
      </c>
      <c r="M287" s="78">
        <v>4.2500000000000003E-2</v>
      </c>
      <c r="N287" s="78">
        <v>5.33E-2</v>
      </c>
      <c r="O287" s="77">
        <v>94914.8</v>
      </c>
      <c r="P287" s="77">
        <v>94.219016482150252</v>
      </c>
      <c r="Q287" s="77">
        <v>0</v>
      </c>
      <c r="R287" s="77">
        <v>348.42855951238698</v>
      </c>
      <c r="S287" s="78">
        <v>1E-4</v>
      </c>
      <c r="T287" s="78">
        <v>1.9E-3</v>
      </c>
      <c r="U287" s="78">
        <v>2.9999999999999997E-4</v>
      </c>
    </row>
    <row r="288" spans="2:21">
      <c r="B288" t="s">
        <v>1144</v>
      </c>
      <c r="C288" t="s">
        <v>1145</v>
      </c>
      <c r="D288" t="s">
        <v>123</v>
      </c>
      <c r="E288" t="s">
        <v>1111</v>
      </c>
      <c r="F288" t="s">
        <v>1146</v>
      </c>
      <c r="G288" t="s">
        <v>1147</v>
      </c>
      <c r="H288" t="s">
        <v>1024</v>
      </c>
      <c r="I288" t="s">
        <v>217</v>
      </c>
      <c r="J288" t="s">
        <v>853</v>
      </c>
      <c r="K288" s="77">
        <v>3.88</v>
      </c>
      <c r="L288" t="s">
        <v>106</v>
      </c>
      <c r="M288" s="78">
        <v>4.2500000000000003E-2</v>
      </c>
      <c r="N288" s="78">
        <v>6.0499999999999998E-2</v>
      </c>
      <c r="O288" s="77">
        <v>32571.98</v>
      </c>
      <c r="P288" s="77">
        <v>93.670684944544362</v>
      </c>
      <c r="Q288" s="77">
        <v>0</v>
      </c>
      <c r="R288" s="77">
        <v>109.410282802876</v>
      </c>
      <c r="S288" s="78">
        <v>1E-4</v>
      </c>
      <c r="T288" s="78">
        <v>5.9999999999999995E-4</v>
      </c>
      <c r="U288" s="78">
        <v>1E-4</v>
      </c>
    </row>
    <row r="289" spans="2:21">
      <c r="B289" t="s">
        <v>1148</v>
      </c>
      <c r="C289" t="s">
        <v>1149</v>
      </c>
      <c r="D289" t="s">
        <v>123</v>
      </c>
      <c r="E289" t="s">
        <v>1111</v>
      </c>
      <c r="F289" t="s">
        <v>1150</v>
      </c>
      <c r="G289" t="s">
        <v>1151</v>
      </c>
      <c r="H289" t="s">
        <v>1143</v>
      </c>
      <c r="I289" t="s">
        <v>358</v>
      </c>
      <c r="J289" t="s">
        <v>738</v>
      </c>
      <c r="K289" s="77">
        <v>1.39</v>
      </c>
      <c r="L289" t="s">
        <v>106</v>
      </c>
      <c r="M289" s="78">
        <v>4.4999999999999998E-2</v>
      </c>
      <c r="N289" s="78">
        <v>8.6800000000000002E-2</v>
      </c>
      <c r="O289" s="77">
        <v>61.69</v>
      </c>
      <c r="P289" s="77">
        <v>94.21943718592965</v>
      </c>
      <c r="Q289" s="77">
        <v>0</v>
      </c>
      <c r="R289" s="77">
        <v>0.2084325592888</v>
      </c>
      <c r="S289" s="78">
        <v>0</v>
      </c>
      <c r="T289" s="78">
        <v>0</v>
      </c>
      <c r="U289" s="78">
        <v>0</v>
      </c>
    </row>
    <row r="290" spans="2:21">
      <c r="B290" t="s">
        <v>1152</v>
      </c>
      <c r="C290" t="s">
        <v>1153</v>
      </c>
      <c r="D290" t="s">
        <v>123</v>
      </c>
      <c r="E290" t="s">
        <v>1111</v>
      </c>
      <c r="F290" t="s">
        <v>1154</v>
      </c>
      <c r="G290" t="s">
        <v>1155</v>
      </c>
      <c r="H290" t="s">
        <v>1024</v>
      </c>
      <c r="I290" t="s">
        <v>217</v>
      </c>
      <c r="J290" t="s">
        <v>262</v>
      </c>
      <c r="K290" s="77">
        <v>6.87</v>
      </c>
      <c r="L290" t="s">
        <v>106</v>
      </c>
      <c r="M290" s="78">
        <v>0.03</v>
      </c>
      <c r="N290" s="78">
        <v>6.9199999999999998E-2</v>
      </c>
      <c r="O290" s="77">
        <v>175592.38</v>
      </c>
      <c r="P290" s="77">
        <v>78.304666648632406</v>
      </c>
      <c r="Q290" s="77">
        <v>0</v>
      </c>
      <c r="R290" s="77">
        <v>493.06434176036799</v>
      </c>
      <c r="S290" s="78">
        <v>1E-4</v>
      </c>
      <c r="T290" s="78">
        <v>2.7000000000000001E-3</v>
      </c>
      <c r="U290" s="78">
        <v>4.0000000000000002E-4</v>
      </c>
    </row>
    <row r="291" spans="2:21">
      <c r="B291" t="s">
        <v>1156</v>
      </c>
      <c r="C291" t="s">
        <v>1157</v>
      </c>
      <c r="D291" t="s">
        <v>123</v>
      </c>
      <c r="E291" t="s">
        <v>1111</v>
      </c>
      <c r="F291" t="s">
        <v>1158</v>
      </c>
      <c r="G291" t="s">
        <v>1142</v>
      </c>
      <c r="H291" t="s">
        <v>1143</v>
      </c>
      <c r="I291" t="s">
        <v>358</v>
      </c>
      <c r="J291" t="s">
        <v>378</v>
      </c>
      <c r="K291" s="77">
        <v>7.42</v>
      </c>
      <c r="L291" t="s">
        <v>106</v>
      </c>
      <c r="M291" s="78">
        <v>3.5000000000000003E-2</v>
      </c>
      <c r="N291" s="78">
        <v>7.0999999999999994E-2</v>
      </c>
      <c r="O291" s="77">
        <v>71186.100000000006</v>
      </c>
      <c r="P291" s="77">
        <v>79.038888842063272</v>
      </c>
      <c r="Q291" s="77">
        <v>0</v>
      </c>
      <c r="R291" s="77">
        <v>201.76522298570001</v>
      </c>
      <c r="S291" s="78">
        <v>1E-4</v>
      </c>
      <c r="T291" s="78">
        <v>1.1000000000000001E-3</v>
      </c>
      <c r="U291" s="78">
        <v>2.0000000000000001E-4</v>
      </c>
    </row>
    <row r="292" spans="2:21">
      <c r="B292" t="s">
        <v>1159</v>
      </c>
      <c r="C292" t="s">
        <v>1160</v>
      </c>
      <c r="D292" t="s">
        <v>123</v>
      </c>
      <c r="E292" t="s">
        <v>1111</v>
      </c>
      <c r="F292" t="s">
        <v>1161</v>
      </c>
      <c r="G292" t="s">
        <v>828</v>
      </c>
      <c r="H292" t="s">
        <v>802</v>
      </c>
      <c r="I292" t="s">
        <v>217</v>
      </c>
      <c r="J292" t="s">
        <v>436</v>
      </c>
      <c r="K292" s="77">
        <v>3.89</v>
      </c>
      <c r="L292" t="s">
        <v>106</v>
      </c>
      <c r="M292" s="78">
        <v>5.5500000000000001E-2</v>
      </c>
      <c r="N292" s="78">
        <v>0.06</v>
      </c>
      <c r="O292" s="77">
        <v>33220.18</v>
      </c>
      <c r="P292" s="77">
        <v>98.657144312884853</v>
      </c>
      <c r="Q292" s="77">
        <v>0</v>
      </c>
      <c r="R292" s="77">
        <v>117.52785419203001</v>
      </c>
      <c r="S292" s="78">
        <v>1E-4</v>
      </c>
      <c r="T292" s="78">
        <v>5.9999999999999995E-4</v>
      </c>
      <c r="U292" s="78">
        <v>1E-4</v>
      </c>
    </row>
    <row r="293" spans="2:21">
      <c r="B293" t="s">
        <v>1162</v>
      </c>
      <c r="C293" t="s">
        <v>1163</v>
      </c>
      <c r="D293" t="s">
        <v>123</v>
      </c>
      <c r="E293" t="s">
        <v>1111</v>
      </c>
      <c r="F293" t="s">
        <v>1164</v>
      </c>
      <c r="G293" t="s">
        <v>1142</v>
      </c>
      <c r="H293" t="s">
        <v>802</v>
      </c>
      <c r="I293" t="s">
        <v>217</v>
      </c>
      <c r="J293" t="s">
        <v>467</v>
      </c>
      <c r="K293" s="77">
        <v>7.86</v>
      </c>
      <c r="L293" t="s">
        <v>110</v>
      </c>
      <c r="M293" s="78">
        <v>4.2500000000000003E-2</v>
      </c>
      <c r="N293" s="78">
        <v>5.45E-2</v>
      </c>
      <c r="O293" s="77">
        <v>189829.6</v>
      </c>
      <c r="P293" s="77">
        <v>90.313876695731309</v>
      </c>
      <c r="Q293" s="77">
        <v>0</v>
      </c>
      <c r="R293" s="77">
        <v>667.97415502707099</v>
      </c>
      <c r="S293" s="78">
        <v>2.0000000000000001E-4</v>
      </c>
      <c r="T293" s="78">
        <v>3.5999999999999999E-3</v>
      </c>
      <c r="U293" s="78">
        <v>5.0000000000000001E-4</v>
      </c>
    </row>
    <row r="294" spans="2:21">
      <c r="B294" t="s">
        <v>1165</v>
      </c>
      <c r="C294" t="s">
        <v>1166</v>
      </c>
      <c r="D294" t="s">
        <v>123</v>
      </c>
      <c r="E294" t="s">
        <v>1111</v>
      </c>
      <c r="F294" t="s">
        <v>1167</v>
      </c>
      <c r="G294" t="s">
        <v>1168</v>
      </c>
      <c r="H294" t="s">
        <v>1169</v>
      </c>
      <c r="I294" t="s">
        <v>358</v>
      </c>
      <c r="J294" t="s">
        <v>648</v>
      </c>
      <c r="K294" s="77">
        <v>3.99</v>
      </c>
      <c r="L294" t="s">
        <v>113</v>
      </c>
      <c r="M294" s="78">
        <v>4.6300000000000001E-2</v>
      </c>
      <c r="N294" s="78">
        <v>6.5600000000000006E-2</v>
      </c>
      <c r="O294" s="77">
        <v>142372.20000000001</v>
      </c>
      <c r="P294" s="77">
        <v>92.698347223685488</v>
      </c>
      <c r="Q294" s="77">
        <v>0</v>
      </c>
      <c r="R294" s="77">
        <v>584.15516466561701</v>
      </c>
      <c r="S294" s="78">
        <v>2.9999999999999997E-4</v>
      </c>
      <c r="T294" s="78">
        <v>3.0999999999999999E-3</v>
      </c>
      <c r="U294" s="78">
        <v>5.0000000000000001E-4</v>
      </c>
    </row>
    <row r="295" spans="2:21">
      <c r="B295" t="s">
        <v>1170</v>
      </c>
      <c r="C295" t="s">
        <v>1171</v>
      </c>
      <c r="D295" t="s">
        <v>123</v>
      </c>
      <c r="E295" t="s">
        <v>1111</v>
      </c>
      <c r="F295" t="s">
        <v>1172</v>
      </c>
      <c r="G295" t="s">
        <v>1142</v>
      </c>
      <c r="H295" t="s">
        <v>1173</v>
      </c>
      <c r="I295" t="s">
        <v>358</v>
      </c>
      <c r="J295" t="s">
        <v>1174</v>
      </c>
      <c r="K295" s="77">
        <v>4.0999999999999996</v>
      </c>
      <c r="L295" t="s">
        <v>106</v>
      </c>
      <c r="M295" s="78">
        <v>3.2000000000000001E-2</v>
      </c>
      <c r="N295" s="78">
        <v>0.1176</v>
      </c>
      <c r="O295" s="77">
        <v>151863.67999999999</v>
      </c>
      <c r="P295" s="77">
        <v>73.010333302604096</v>
      </c>
      <c r="Q295" s="77">
        <v>0</v>
      </c>
      <c r="R295" s="77">
        <v>397.60197765588998</v>
      </c>
      <c r="S295" s="78">
        <v>1E-4</v>
      </c>
      <c r="T295" s="78">
        <v>2.0999999999999999E-3</v>
      </c>
      <c r="U295" s="78">
        <v>2.9999999999999997E-4</v>
      </c>
    </row>
    <row r="296" spans="2:21">
      <c r="B296" t="s">
        <v>1175</v>
      </c>
      <c r="C296" t="s">
        <v>1176</v>
      </c>
      <c r="D296" t="s">
        <v>123</v>
      </c>
      <c r="E296" t="s">
        <v>1111</v>
      </c>
      <c r="F296" t="s">
        <v>1161</v>
      </c>
      <c r="G296" t="s">
        <v>828</v>
      </c>
      <c r="H296" t="s">
        <v>1177</v>
      </c>
      <c r="I296" t="s">
        <v>217</v>
      </c>
      <c r="J296" t="s">
        <v>284</v>
      </c>
      <c r="K296" s="77">
        <v>7.17</v>
      </c>
      <c r="L296" t="s">
        <v>106</v>
      </c>
      <c r="M296" s="78">
        <v>6.7400000000000002E-2</v>
      </c>
      <c r="N296" s="78">
        <v>6.1600000000000002E-2</v>
      </c>
      <c r="O296" s="77">
        <v>71186.100000000006</v>
      </c>
      <c r="P296" s="77">
        <v>105.34951117142251</v>
      </c>
      <c r="Q296" s="77">
        <v>0</v>
      </c>
      <c r="R296" s="77">
        <v>268.92923122199198</v>
      </c>
      <c r="S296" s="78">
        <v>1E-4</v>
      </c>
      <c r="T296" s="78">
        <v>1.4E-3</v>
      </c>
      <c r="U296" s="78">
        <v>2.0000000000000001E-4</v>
      </c>
    </row>
    <row r="297" spans="2:21">
      <c r="B297" t="s">
        <v>1178</v>
      </c>
      <c r="C297" t="s">
        <v>1179</v>
      </c>
      <c r="D297" t="s">
        <v>123</v>
      </c>
      <c r="E297" t="s">
        <v>1111</v>
      </c>
      <c r="F297" t="s">
        <v>1180</v>
      </c>
      <c r="G297" t="s">
        <v>828</v>
      </c>
      <c r="H297" t="s">
        <v>1177</v>
      </c>
      <c r="I297" t="s">
        <v>217</v>
      </c>
      <c r="J297" t="s">
        <v>538</v>
      </c>
      <c r="K297" s="77">
        <v>5.57</v>
      </c>
      <c r="L297" t="s">
        <v>106</v>
      </c>
      <c r="M297" s="78">
        <v>3.9300000000000002E-2</v>
      </c>
      <c r="N297" s="78">
        <v>6.3600000000000004E-2</v>
      </c>
      <c r="O297" s="77">
        <v>147829.79999999999</v>
      </c>
      <c r="P297" s="77">
        <v>87.69664998126224</v>
      </c>
      <c r="Q297" s="77">
        <v>0</v>
      </c>
      <c r="R297" s="77">
        <v>464.895431234564</v>
      </c>
      <c r="S297" s="78">
        <v>1E-4</v>
      </c>
      <c r="T297" s="78">
        <v>2.5000000000000001E-3</v>
      </c>
      <c r="U297" s="78">
        <v>4.0000000000000002E-4</v>
      </c>
    </row>
    <row r="298" spans="2:21">
      <c r="B298" t="s">
        <v>1181</v>
      </c>
      <c r="C298" t="s">
        <v>1182</v>
      </c>
      <c r="D298" t="s">
        <v>123</v>
      </c>
      <c r="E298" t="s">
        <v>1111</v>
      </c>
      <c r="F298" t="s">
        <v>1183</v>
      </c>
      <c r="G298" t="s">
        <v>1142</v>
      </c>
      <c r="H298" t="s">
        <v>1173</v>
      </c>
      <c r="I298" t="s">
        <v>358</v>
      </c>
      <c r="J298" t="s">
        <v>436</v>
      </c>
      <c r="K298" s="77">
        <v>7.06</v>
      </c>
      <c r="L298" t="s">
        <v>106</v>
      </c>
      <c r="M298" s="78">
        <v>0.06</v>
      </c>
      <c r="N298" s="78">
        <v>6.9099999999999995E-2</v>
      </c>
      <c r="O298" s="77">
        <v>118643.5</v>
      </c>
      <c r="P298" s="77">
        <v>93.388712335694748</v>
      </c>
      <c r="Q298" s="77">
        <v>0</v>
      </c>
      <c r="R298" s="77">
        <v>397.32749799511998</v>
      </c>
      <c r="S298" s="78">
        <v>1E-4</v>
      </c>
      <c r="T298" s="78">
        <v>2.0999999999999999E-3</v>
      </c>
      <c r="U298" s="78">
        <v>2.9999999999999997E-4</v>
      </c>
    </row>
    <row r="299" spans="2:21">
      <c r="B299" t="s">
        <v>1184</v>
      </c>
      <c r="C299" t="s">
        <v>1185</v>
      </c>
      <c r="D299" t="s">
        <v>123</v>
      </c>
      <c r="E299" t="s">
        <v>1111</v>
      </c>
      <c r="F299" t="s">
        <v>1186</v>
      </c>
      <c r="G299" t="s">
        <v>1155</v>
      </c>
      <c r="H299" t="s">
        <v>1177</v>
      </c>
      <c r="I299" t="s">
        <v>217</v>
      </c>
      <c r="J299" t="s">
        <v>262</v>
      </c>
      <c r="K299" s="77">
        <v>3.22</v>
      </c>
      <c r="L299" t="s">
        <v>106</v>
      </c>
      <c r="M299" s="78">
        <v>4.7500000000000001E-2</v>
      </c>
      <c r="N299" s="78">
        <v>7.9299999999999995E-2</v>
      </c>
      <c r="O299" s="77">
        <v>109152.02</v>
      </c>
      <c r="P299" s="77">
        <v>89.855166652160847</v>
      </c>
      <c r="Q299" s="77">
        <v>0</v>
      </c>
      <c r="R299" s="77">
        <v>351.71032389806697</v>
      </c>
      <c r="S299" s="78">
        <v>1E-4</v>
      </c>
      <c r="T299" s="78">
        <v>1.9E-3</v>
      </c>
      <c r="U299" s="78">
        <v>2.9999999999999997E-4</v>
      </c>
    </row>
    <row r="300" spans="2:21">
      <c r="B300" t="s">
        <v>1187</v>
      </c>
      <c r="C300" t="s">
        <v>1188</v>
      </c>
      <c r="D300" t="s">
        <v>123</v>
      </c>
      <c r="E300" t="s">
        <v>1111</v>
      </c>
      <c r="F300" t="s">
        <v>1186</v>
      </c>
      <c r="G300" t="s">
        <v>1155</v>
      </c>
      <c r="H300" t="s">
        <v>1177</v>
      </c>
      <c r="I300" t="s">
        <v>217</v>
      </c>
      <c r="J300" t="s">
        <v>262</v>
      </c>
      <c r="K300" s="77">
        <v>6.17</v>
      </c>
      <c r="L300" t="s">
        <v>106</v>
      </c>
      <c r="M300" s="78">
        <v>5.1299999999999998E-2</v>
      </c>
      <c r="N300" s="78">
        <v>7.7899999999999997E-2</v>
      </c>
      <c r="O300" s="77">
        <v>78067.42</v>
      </c>
      <c r="P300" s="77">
        <v>84.265416682144746</v>
      </c>
      <c r="Q300" s="77">
        <v>0</v>
      </c>
      <c r="R300" s="77">
        <v>235.900838607016</v>
      </c>
      <c r="S300" s="78">
        <v>1E-4</v>
      </c>
      <c r="T300" s="78">
        <v>1.2999999999999999E-3</v>
      </c>
      <c r="U300" s="78">
        <v>2.0000000000000001E-4</v>
      </c>
    </row>
    <row r="301" spans="2:21">
      <c r="B301" t="s">
        <v>1189</v>
      </c>
      <c r="C301" t="s">
        <v>1190</v>
      </c>
      <c r="D301" t="s">
        <v>123</v>
      </c>
      <c r="E301" t="s">
        <v>1111</v>
      </c>
      <c r="F301" t="s">
        <v>1191</v>
      </c>
      <c r="G301" t="s">
        <v>1142</v>
      </c>
      <c r="H301" t="s">
        <v>1177</v>
      </c>
      <c r="I301" t="s">
        <v>217</v>
      </c>
      <c r="J301" t="s">
        <v>738</v>
      </c>
      <c r="K301" s="77">
        <v>2.2000000000000002</v>
      </c>
      <c r="L301" t="s">
        <v>106</v>
      </c>
      <c r="M301" s="78">
        <v>5.7500000000000002E-2</v>
      </c>
      <c r="N301" s="78">
        <v>8.0500000000000002E-2</v>
      </c>
      <c r="O301" s="77">
        <v>40220.15</v>
      </c>
      <c r="P301" s="77">
        <v>98.020749898993415</v>
      </c>
      <c r="Q301" s="77">
        <v>0</v>
      </c>
      <c r="R301" s="77">
        <v>141.374796208833</v>
      </c>
      <c r="S301" s="78">
        <v>1E-4</v>
      </c>
      <c r="T301" s="78">
        <v>8.0000000000000004E-4</v>
      </c>
      <c r="U301" s="78">
        <v>1E-4</v>
      </c>
    </row>
    <row r="302" spans="2:21">
      <c r="B302" t="s">
        <v>1192</v>
      </c>
      <c r="C302" t="s">
        <v>1193</v>
      </c>
      <c r="D302" t="s">
        <v>123</v>
      </c>
      <c r="E302" t="s">
        <v>1111</v>
      </c>
      <c r="F302" t="s">
        <v>1194</v>
      </c>
      <c r="G302" t="s">
        <v>1195</v>
      </c>
      <c r="H302" t="s">
        <v>1196</v>
      </c>
      <c r="I302" t="s">
        <v>358</v>
      </c>
      <c r="J302" t="s">
        <v>822</v>
      </c>
      <c r="K302" s="77">
        <v>7.54</v>
      </c>
      <c r="L302" t="s">
        <v>106</v>
      </c>
      <c r="M302" s="78">
        <v>3.3000000000000002E-2</v>
      </c>
      <c r="N302" s="78">
        <v>5.8400000000000001E-2</v>
      </c>
      <c r="O302" s="77">
        <v>142372.20000000001</v>
      </c>
      <c r="P302" s="77">
        <v>82.156000000000006</v>
      </c>
      <c r="Q302" s="77">
        <v>0</v>
      </c>
      <c r="R302" s="77">
        <v>419.444754410352</v>
      </c>
      <c r="S302" s="78">
        <v>0</v>
      </c>
      <c r="T302" s="78">
        <v>2.3E-3</v>
      </c>
      <c r="U302" s="78">
        <v>2.9999999999999997E-4</v>
      </c>
    </row>
    <row r="303" spans="2:21">
      <c r="B303" t="s">
        <v>1197</v>
      </c>
      <c r="C303" t="s">
        <v>1198</v>
      </c>
      <c r="D303" t="s">
        <v>123</v>
      </c>
      <c r="E303" t="s">
        <v>1111</v>
      </c>
      <c r="F303" t="s">
        <v>1199</v>
      </c>
      <c r="G303" t="s">
        <v>1142</v>
      </c>
      <c r="H303" t="s">
        <v>1196</v>
      </c>
      <c r="I303" t="s">
        <v>358</v>
      </c>
      <c r="J303" t="s">
        <v>707</v>
      </c>
      <c r="K303" s="77">
        <v>6.85</v>
      </c>
      <c r="L303" t="s">
        <v>110</v>
      </c>
      <c r="M303" s="78">
        <v>5.8000000000000003E-2</v>
      </c>
      <c r="N303" s="78">
        <v>5.3600000000000002E-2</v>
      </c>
      <c r="O303" s="77">
        <v>71186.100000000006</v>
      </c>
      <c r="P303" s="77">
        <v>106.47273966406362</v>
      </c>
      <c r="Q303" s="77">
        <v>0</v>
      </c>
      <c r="R303" s="77">
        <v>295.30776822146601</v>
      </c>
      <c r="S303" s="78">
        <v>1E-4</v>
      </c>
      <c r="T303" s="78">
        <v>1.6000000000000001E-3</v>
      </c>
      <c r="U303" s="78">
        <v>2.0000000000000001E-4</v>
      </c>
    </row>
    <row r="304" spans="2:21">
      <c r="B304" t="s">
        <v>1200</v>
      </c>
      <c r="C304" t="s">
        <v>1201</v>
      </c>
      <c r="D304" t="s">
        <v>123</v>
      </c>
      <c r="E304" t="s">
        <v>1111</v>
      </c>
      <c r="F304" t="s">
        <v>1202</v>
      </c>
      <c r="G304" t="s">
        <v>1203</v>
      </c>
      <c r="H304" t="s">
        <v>1112</v>
      </c>
      <c r="I304" t="s">
        <v>217</v>
      </c>
      <c r="J304" t="s">
        <v>707</v>
      </c>
      <c r="K304" s="77">
        <v>7.59</v>
      </c>
      <c r="L304" t="s">
        <v>106</v>
      </c>
      <c r="M304" s="78">
        <v>5.5E-2</v>
      </c>
      <c r="N304" s="78">
        <v>5.6000000000000001E-2</v>
      </c>
      <c r="O304" s="77">
        <v>189829.6</v>
      </c>
      <c r="P304" s="77">
        <v>99.18483331577373</v>
      </c>
      <c r="Q304" s="77">
        <v>0</v>
      </c>
      <c r="R304" s="77">
        <v>675.17987002558402</v>
      </c>
      <c r="S304" s="78">
        <v>2.0000000000000001E-4</v>
      </c>
      <c r="T304" s="78">
        <v>3.5999999999999999E-3</v>
      </c>
      <c r="U304" s="78">
        <v>5.9999999999999995E-4</v>
      </c>
    </row>
    <row r="305" spans="2:21">
      <c r="B305" t="s">
        <v>1204</v>
      </c>
      <c r="C305" t="s">
        <v>1205</v>
      </c>
      <c r="D305" t="s">
        <v>123</v>
      </c>
      <c r="E305" t="s">
        <v>1111</v>
      </c>
      <c r="F305" t="s">
        <v>1206</v>
      </c>
      <c r="G305" t="s">
        <v>828</v>
      </c>
      <c r="H305" t="s">
        <v>1196</v>
      </c>
      <c r="I305" t="s">
        <v>358</v>
      </c>
      <c r="J305" t="s">
        <v>350</v>
      </c>
      <c r="K305" s="77">
        <v>4.5999999999999996</v>
      </c>
      <c r="L305" t="s">
        <v>110</v>
      </c>
      <c r="M305" s="78">
        <v>4.1300000000000003E-2</v>
      </c>
      <c r="N305" s="78">
        <v>5.1999999999999998E-2</v>
      </c>
      <c r="O305" s="77">
        <v>140948.48000000001</v>
      </c>
      <c r="P305" s="77">
        <v>96.583698650740999</v>
      </c>
      <c r="Q305" s="77">
        <v>0</v>
      </c>
      <c r="R305" s="77">
        <v>530.40238881673099</v>
      </c>
      <c r="S305" s="78">
        <v>1E-4</v>
      </c>
      <c r="T305" s="78">
        <v>2.8999999999999998E-3</v>
      </c>
      <c r="U305" s="78">
        <v>4.0000000000000002E-4</v>
      </c>
    </row>
    <row r="306" spans="2:21">
      <c r="B306" t="s">
        <v>1207</v>
      </c>
      <c r="C306" t="s">
        <v>1208</v>
      </c>
      <c r="D306" t="s">
        <v>123</v>
      </c>
      <c r="E306" t="s">
        <v>1111</v>
      </c>
      <c r="F306" t="s">
        <v>1209</v>
      </c>
      <c r="G306" t="s">
        <v>1210</v>
      </c>
      <c r="H306" t="s">
        <v>1196</v>
      </c>
      <c r="I306" t="s">
        <v>358</v>
      </c>
      <c r="J306" t="s">
        <v>284</v>
      </c>
      <c r="K306" s="77">
        <v>7.13</v>
      </c>
      <c r="L306" t="s">
        <v>106</v>
      </c>
      <c r="M306" s="78">
        <v>6.3799999999999996E-2</v>
      </c>
      <c r="N306" s="78">
        <v>5.6500000000000002E-2</v>
      </c>
      <c r="O306" s="77">
        <v>39864.22</v>
      </c>
      <c r="P306" s="77">
        <v>104.27038367538596</v>
      </c>
      <c r="Q306" s="77">
        <v>0</v>
      </c>
      <c r="R306" s="77">
        <v>149.05773846351499</v>
      </c>
      <c r="S306" s="78">
        <v>1E-4</v>
      </c>
      <c r="T306" s="78">
        <v>8.0000000000000004E-4</v>
      </c>
      <c r="U306" s="78">
        <v>1E-4</v>
      </c>
    </row>
    <row r="307" spans="2:21">
      <c r="B307" t="s">
        <v>1211</v>
      </c>
      <c r="C307" t="s">
        <v>1212</v>
      </c>
      <c r="D307" t="s">
        <v>123</v>
      </c>
      <c r="E307" t="s">
        <v>1111</v>
      </c>
      <c r="F307" t="s">
        <v>1213</v>
      </c>
      <c r="G307" t="s">
        <v>828</v>
      </c>
      <c r="H307" t="s">
        <v>1112</v>
      </c>
      <c r="I307" t="s">
        <v>217</v>
      </c>
      <c r="J307" t="s">
        <v>279</v>
      </c>
      <c r="K307" s="77">
        <v>3.82</v>
      </c>
      <c r="L307" t="s">
        <v>106</v>
      </c>
      <c r="M307" s="78">
        <v>8.1299999999999997E-2</v>
      </c>
      <c r="N307" s="78">
        <v>7.6300000000000007E-2</v>
      </c>
      <c r="O307" s="77">
        <v>94914.8</v>
      </c>
      <c r="P307" s="77">
        <v>101.9425971797865</v>
      </c>
      <c r="Q307" s="77">
        <v>0</v>
      </c>
      <c r="R307" s="77">
        <v>346.97638344960802</v>
      </c>
      <c r="S307" s="78">
        <v>1E-4</v>
      </c>
      <c r="T307" s="78">
        <v>1.9E-3</v>
      </c>
      <c r="U307" s="78">
        <v>2.9999999999999997E-4</v>
      </c>
    </row>
    <row r="308" spans="2:21">
      <c r="B308" t="s">
        <v>1214</v>
      </c>
      <c r="C308" t="s">
        <v>1215</v>
      </c>
      <c r="D308" t="s">
        <v>123</v>
      </c>
      <c r="E308" t="s">
        <v>1111</v>
      </c>
      <c r="F308" t="s">
        <v>1216</v>
      </c>
      <c r="G308" t="s">
        <v>828</v>
      </c>
      <c r="H308" t="s">
        <v>1122</v>
      </c>
      <c r="I308" t="s">
        <v>217</v>
      </c>
      <c r="J308" t="s">
        <v>287</v>
      </c>
      <c r="K308" s="77">
        <v>4.54</v>
      </c>
      <c r="L308" t="s">
        <v>110</v>
      </c>
      <c r="M308" s="78">
        <v>7.2499999999999995E-2</v>
      </c>
      <c r="N308" s="78">
        <v>7.7100000000000002E-2</v>
      </c>
      <c r="O308" s="77">
        <v>169422.92</v>
      </c>
      <c r="P308" s="77">
        <v>95.421972248618985</v>
      </c>
      <c r="Q308" s="77">
        <v>0</v>
      </c>
      <c r="R308" s="77">
        <v>629.88576422179995</v>
      </c>
      <c r="S308" s="78">
        <v>1E-4</v>
      </c>
      <c r="T308" s="78">
        <v>3.3999999999999998E-3</v>
      </c>
      <c r="U308" s="78">
        <v>5.0000000000000001E-4</v>
      </c>
    </row>
    <row r="309" spans="2:21">
      <c r="B309" t="s">
        <v>1217</v>
      </c>
      <c r="C309" t="s">
        <v>1218</v>
      </c>
      <c r="D309" t="s">
        <v>123</v>
      </c>
      <c r="E309" t="s">
        <v>1111</v>
      </c>
      <c r="F309" t="s">
        <v>1219</v>
      </c>
      <c r="G309" t="s">
        <v>1155</v>
      </c>
      <c r="H309" t="s">
        <v>1220</v>
      </c>
      <c r="I309" t="s">
        <v>358</v>
      </c>
      <c r="J309" t="s">
        <v>262</v>
      </c>
      <c r="K309" s="77">
        <v>4.12</v>
      </c>
      <c r="L309" t="s">
        <v>110</v>
      </c>
      <c r="M309" s="78">
        <v>2.63E-2</v>
      </c>
      <c r="N309" s="78">
        <v>0.1046</v>
      </c>
      <c r="O309" s="77">
        <v>85660.61</v>
      </c>
      <c r="P309" s="77">
        <v>74.398506844277691</v>
      </c>
      <c r="Q309" s="77">
        <v>0</v>
      </c>
      <c r="R309" s="77">
        <v>248.305662879214</v>
      </c>
      <c r="S309" s="78">
        <v>2.9999999999999997E-4</v>
      </c>
      <c r="T309" s="78">
        <v>1.2999999999999999E-3</v>
      </c>
      <c r="U309" s="78">
        <v>2.0000000000000001E-4</v>
      </c>
    </row>
    <row r="310" spans="2:21">
      <c r="B310" t="s">
        <v>1221</v>
      </c>
      <c r="C310" t="s">
        <v>1222</v>
      </c>
      <c r="D310" t="s">
        <v>123</v>
      </c>
      <c r="E310" t="s">
        <v>1111</v>
      </c>
      <c r="F310" t="s">
        <v>1223</v>
      </c>
      <c r="G310" t="s">
        <v>1155</v>
      </c>
      <c r="H310" t="s">
        <v>1122</v>
      </c>
      <c r="I310" t="s">
        <v>217</v>
      </c>
      <c r="J310" t="s">
        <v>340</v>
      </c>
      <c r="K310" s="77">
        <v>3.5</v>
      </c>
      <c r="L310" t="s">
        <v>106</v>
      </c>
      <c r="M310" s="78">
        <v>2.63E-2</v>
      </c>
      <c r="N310" s="78">
        <v>7.6100000000000001E-2</v>
      </c>
      <c r="O310" s="77">
        <v>120328.24</v>
      </c>
      <c r="P310" s="77">
        <v>83.888625010388211</v>
      </c>
      <c r="Q310" s="77">
        <v>0</v>
      </c>
      <c r="R310" s="77">
        <v>361.97695784222702</v>
      </c>
      <c r="S310" s="78">
        <v>1E-4</v>
      </c>
      <c r="T310" s="78">
        <v>1.9E-3</v>
      </c>
      <c r="U310" s="78">
        <v>2.9999999999999997E-4</v>
      </c>
    </row>
    <row r="311" spans="2:21">
      <c r="B311" t="s">
        <v>1224</v>
      </c>
      <c r="C311" t="s">
        <v>1225</v>
      </c>
      <c r="D311" t="s">
        <v>123</v>
      </c>
      <c r="E311" t="s">
        <v>1111</v>
      </c>
      <c r="F311" t="s">
        <v>1223</v>
      </c>
      <c r="G311" t="s">
        <v>1151</v>
      </c>
      <c r="H311" t="s">
        <v>1220</v>
      </c>
      <c r="I311" t="s">
        <v>358</v>
      </c>
      <c r="J311" t="s">
        <v>350</v>
      </c>
      <c r="K311" s="77">
        <v>2.3199999999999998</v>
      </c>
      <c r="L311" t="s">
        <v>106</v>
      </c>
      <c r="M311" s="78">
        <v>7.0499999999999993E-2</v>
      </c>
      <c r="N311" s="78">
        <v>7.1999999999999995E-2</v>
      </c>
      <c r="O311" s="77">
        <v>47457.4</v>
      </c>
      <c r="P311" s="77">
        <v>98.998583247291251</v>
      </c>
      <c r="Q311" s="77">
        <v>0</v>
      </c>
      <c r="R311" s="77">
        <v>168.47800297455601</v>
      </c>
      <c r="S311" s="78">
        <v>1E-4</v>
      </c>
      <c r="T311" s="78">
        <v>8.9999999999999998E-4</v>
      </c>
      <c r="U311" s="78">
        <v>1E-4</v>
      </c>
    </row>
    <row r="312" spans="2:21">
      <c r="B312" t="s">
        <v>1226</v>
      </c>
      <c r="C312" t="s">
        <v>1227</v>
      </c>
      <c r="D312" t="s">
        <v>123</v>
      </c>
      <c r="E312" t="s">
        <v>1111</v>
      </c>
      <c r="F312" t="s">
        <v>1228</v>
      </c>
      <c r="G312" t="s">
        <v>1229</v>
      </c>
      <c r="H312" t="s">
        <v>1122</v>
      </c>
      <c r="I312" t="s">
        <v>217</v>
      </c>
      <c r="J312" t="s">
        <v>259</v>
      </c>
      <c r="K312" s="77">
        <v>5.49</v>
      </c>
      <c r="L312" t="s">
        <v>106</v>
      </c>
      <c r="M312" s="78">
        <v>0.04</v>
      </c>
      <c r="N312" s="78">
        <v>5.6800000000000003E-2</v>
      </c>
      <c r="O312" s="77">
        <v>176778.82</v>
      </c>
      <c r="P312" s="77">
        <v>91.144888883860602</v>
      </c>
      <c r="Q312" s="77">
        <v>0</v>
      </c>
      <c r="R312" s="77">
        <v>577.79374458629104</v>
      </c>
      <c r="S312" s="78">
        <v>4.0000000000000002E-4</v>
      </c>
      <c r="T312" s="78">
        <v>3.0999999999999999E-3</v>
      </c>
      <c r="U312" s="78">
        <v>5.0000000000000001E-4</v>
      </c>
    </row>
    <row r="313" spans="2:21">
      <c r="B313" t="s">
        <v>1230</v>
      </c>
      <c r="C313" t="s">
        <v>1231</v>
      </c>
      <c r="D313" t="s">
        <v>123</v>
      </c>
      <c r="E313" t="s">
        <v>1111</v>
      </c>
      <c r="F313" t="s">
        <v>1232</v>
      </c>
      <c r="G313" t="s">
        <v>1233</v>
      </c>
      <c r="H313" t="s">
        <v>1220</v>
      </c>
      <c r="I313" t="s">
        <v>358</v>
      </c>
      <c r="J313" t="s">
        <v>284</v>
      </c>
      <c r="K313" s="77">
        <v>6.39</v>
      </c>
      <c r="L313" t="s">
        <v>110</v>
      </c>
      <c r="M313" s="78">
        <v>6.6299999999999998E-2</v>
      </c>
      <c r="N313" s="78">
        <v>6.4600000000000005E-2</v>
      </c>
      <c r="O313" s="77">
        <v>189829.6</v>
      </c>
      <c r="P313" s="77">
        <v>101.80080553506937</v>
      </c>
      <c r="Q313" s="77">
        <v>0</v>
      </c>
      <c r="R313" s="77">
        <v>752.93309894621302</v>
      </c>
      <c r="S313" s="78">
        <v>2.9999999999999997E-4</v>
      </c>
      <c r="T313" s="78">
        <v>4.1000000000000003E-3</v>
      </c>
      <c r="U313" s="78">
        <v>5.9999999999999995E-4</v>
      </c>
    </row>
    <row r="314" spans="2:21">
      <c r="B314" t="s">
        <v>1234</v>
      </c>
      <c r="C314" t="s">
        <v>1235</v>
      </c>
      <c r="D314" t="s">
        <v>123</v>
      </c>
      <c r="E314" t="s">
        <v>1111</v>
      </c>
      <c r="F314" t="s">
        <v>1236</v>
      </c>
      <c r="G314" t="s">
        <v>1237</v>
      </c>
      <c r="H314" t="s">
        <v>1220</v>
      </c>
      <c r="I314" t="s">
        <v>358</v>
      </c>
      <c r="J314" t="s">
        <v>467</v>
      </c>
      <c r="K314" s="77">
        <v>6.12</v>
      </c>
      <c r="L314" t="s">
        <v>106</v>
      </c>
      <c r="M314" s="78">
        <v>3.2500000000000001E-2</v>
      </c>
      <c r="N314" s="78">
        <v>5.5800000000000002E-2</v>
      </c>
      <c r="O314" s="77">
        <v>94914.8</v>
      </c>
      <c r="P314" s="77">
        <v>86.070250026339409</v>
      </c>
      <c r="Q314" s="77">
        <v>0</v>
      </c>
      <c r="R314" s="77">
        <v>292.952552739792</v>
      </c>
      <c r="S314" s="78">
        <v>1E-4</v>
      </c>
      <c r="T314" s="78">
        <v>1.6000000000000001E-3</v>
      </c>
      <c r="U314" s="78">
        <v>2.0000000000000001E-4</v>
      </c>
    </row>
    <row r="315" spans="2:21">
      <c r="B315" t="s">
        <v>1238</v>
      </c>
      <c r="C315" t="s">
        <v>1239</v>
      </c>
      <c r="D315" t="s">
        <v>123</v>
      </c>
      <c r="E315" t="s">
        <v>1111</v>
      </c>
      <c r="F315" t="s">
        <v>1240</v>
      </c>
      <c r="G315" t="s">
        <v>1151</v>
      </c>
      <c r="H315" t="s">
        <v>1220</v>
      </c>
      <c r="I315" t="s">
        <v>358</v>
      </c>
      <c r="J315" t="s">
        <v>340</v>
      </c>
      <c r="K315" s="77">
        <v>4.97</v>
      </c>
      <c r="L315" t="s">
        <v>106</v>
      </c>
      <c r="M315" s="78">
        <v>3.1300000000000001E-2</v>
      </c>
      <c r="N315" s="78">
        <v>7.0800000000000002E-2</v>
      </c>
      <c r="O315" s="77">
        <v>94914.8</v>
      </c>
      <c r="P315" s="77">
        <v>83.416333368452555</v>
      </c>
      <c r="Q315" s="77">
        <v>0</v>
      </c>
      <c r="R315" s="77">
        <v>283.91956329862398</v>
      </c>
      <c r="S315" s="78">
        <v>1E-4</v>
      </c>
      <c r="T315" s="78">
        <v>1.5E-3</v>
      </c>
      <c r="U315" s="78">
        <v>2.0000000000000001E-4</v>
      </c>
    </row>
    <row r="316" spans="2:21">
      <c r="B316" t="s">
        <v>1241</v>
      </c>
      <c r="C316" t="s">
        <v>1242</v>
      </c>
      <c r="D316" t="s">
        <v>123</v>
      </c>
      <c r="E316" t="s">
        <v>1111</v>
      </c>
      <c r="F316" t="s">
        <v>1243</v>
      </c>
      <c r="G316" t="s">
        <v>1210</v>
      </c>
      <c r="H316" t="s">
        <v>1220</v>
      </c>
      <c r="I316" t="s">
        <v>358</v>
      </c>
      <c r="J316" t="s">
        <v>284</v>
      </c>
      <c r="K316" s="77">
        <v>4.75</v>
      </c>
      <c r="L316" t="s">
        <v>110</v>
      </c>
      <c r="M316" s="78">
        <v>4.8800000000000003E-2</v>
      </c>
      <c r="N316" s="78">
        <v>5.5800000000000002E-2</v>
      </c>
      <c r="O316" s="77">
        <v>130033.28</v>
      </c>
      <c r="P316" s="77">
        <v>97.144150676503671</v>
      </c>
      <c r="Q316" s="77">
        <v>0</v>
      </c>
      <c r="R316" s="77">
        <v>492.166914309199</v>
      </c>
      <c r="S316" s="78">
        <v>1E-4</v>
      </c>
      <c r="T316" s="78">
        <v>2.7000000000000001E-3</v>
      </c>
      <c r="U316" s="78">
        <v>4.0000000000000002E-4</v>
      </c>
    </row>
    <row r="317" spans="2:21">
      <c r="B317" t="s">
        <v>1244</v>
      </c>
      <c r="C317" t="s">
        <v>1245</v>
      </c>
      <c r="D317" t="s">
        <v>123</v>
      </c>
      <c r="E317" t="s">
        <v>1111</v>
      </c>
      <c r="F317" t="s">
        <v>1246</v>
      </c>
      <c r="G317" t="s">
        <v>123</v>
      </c>
      <c r="H317" t="s">
        <v>1122</v>
      </c>
      <c r="I317" t="s">
        <v>217</v>
      </c>
      <c r="J317" t="s">
        <v>287</v>
      </c>
      <c r="K317" s="77">
        <v>7.59</v>
      </c>
      <c r="L317" t="s">
        <v>106</v>
      </c>
      <c r="M317" s="78">
        <v>5.8999999999999997E-2</v>
      </c>
      <c r="N317" s="78">
        <v>5.8599999999999999E-2</v>
      </c>
      <c r="O317" s="77">
        <v>132880.72</v>
      </c>
      <c r="P317" s="77">
        <v>99.854111083684757</v>
      </c>
      <c r="Q317" s="77">
        <v>0</v>
      </c>
      <c r="R317" s="77">
        <v>475.81508626275399</v>
      </c>
      <c r="S317" s="78">
        <v>2.9999999999999997E-4</v>
      </c>
      <c r="T317" s="78">
        <v>2.5999999999999999E-3</v>
      </c>
      <c r="U317" s="78">
        <v>4.0000000000000002E-4</v>
      </c>
    </row>
    <row r="318" spans="2:21">
      <c r="B318" t="s">
        <v>1247</v>
      </c>
      <c r="C318" t="s">
        <v>1248</v>
      </c>
      <c r="D318" t="s">
        <v>123</v>
      </c>
      <c r="E318" t="s">
        <v>1111</v>
      </c>
      <c r="F318" t="s">
        <v>1249</v>
      </c>
      <c r="G318" t="s">
        <v>1250</v>
      </c>
      <c r="H318" t="s">
        <v>1122</v>
      </c>
      <c r="I318" t="s">
        <v>217</v>
      </c>
      <c r="J318" t="s">
        <v>385</v>
      </c>
      <c r="K318" s="77">
        <v>7.24</v>
      </c>
      <c r="L318" t="s">
        <v>106</v>
      </c>
      <c r="M318" s="78">
        <v>3.15E-2</v>
      </c>
      <c r="N318" s="78">
        <v>6.7100000000000007E-2</v>
      </c>
      <c r="O318" s="77">
        <v>94914.8</v>
      </c>
      <c r="P318" s="77">
        <v>77.233749973660593</v>
      </c>
      <c r="Q318" s="77">
        <v>0</v>
      </c>
      <c r="R318" s="77">
        <v>262.87624592152002</v>
      </c>
      <c r="S318" s="78">
        <v>1E-4</v>
      </c>
      <c r="T318" s="78">
        <v>1.4E-3</v>
      </c>
      <c r="U318" s="78">
        <v>2.0000000000000001E-4</v>
      </c>
    </row>
    <row r="319" spans="2:21">
      <c r="B319" t="s">
        <v>1251</v>
      </c>
      <c r="C319" t="s">
        <v>1252</v>
      </c>
      <c r="D319" t="s">
        <v>123</v>
      </c>
      <c r="E319" t="s">
        <v>1111</v>
      </c>
      <c r="F319" t="s">
        <v>1253</v>
      </c>
      <c r="G319" t="s">
        <v>1254</v>
      </c>
      <c r="H319" t="s">
        <v>1122</v>
      </c>
      <c r="I319" t="s">
        <v>217</v>
      </c>
      <c r="J319" t="s">
        <v>571</v>
      </c>
      <c r="K319" s="77">
        <v>7.41</v>
      </c>
      <c r="L319" t="s">
        <v>106</v>
      </c>
      <c r="M319" s="78">
        <v>4.2799999999999998E-2</v>
      </c>
      <c r="N319" s="78">
        <v>5.8200000000000002E-2</v>
      </c>
      <c r="O319" s="77">
        <v>189829.6</v>
      </c>
      <c r="P319" s="77">
        <v>88.698849340671842</v>
      </c>
      <c r="Q319" s="77">
        <v>0</v>
      </c>
      <c r="R319" s="77">
        <v>603.798741876088</v>
      </c>
      <c r="S319" s="78">
        <v>0</v>
      </c>
      <c r="T319" s="78">
        <v>3.3E-3</v>
      </c>
      <c r="U319" s="78">
        <v>5.0000000000000001E-4</v>
      </c>
    </row>
    <row r="320" spans="2:21">
      <c r="B320" t="s">
        <v>1255</v>
      </c>
      <c r="C320" t="s">
        <v>1256</v>
      </c>
      <c r="D320" t="s">
        <v>123</v>
      </c>
      <c r="E320" t="s">
        <v>1111</v>
      </c>
      <c r="F320" t="s">
        <v>1257</v>
      </c>
      <c r="G320" t="s">
        <v>1151</v>
      </c>
      <c r="H320" t="s">
        <v>1220</v>
      </c>
      <c r="I320" t="s">
        <v>358</v>
      </c>
      <c r="J320" t="s">
        <v>284</v>
      </c>
      <c r="K320" s="77">
        <v>7.22</v>
      </c>
      <c r="L320" t="s">
        <v>106</v>
      </c>
      <c r="M320" s="78">
        <v>6.8000000000000005E-2</v>
      </c>
      <c r="N320" s="78">
        <v>6.7000000000000004E-2</v>
      </c>
      <c r="O320" s="77">
        <v>227795.52</v>
      </c>
      <c r="P320" s="77">
        <v>101.72360000442505</v>
      </c>
      <c r="Q320" s="77">
        <v>0</v>
      </c>
      <c r="R320" s="77">
        <v>830.95438768378096</v>
      </c>
      <c r="S320" s="78">
        <v>2.0000000000000001E-4</v>
      </c>
      <c r="T320" s="78">
        <v>4.4999999999999997E-3</v>
      </c>
      <c r="U320" s="78">
        <v>6.9999999999999999E-4</v>
      </c>
    </row>
    <row r="321" spans="2:21">
      <c r="B321" t="s">
        <v>1258</v>
      </c>
      <c r="C321" t="s">
        <v>1259</v>
      </c>
      <c r="D321" t="s">
        <v>123</v>
      </c>
      <c r="E321" t="s">
        <v>1111</v>
      </c>
      <c r="F321" t="s">
        <v>1260</v>
      </c>
      <c r="G321" t="s">
        <v>1203</v>
      </c>
      <c r="H321" t="s">
        <v>1220</v>
      </c>
      <c r="I321" t="s">
        <v>358</v>
      </c>
      <c r="J321" t="s">
        <v>467</v>
      </c>
      <c r="K321" s="77">
        <v>7.01</v>
      </c>
      <c r="L321" t="s">
        <v>106</v>
      </c>
      <c r="M321" s="78">
        <v>5.6000000000000001E-2</v>
      </c>
      <c r="N321" s="78">
        <v>5.4600000000000003E-2</v>
      </c>
      <c r="O321" s="77">
        <v>35593.050000000003</v>
      </c>
      <c r="P321" s="77">
        <v>101.58811110174598</v>
      </c>
      <c r="Q321" s="77">
        <v>0</v>
      </c>
      <c r="R321" s="77">
        <v>129.663689542101</v>
      </c>
      <c r="S321" s="78">
        <v>1E-4</v>
      </c>
      <c r="T321" s="78">
        <v>6.9999999999999999E-4</v>
      </c>
      <c r="U321" s="78">
        <v>1E-4</v>
      </c>
    </row>
    <row r="322" spans="2:21">
      <c r="B322" t="s">
        <v>1261</v>
      </c>
      <c r="C322" t="s">
        <v>1262</v>
      </c>
      <c r="D322" t="s">
        <v>123</v>
      </c>
      <c r="E322" t="s">
        <v>1111</v>
      </c>
      <c r="F322" t="s">
        <v>1263</v>
      </c>
      <c r="G322" t="s">
        <v>1155</v>
      </c>
      <c r="H322" t="s">
        <v>1122</v>
      </c>
      <c r="I322" t="s">
        <v>217</v>
      </c>
      <c r="J322" t="s">
        <v>318</v>
      </c>
      <c r="K322" s="77">
        <v>3.52</v>
      </c>
      <c r="L322" t="s">
        <v>106</v>
      </c>
      <c r="M322" s="78">
        <v>4.7E-2</v>
      </c>
      <c r="N322" s="78">
        <v>7.3899999999999993E-2</v>
      </c>
      <c r="O322" s="77">
        <v>90169.06</v>
      </c>
      <c r="P322" s="77">
        <v>91.00088885611089</v>
      </c>
      <c r="Q322" s="77">
        <v>0</v>
      </c>
      <c r="R322" s="77">
        <v>294.24796081849502</v>
      </c>
      <c r="S322" s="78">
        <v>2.0000000000000001E-4</v>
      </c>
      <c r="T322" s="78">
        <v>1.6000000000000001E-3</v>
      </c>
      <c r="U322" s="78">
        <v>2.0000000000000001E-4</v>
      </c>
    </row>
    <row r="323" spans="2:21">
      <c r="B323" t="s">
        <v>1264</v>
      </c>
      <c r="C323" t="s">
        <v>1265</v>
      </c>
      <c r="D323" t="s">
        <v>123</v>
      </c>
      <c r="E323" t="s">
        <v>1111</v>
      </c>
      <c r="F323" t="s">
        <v>1266</v>
      </c>
      <c r="G323" t="s">
        <v>1151</v>
      </c>
      <c r="H323" t="s">
        <v>1220</v>
      </c>
      <c r="I323" t="s">
        <v>358</v>
      </c>
      <c r="J323" t="s">
        <v>262</v>
      </c>
      <c r="K323" s="77">
        <v>3.1</v>
      </c>
      <c r="L323" t="s">
        <v>106</v>
      </c>
      <c r="M323" s="78">
        <v>3.4000000000000002E-2</v>
      </c>
      <c r="N323" s="78">
        <v>7.3700000000000002E-2</v>
      </c>
      <c r="O323" s="77">
        <v>42711.66</v>
      </c>
      <c r="P323" s="77">
        <v>88.550333274801176</v>
      </c>
      <c r="Q323" s="77">
        <v>0</v>
      </c>
      <c r="R323" s="77">
        <v>135.62724375603901</v>
      </c>
      <c r="S323" s="78">
        <v>0</v>
      </c>
      <c r="T323" s="78">
        <v>6.9999999999999999E-4</v>
      </c>
      <c r="U323" s="78">
        <v>1E-4</v>
      </c>
    </row>
    <row r="324" spans="2:21">
      <c r="B324" t="s">
        <v>1267</v>
      </c>
      <c r="C324" t="s">
        <v>1268</v>
      </c>
      <c r="D324" t="s">
        <v>123</v>
      </c>
      <c r="E324" t="s">
        <v>1111</v>
      </c>
      <c r="F324" t="s">
        <v>1266</v>
      </c>
      <c r="G324" t="s">
        <v>1151</v>
      </c>
      <c r="H324" t="s">
        <v>1220</v>
      </c>
      <c r="I324" t="s">
        <v>358</v>
      </c>
      <c r="J324" t="s">
        <v>555</v>
      </c>
      <c r="K324" s="77">
        <v>2.21</v>
      </c>
      <c r="L324" t="s">
        <v>106</v>
      </c>
      <c r="M324" s="78">
        <v>3.7499999999999999E-2</v>
      </c>
      <c r="N324" s="78">
        <v>7.6499999999999999E-2</v>
      </c>
      <c r="O324" s="77">
        <v>28474.44</v>
      </c>
      <c r="P324" s="77">
        <v>92.162333508929407</v>
      </c>
      <c r="Q324" s="77">
        <v>0</v>
      </c>
      <c r="R324" s="77">
        <v>94.106352170353603</v>
      </c>
      <c r="S324" s="78">
        <v>1E-4</v>
      </c>
      <c r="T324" s="78">
        <v>5.0000000000000001E-4</v>
      </c>
      <c r="U324" s="78">
        <v>1E-4</v>
      </c>
    </row>
    <row r="325" spans="2:21">
      <c r="B325" t="s">
        <v>1269</v>
      </c>
      <c r="C325" t="s">
        <v>1270</v>
      </c>
      <c r="D325" t="s">
        <v>123</v>
      </c>
      <c r="E325" t="s">
        <v>1111</v>
      </c>
      <c r="F325" t="s">
        <v>1271</v>
      </c>
      <c r="G325" t="s">
        <v>1210</v>
      </c>
      <c r="H325" t="s">
        <v>1220</v>
      </c>
      <c r="I325" t="s">
        <v>358</v>
      </c>
      <c r="J325" t="s">
        <v>467</v>
      </c>
      <c r="K325" s="77">
        <v>3.66</v>
      </c>
      <c r="L325" t="s">
        <v>106</v>
      </c>
      <c r="M325" s="78">
        <v>6.88E-2</v>
      </c>
      <c r="N325" s="78">
        <v>8.7400000000000005E-2</v>
      </c>
      <c r="O325" s="77">
        <v>98711.39</v>
      </c>
      <c r="P325" s="77">
        <v>93.498205487431534</v>
      </c>
      <c r="Q325" s="77">
        <v>0</v>
      </c>
      <c r="R325" s="77">
        <v>330.96405444645598</v>
      </c>
      <c r="S325" s="78">
        <v>2.0000000000000001E-4</v>
      </c>
      <c r="T325" s="78">
        <v>1.8E-3</v>
      </c>
      <c r="U325" s="78">
        <v>2.9999999999999997E-4</v>
      </c>
    </row>
    <row r="326" spans="2:21">
      <c r="B326" t="s">
        <v>1272</v>
      </c>
      <c r="C326" t="s">
        <v>1273</v>
      </c>
      <c r="D326" t="s">
        <v>123</v>
      </c>
      <c r="E326" t="s">
        <v>1111</v>
      </c>
      <c r="F326" t="s">
        <v>1274</v>
      </c>
      <c r="G326" t="s">
        <v>1233</v>
      </c>
      <c r="H326" t="s">
        <v>1122</v>
      </c>
      <c r="I326" t="s">
        <v>217</v>
      </c>
      <c r="J326" t="s">
        <v>822</v>
      </c>
      <c r="K326" s="77">
        <v>4.26</v>
      </c>
      <c r="L326" t="s">
        <v>110</v>
      </c>
      <c r="M326" s="78">
        <v>0.04</v>
      </c>
      <c r="N326" s="78">
        <v>6.3299999999999995E-2</v>
      </c>
      <c r="O326" s="77">
        <v>113897.76</v>
      </c>
      <c r="P326" s="77">
        <v>93.614666701785936</v>
      </c>
      <c r="Q326" s="77">
        <v>0</v>
      </c>
      <c r="R326" s="77">
        <v>415.43235774678197</v>
      </c>
      <c r="S326" s="78">
        <v>1E-4</v>
      </c>
      <c r="T326" s="78">
        <v>2.2000000000000001E-3</v>
      </c>
      <c r="U326" s="78">
        <v>2.9999999999999997E-4</v>
      </c>
    </row>
    <row r="327" spans="2:21">
      <c r="B327" t="s">
        <v>1275</v>
      </c>
      <c r="C327" t="s">
        <v>1276</v>
      </c>
      <c r="D327" t="s">
        <v>123</v>
      </c>
      <c r="E327" t="s">
        <v>1111</v>
      </c>
      <c r="F327" t="s">
        <v>1277</v>
      </c>
      <c r="G327" t="s">
        <v>1254</v>
      </c>
      <c r="H327" t="s">
        <v>1122</v>
      </c>
      <c r="I327" t="s">
        <v>217</v>
      </c>
      <c r="J327" t="s">
        <v>648</v>
      </c>
      <c r="K327" s="77">
        <v>4.25</v>
      </c>
      <c r="L327" t="s">
        <v>110</v>
      </c>
      <c r="M327" s="78">
        <v>4.6300000000000001E-2</v>
      </c>
      <c r="N327" s="78">
        <v>5.3400000000000003E-2</v>
      </c>
      <c r="O327" s="77">
        <v>97287.67</v>
      </c>
      <c r="P327" s="77">
        <v>98.798124961775784</v>
      </c>
      <c r="Q327" s="77">
        <v>0</v>
      </c>
      <c r="R327" s="77">
        <v>374.49648584174003</v>
      </c>
      <c r="S327" s="78">
        <v>2.0000000000000001E-4</v>
      </c>
      <c r="T327" s="78">
        <v>2E-3</v>
      </c>
      <c r="U327" s="78">
        <v>2.9999999999999997E-4</v>
      </c>
    </row>
    <row r="328" spans="2:21">
      <c r="B328" t="s">
        <v>1278</v>
      </c>
      <c r="C328" t="s">
        <v>1279</v>
      </c>
      <c r="D328" t="s">
        <v>123</v>
      </c>
      <c r="E328" t="s">
        <v>1111</v>
      </c>
      <c r="F328" t="s">
        <v>1280</v>
      </c>
      <c r="G328" t="s">
        <v>1233</v>
      </c>
      <c r="H328" t="s">
        <v>1220</v>
      </c>
      <c r="I328" t="s">
        <v>358</v>
      </c>
      <c r="J328" t="s">
        <v>738</v>
      </c>
      <c r="K328" s="77">
        <v>3.57</v>
      </c>
      <c r="L328" t="s">
        <v>106</v>
      </c>
      <c r="M328" s="78">
        <v>5.2999999999999999E-2</v>
      </c>
      <c r="N328" s="78">
        <v>9.98E-2</v>
      </c>
      <c r="O328" s="77">
        <v>137389.17000000001</v>
      </c>
      <c r="P328" s="77">
        <v>84.577808215887757</v>
      </c>
      <c r="Q328" s="77">
        <v>0</v>
      </c>
      <c r="R328" s="77">
        <v>416.69588488123202</v>
      </c>
      <c r="S328" s="78">
        <v>1E-4</v>
      </c>
      <c r="T328" s="78">
        <v>2.2000000000000001E-3</v>
      </c>
      <c r="U328" s="78">
        <v>2.9999999999999997E-4</v>
      </c>
    </row>
    <row r="329" spans="2:21">
      <c r="B329" t="s">
        <v>1281</v>
      </c>
      <c r="C329" t="s">
        <v>1282</v>
      </c>
      <c r="D329" t="s">
        <v>123</v>
      </c>
      <c r="E329" t="s">
        <v>1111</v>
      </c>
      <c r="F329" t="s">
        <v>1283</v>
      </c>
      <c r="G329" t="s">
        <v>1210</v>
      </c>
      <c r="H329" t="s">
        <v>1122</v>
      </c>
      <c r="I329" t="s">
        <v>217</v>
      </c>
      <c r="J329" t="s">
        <v>738</v>
      </c>
      <c r="K329" s="77">
        <v>4.57</v>
      </c>
      <c r="L329" t="s">
        <v>110</v>
      </c>
      <c r="M329" s="78">
        <v>4.6300000000000001E-2</v>
      </c>
      <c r="N329" s="78">
        <v>6.6100000000000006E-2</v>
      </c>
      <c r="O329" s="77">
        <v>90643.63</v>
      </c>
      <c r="P329" s="77">
        <v>94.154138922062131</v>
      </c>
      <c r="Q329" s="77">
        <v>0</v>
      </c>
      <c r="R329" s="77">
        <v>332.52013435398601</v>
      </c>
      <c r="S329" s="78">
        <v>1E-4</v>
      </c>
      <c r="T329" s="78">
        <v>1.8E-3</v>
      </c>
      <c r="U329" s="78">
        <v>2.9999999999999997E-4</v>
      </c>
    </row>
    <row r="330" spans="2:21">
      <c r="B330" t="s">
        <v>1284</v>
      </c>
      <c r="C330" t="s">
        <v>1285</v>
      </c>
      <c r="D330" t="s">
        <v>123</v>
      </c>
      <c r="E330" t="s">
        <v>1111</v>
      </c>
      <c r="F330" t="s">
        <v>1286</v>
      </c>
      <c r="G330" t="s">
        <v>1195</v>
      </c>
      <c r="H330" t="s">
        <v>1287</v>
      </c>
      <c r="I330" t="s">
        <v>217</v>
      </c>
      <c r="J330" t="s">
        <v>378</v>
      </c>
      <c r="K330" s="77">
        <v>2.04</v>
      </c>
      <c r="L330" t="s">
        <v>106</v>
      </c>
      <c r="M330" s="78">
        <v>6.5000000000000002E-2</v>
      </c>
      <c r="N330" s="78">
        <v>9.4E-2</v>
      </c>
      <c r="O330" s="77">
        <v>47457.4</v>
      </c>
      <c r="P330" s="77">
        <v>95.077833315773731</v>
      </c>
      <c r="Q330" s="77">
        <v>0</v>
      </c>
      <c r="R330" s="77">
        <v>161.80558305744799</v>
      </c>
      <c r="S330" s="78">
        <v>1E-4</v>
      </c>
      <c r="T330" s="78">
        <v>8.9999999999999998E-4</v>
      </c>
      <c r="U330" s="78">
        <v>1E-4</v>
      </c>
    </row>
    <row r="331" spans="2:21">
      <c r="B331" t="s">
        <v>1288</v>
      </c>
      <c r="C331" t="s">
        <v>1289</v>
      </c>
      <c r="D331" t="s">
        <v>123</v>
      </c>
      <c r="E331" t="s">
        <v>1111</v>
      </c>
      <c r="F331" t="s">
        <v>1290</v>
      </c>
      <c r="G331" t="s">
        <v>1233</v>
      </c>
      <c r="H331" t="s">
        <v>1287</v>
      </c>
      <c r="I331" t="s">
        <v>217</v>
      </c>
      <c r="J331" t="s">
        <v>433</v>
      </c>
      <c r="K331" s="77">
        <v>4.6399999999999997</v>
      </c>
      <c r="L331" t="s">
        <v>106</v>
      </c>
      <c r="M331" s="78">
        <v>4.1300000000000003E-2</v>
      </c>
      <c r="N331" s="78">
        <v>5.9799999999999999E-2</v>
      </c>
      <c r="O331" s="77">
        <v>169897.49</v>
      </c>
      <c r="P331" s="77">
        <v>90.774125013795015</v>
      </c>
      <c r="Q331" s="77">
        <v>0</v>
      </c>
      <c r="R331" s="77">
        <v>553.04353444488902</v>
      </c>
      <c r="S331" s="78">
        <v>4.0000000000000002E-4</v>
      </c>
      <c r="T331" s="78">
        <v>3.0000000000000001E-3</v>
      </c>
      <c r="U331" s="78">
        <v>5.0000000000000001E-4</v>
      </c>
    </row>
    <row r="332" spans="2:21">
      <c r="B332" t="s">
        <v>1291</v>
      </c>
      <c r="C332" t="s">
        <v>1292</v>
      </c>
      <c r="D332" t="s">
        <v>123</v>
      </c>
      <c r="E332" t="s">
        <v>1111</v>
      </c>
      <c r="F332" t="s">
        <v>1293</v>
      </c>
      <c r="G332" t="s">
        <v>1294</v>
      </c>
      <c r="H332" t="s">
        <v>1287</v>
      </c>
      <c r="I332" t="s">
        <v>217</v>
      </c>
      <c r="J332" t="s">
        <v>476</v>
      </c>
      <c r="K332" s="77">
        <v>4.29</v>
      </c>
      <c r="L332" t="s">
        <v>110</v>
      </c>
      <c r="M332" s="78">
        <v>3.1300000000000001E-2</v>
      </c>
      <c r="N332" s="78">
        <v>6.5000000000000002E-2</v>
      </c>
      <c r="O332" s="77">
        <v>142372.20000000001</v>
      </c>
      <c r="P332" s="77">
        <v>87.262506853163671</v>
      </c>
      <c r="Q332" s="77">
        <v>0</v>
      </c>
      <c r="R332" s="77">
        <v>484.05434535682798</v>
      </c>
      <c r="S332" s="78">
        <v>2.0000000000000001E-4</v>
      </c>
      <c r="T332" s="78">
        <v>2.5999999999999999E-3</v>
      </c>
      <c r="U332" s="78">
        <v>4.0000000000000002E-4</v>
      </c>
    </row>
    <row r="333" spans="2:21">
      <c r="B333" t="s">
        <v>1295</v>
      </c>
      <c r="C333" t="s">
        <v>1296</v>
      </c>
      <c r="D333" t="s">
        <v>123</v>
      </c>
      <c r="E333" t="s">
        <v>1111</v>
      </c>
      <c r="F333" t="s">
        <v>1297</v>
      </c>
      <c r="G333" t="s">
        <v>828</v>
      </c>
      <c r="H333" t="s">
        <v>1298</v>
      </c>
      <c r="I333" t="s">
        <v>358</v>
      </c>
      <c r="J333" t="s">
        <v>436</v>
      </c>
      <c r="K333" s="77">
        <v>5.2</v>
      </c>
      <c r="L333" t="s">
        <v>110</v>
      </c>
      <c r="M333" s="78">
        <v>6.88E-2</v>
      </c>
      <c r="N333" s="78">
        <v>8.14E-2</v>
      </c>
      <c r="O333" s="77">
        <v>83525.02</v>
      </c>
      <c r="P333" s="77">
        <v>95.233713109437247</v>
      </c>
      <c r="Q333" s="77">
        <v>0</v>
      </c>
      <c r="R333" s="77">
        <v>309.91924677735898</v>
      </c>
      <c r="S333" s="78">
        <v>1E-4</v>
      </c>
      <c r="T333" s="78">
        <v>1.6999999999999999E-3</v>
      </c>
      <c r="U333" s="78">
        <v>2.9999999999999997E-4</v>
      </c>
    </row>
    <row r="334" spans="2:21">
      <c r="B334" t="s">
        <v>1299</v>
      </c>
      <c r="C334" t="s">
        <v>1300</v>
      </c>
      <c r="D334" t="s">
        <v>123</v>
      </c>
      <c r="E334" t="s">
        <v>1111</v>
      </c>
      <c r="F334" t="s">
        <v>1297</v>
      </c>
      <c r="G334" t="s">
        <v>828</v>
      </c>
      <c r="H334" t="s">
        <v>1298</v>
      </c>
      <c r="I334" t="s">
        <v>358</v>
      </c>
      <c r="J334" t="s">
        <v>436</v>
      </c>
      <c r="K334" s="77">
        <v>5.0599999999999996</v>
      </c>
      <c r="L334" t="s">
        <v>106</v>
      </c>
      <c r="M334" s="78">
        <v>7.7499999999999999E-2</v>
      </c>
      <c r="N334" s="78">
        <v>8.6900000000000005E-2</v>
      </c>
      <c r="O334" s="77">
        <v>97985.29</v>
      </c>
      <c r="P334" s="77">
        <v>94.450222179982262</v>
      </c>
      <c r="Q334" s="77">
        <v>0</v>
      </c>
      <c r="R334" s="77">
        <v>331.87470425379797</v>
      </c>
      <c r="S334" s="78">
        <v>0</v>
      </c>
      <c r="T334" s="78">
        <v>1.8E-3</v>
      </c>
      <c r="U334" s="78">
        <v>2.9999999999999997E-4</v>
      </c>
    </row>
    <row r="335" spans="2:21">
      <c r="B335" t="s">
        <v>1301</v>
      </c>
      <c r="C335" t="s">
        <v>1302</v>
      </c>
      <c r="D335" t="s">
        <v>123</v>
      </c>
      <c r="E335" t="s">
        <v>1111</v>
      </c>
      <c r="F335" t="s">
        <v>1303</v>
      </c>
      <c r="G335" t="s">
        <v>1203</v>
      </c>
      <c r="H335" t="s">
        <v>1298</v>
      </c>
      <c r="I335" t="s">
        <v>358</v>
      </c>
      <c r="J335" t="s">
        <v>571</v>
      </c>
      <c r="K335" s="77">
        <v>5.32</v>
      </c>
      <c r="L335" t="s">
        <v>106</v>
      </c>
      <c r="M335" s="78">
        <v>3.2500000000000001E-2</v>
      </c>
      <c r="N335" s="78">
        <v>5.6599999999999998E-2</v>
      </c>
      <c r="O335" s="77">
        <v>69752.89</v>
      </c>
      <c r="P335" s="77">
        <v>87.34524997759965</v>
      </c>
      <c r="Q335" s="77">
        <v>0</v>
      </c>
      <c r="R335" s="77">
        <v>218.48004838764101</v>
      </c>
      <c r="S335" s="78">
        <v>1E-4</v>
      </c>
      <c r="T335" s="78">
        <v>1.1999999999999999E-3</v>
      </c>
      <c r="U335" s="78">
        <v>2.0000000000000001E-4</v>
      </c>
    </row>
    <row r="336" spans="2:21">
      <c r="B336" t="s">
        <v>1304</v>
      </c>
      <c r="C336" t="s">
        <v>1305</v>
      </c>
      <c r="D336" t="s">
        <v>123</v>
      </c>
      <c r="E336" t="s">
        <v>1111</v>
      </c>
      <c r="F336" t="s">
        <v>1306</v>
      </c>
      <c r="G336" t="s">
        <v>1307</v>
      </c>
      <c r="H336" t="s">
        <v>1298</v>
      </c>
      <c r="I336" t="s">
        <v>358</v>
      </c>
      <c r="J336" t="s">
        <v>738</v>
      </c>
      <c r="K336" s="77">
        <v>3.38</v>
      </c>
      <c r="L336" t="s">
        <v>106</v>
      </c>
      <c r="M336" s="78">
        <v>0.06</v>
      </c>
      <c r="N336" s="78">
        <v>8.3000000000000004E-2</v>
      </c>
      <c r="O336" s="77">
        <v>102080.87</v>
      </c>
      <c r="P336" s="77">
        <v>93.827000024490275</v>
      </c>
      <c r="Q336" s="77">
        <v>0</v>
      </c>
      <c r="R336" s="77">
        <v>343.46499266076103</v>
      </c>
      <c r="S336" s="78">
        <v>1E-4</v>
      </c>
      <c r="T336" s="78">
        <v>1.9E-3</v>
      </c>
      <c r="U336" s="78">
        <v>2.9999999999999997E-4</v>
      </c>
    </row>
    <row r="337" spans="2:21">
      <c r="B337" t="s">
        <v>1308</v>
      </c>
      <c r="C337" t="s">
        <v>1309</v>
      </c>
      <c r="D337" t="s">
        <v>123</v>
      </c>
      <c r="E337" t="s">
        <v>1111</v>
      </c>
      <c r="F337" t="s">
        <v>1310</v>
      </c>
      <c r="G337" t="s">
        <v>828</v>
      </c>
      <c r="H337" t="s">
        <v>1298</v>
      </c>
      <c r="I337" t="s">
        <v>358</v>
      </c>
      <c r="J337" t="s">
        <v>287</v>
      </c>
      <c r="K337" s="77">
        <v>4.58</v>
      </c>
      <c r="L337" t="s">
        <v>106</v>
      </c>
      <c r="M337" s="78">
        <v>7.4999999999999997E-2</v>
      </c>
      <c r="N337" s="78">
        <v>9.6699999999999994E-2</v>
      </c>
      <c r="O337" s="77">
        <v>113897.76</v>
      </c>
      <c r="P337" s="77">
        <v>89.725333333333282</v>
      </c>
      <c r="Q337" s="77">
        <v>0</v>
      </c>
      <c r="R337" s="77">
        <v>366.47178932165099</v>
      </c>
      <c r="S337" s="78">
        <v>1E-4</v>
      </c>
      <c r="T337" s="78">
        <v>2E-3</v>
      </c>
      <c r="U337" s="78">
        <v>2.9999999999999997E-4</v>
      </c>
    </row>
    <row r="338" spans="2:21">
      <c r="B338" t="s">
        <v>1311</v>
      </c>
      <c r="C338" t="s">
        <v>1312</v>
      </c>
      <c r="D338" t="s">
        <v>123</v>
      </c>
      <c r="E338" t="s">
        <v>1111</v>
      </c>
      <c r="F338" t="s">
        <v>1313</v>
      </c>
      <c r="G338" t="s">
        <v>1151</v>
      </c>
      <c r="H338" t="s">
        <v>1298</v>
      </c>
      <c r="I338" t="s">
        <v>358</v>
      </c>
      <c r="J338" t="s">
        <v>464</v>
      </c>
      <c r="K338" s="77">
        <v>6.47</v>
      </c>
      <c r="L338" t="s">
        <v>106</v>
      </c>
      <c r="M338" s="78">
        <v>3.6299999999999999E-2</v>
      </c>
      <c r="N338" s="78">
        <v>5.7500000000000002E-2</v>
      </c>
      <c r="O338" s="77">
        <v>189829.6</v>
      </c>
      <c r="P338" s="77">
        <v>86.44401372388711</v>
      </c>
      <c r="Q338" s="77">
        <v>0</v>
      </c>
      <c r="R338" s="77">
        <v>588.44942315693595</v>
      </c>
      <c r="S338" s="78">
        <v>2.0000000000000001E-4</v>
      </c>
      <c r="T338" s="78">
        <v>3.2000000000000002E-3</v>
      </c>
      <c r="U338" s="78">
        <v>5.0000000000000001E-4</v>
      </c>
    </row>
    <row r="339" spans="2:21">
      <c r="B339" t="s">
        <v>1314</v>
      </c>
      <c r="C339" t="s">
        <v>1315</v>
      </c>
      <c r="D339" t="s">
        <v>123</v>
      </c>
      <c r="E339" t="s">
        <v>1111</v>
      </c>
      <c r="F339" t="s">
        <v>1316</v>
      </c>
      <c r="G339" t="s">
        <v>1195</v>
      </c>
      <c r="H339" t="s">
        <v>1298</v>
      </c>
      <c r="I339" t="s">
        <v>358</v>
      </c>
      <c r="J339" t="s">
        <v>571</v>
      </c>
      <c r="K339" s="77">
        <v>4.7699999999999996</v>
      </c>
      <c r="L339" t="s">
        <v>106</v>
      </c>
      <c r="M339" s="78">
        <v>4.4999999999999998E-2</v>
      </c>
      <c r="N339" s="78">
        <v>6.1800000000000001E-2</v>
      </c>
      <c r="O339" s="77">
        <v>190574.68</v>
      </c>
      <c r="P339" s="77">
        <v>91.584500013118273</v>
      </c>
      <c r="Q339" s="77">
        <v>0</v>
      </c>
      <c r="R339" s="77">
        <v>625.889208036946</v>
      </c>
      <c r="S339" s="78">
        <v>2.9999999999999997E-4</v>
      </c>
      <c r="T339" s="78">
        <v>3.3999999999999998E-3</v>
      </c>
      <c r="U339" s="78">
        <v>5.0000000000000001E-4</v>
      </c>
    </row>
    <row r="340" spans="2:21">
      <c r="B340" t="s">
        <v>1317</v>
      </c>
      <c r="C340" t="s">
        <v>1318</v>
      </c>
      <c r="D340" t="s">
        <v>123</v>
      </c>
      <c r="E340" t="s">
        <v>1111</v>
      </c>
      <c r="F340" t="s">
        <v>1319</v>
      </c>
      <c r="G340" t="s">
        <v>828</v>
      </c>
      <c r="H340" t="s">
        <v>1287</v>
      </c>
      <c r="I340" t="s">
        <v>217</v>
      </c>
      <c r="J340" t="s">
        <v>350</v>
      </c>
      <c r="K340" s="77">
        <v>4.12</v>
      </c>
      <c r="L340" t="s">
        <v>113</v>
      </c>
      <c r="M340" s="78">
        <v>7.4200000000000002E-2</v>
      </c>
      <c r="N340" s="78">
        <v>7.1499999999999994E-2</v>
      </c>
      <c r="O340" s="77">
        <v>161355.16</v>
      </c>
      <c r="P340" s="77">
        <v>102.50623011002564</v>
      </c>
      <c r="Q340" s="77">
        <v>0</v>
      </c>
      <c r="R340" s="77">
        <v>732.08945925762498</v>
      </c>
      <c r="S340" s="78">
        <v>2.0000000000000001E-4</v>
      </c>
      <c r="T340" s="78">
        <v>3.8999999999999998E-3</v>
      </c>
      <c r="U340" s="78">
        <v>5.9999999999999995E-4</v>
      </c>
    </row>
    <row r="341" spans="2:21">
      <c r="B341" t="s">
        <v>1320</v>
      </c>
      <c r="C341" t="s">
        <v>1321</v>
      </c>
      <c r="D341" t="s">
        <v>123</v>
      </c>
      <c r="E341" t="s">
        <v>1111</v>
      </c>
      <c r="F341" t="s">
        <v>1322</v>
      </c>
      <c r="G341" t="s">
        <v>1323</v>
      </c>
      <c r="H341" t="s">
        <v>1298</v>
      </c>
      <c r="I341" t="s">
        <v>358</v>
      </c>
      <c r="J341" t="s">
        <v>318</v>
      </c>
      <c r="K341" s="77">
        <v>7.12</v>
      </c>
      <c r="L341" t="s">
        <v>106</v>
      </c>
      <c r="M341" s="78">
        <v>5.1299999999999998E-2</v>
      </c>
      <c r="N341" s="78">
        <v>6.0699999999999997E-2</v>
      </c>
      <c r="O341" s="77">
        <v>102033.41</v>
      </c>
      <c r="P341" s="77">
        <v>91.201624967841525</v>
      </c>
      <c r="Q341" s="77">
        <v>0</v>
      </c>
      <c r="R341" s="77">
        <v>333.69927475733903</v>
      </c>
      <c r="S341" s="78">
        <v>2.0000000000000001E-4</v>
      </c>
      <c r="T341" s="78">
        <v>1.8E-3</v>
      </c>
      <c r="U341" s="78">
        <v>2.9999999999999997E-4</v>
      </c>
    </row>
    <row r="342" spans="2:21">
      <c r="B342" t="s">
        <v>1324</v>
      </c>
      <c r="C342" t="s">
        <v>1325</v>
      </c>
      <c r="D342" t="s">
        <v>123</v>
      </c>
      <c r="E342" t="s">
        <v>1111</v>
      </c>
      <c r="F342" t="s">
        <v>1326</v>
      </c>
      <c r="G342" t="s">
        <v>1195</v>
      </c>
      <c r="H342" t="s">
        <v>1287</v>
      </c>
      <c r="I342" t="s">
        <v>217</v>
      </c>
      <c r="J342" t="s">
        <v>287</v>
      </c>
      <c r="K342" s="77">
        <v>7.33</v>
      </c>
      <c r="L342" t="s">
        <v>106</v>
      </c>
      <c r="M342" s="78">
        <v>6.4000000000000001E-2</v>
      </c>
      <c r="N342" s="78">
        <v>6.3399999999999998E-2</v>
      </c>
      <c r="O342" s="77">
        <v>94914.8</v>
      </c>
      <c r="P342" s="77">
        <v>100.49277777543649</v>
      </c>
      <c r="Q342" s="77">
        <v>0</v>
      </c>
      <c r="R342" s="77">
        <v>342.04171327744001</v>
      </c>
      <c r="S342" s="78">
        <v>1E-4</v>
      </c>
      <c r="T342" s="78">
        <v>1.8E-3</v>
      </c>
      <c r="U342" s="78">
        <v>2.9999999999999997E-4</v>
      </c>
    </row>
    <row r="343" spans="2:21">
      <c r="B343" t="s">
        <v>1327</v>
      </c>
      <c r="C343" t="s">
        <v>1328</v>
      </c>
      <c r="D343" t="s">
        <v>123</v>
      </c>
      <c r="E343" t="s">
        <v>1111</v>
      </c>
      <c r="F343" t="s">
        <v>1329</v>
      </c>
      <c r="G343" t="s">
        <v>1203</v>
      </c>
      <c r="H343" t="s">
        <v>1287</v>
      </c>
      <c r="I343" t="s">
        <v>217</v>
      </c>
      <c r="J343" t="s">
        <v>312</v>
      </c>
      <c r="K343" s="77">
        <v>5.38</v>
      </c>
      <c r="L343" t="s">
        <v>106</v>
      </c>
      <c r="M343" s="78">
        <v>4.0899999999999999E-2</v>
      </c>
      <c r="N343" s="78">
        <v>6.2399999999999997E-2</v>
      </c>
      <c r="O343" s="77">
        <v>64494.61</v>
      </c>
      <c r="P343" s="77">
        <v>89.035302773828789</v>
      </c>
      <c r="Q343" s="77">
        <v>0</v>
      </c>
      <c r="R343" s="77">
        <v>205.91877503267199</v>
      </c>
      <c r="S343" s="78">
        <v>1E-4</v>
      </c>
      <c r="T343" s="78">
        <v>1.1000000000000001E-3</v>
      </c>
      <c r="U343" s="78">
        <v>2.0000000000000001E-4</v>
      </c>
    </row>
    <row r="344" spans="2:21">
      <c r="B344" t="s">
        <v>1330</v>
      </c>
      <c r="C344" t="s">
        <v>1331</v>
      </c>
      <c r="D344" t="s">
        <v>123</v>
      </c>
      <c r="E344" t="s">
        <v>1111</v>
      </c>
      <c r="F344" t="s">
        <v>1332</v>
      </c>
      <c r="G344" t="s">
        <v>828</v>
      </c>
      <c r="H344" t="s">
        <v>1298</v>
      </c>
      <c r="I344" t="s">
        <v>358</v>
      </c>
      <c r="J344" t="s">
        <v>287</v>
      </c>
      <c r="K344" s="77">
        <v>4.5</v>
      </c>
      <c r="L344" t="s">
        <v>106</v>
      </c>
      <c r="M344" s="78">
        <v>7.6300000000000007E-2</v>
      </c>
      <c r="N344" s="78">
        <v>8.72E-2</v>
      </c>
      <c r="O344" s="77">
        <v>142372.20000000001</v>
      </c>
      <c r="P344" s="77">
        <v>94.049680521899646</v>
      </c>
      <c r="Q344" s="77">
        <v>0</v>
      </c>
      <c r="R344" s="77">
        <v>480.16754891767198</v>
      </c>
      <c r="S344" s="78">
        <v>2.9999999999999997E-4</v>
      </c>
      <c r="T344" s="78">
        <v>2.5999999999999999E-3</v>
      </c>
      <c r="U344" s="78">
        <v>4.0000000000000002E-4</v>
      </c>
    </row>
    <row r="345" spans="2:21">
      <c r="B345" t="s">
        <v>1333</v>
      </c>
      <c r="C345" t="s">
        <v>1334</v>
      </c>
      <c r="D345" t="s">
        <v>123</v>
      </c>
      <c r="E345" t="s">
        <v>1111</v>
      </c>
      <c r="F345" t="s">
        <v>1335</v>
      </c>
      <c r="G345" t="s">
        <v>1254</v>
      </c>
      <c r="H345" t="s">
        <v>1287</v>
      </c>
      <c r="I345" t="s">
        <v>217</v>
      </c>
      <c r="J345" t="s">
        <v>259</v>
      </c>
      <c r="K345" s="77">
        <v>6.55</v>
      </c>
      <c r="L345" t="s">
        <v>106</v>
      </c>
      <c r="M345" s="78">
        <v>4.1300000000000003E-2</v>
      </c>
      <c r="N345" s="78">
        <v>7.7799999999999994E-2</v>
      </c>
      <c r="O345" s="77">
        <v>71186.100000000006</v>
      </c>
      <c r="P345" s="77">
        <v>78.910166649107055</v>
      </c>
      <c r="Q345" s="77">
        <v>0</v>
      </c>
      <c r="R345" s="77">
        <v>201.43662952562599</v>
      </c>
      <c r="S345" s="78">
        <v>1E-4</v>
      </c>
      <c r="T345" s="78">
        <v>1.1000000000000001E-3</v>
      </c>
      <c r="U345" s="78">
        <v>2.0000000000000001E-4</v>
      </c>
    </row>
    <row r="346" spans="2:21">
      <c r="B346" t="s">
        <v>1336</v>
      </c>
      <c r="C346" t="s">
        <v>1337</v>
      </c>
      <c r="D346" t="s">
        <v>123</v>
      </c>
      <c r="E346" t="s">
        <v>1111</v>
      </c>
      <c r="F346" t="s">
        <v>1335</v>
      </c>
      <c r="G346" t="s">
        <v>1254</v>
      </c>
      <c r="H346" t="s">
        <v>1287</v>
      </c>
      <c r="I346" t="s">
        <v>217</v>
      </c>
      <c r="J346" t="s">
        <v>738</v>
      </c>
      <c r="K346" s="77">
        <v>1.2</v>
      </c>
      <c r="L346" t="s">
        <v>106</v>
      </c>
      <c r="M346" s="78">
        <v>6.25E-2</v>
      </c>
      <c r="N346" s="78">
        <v>8.4900000000000003E-2</v>
      </c>
      <c r="O346" s="77">
        <v>180338.12</v>
      </c>
      <c r="P346" s="77">
        <v>99.48727775159233</v>
      </c>
      <c r="Q346" s="77">
        <v>0</v>
      </c>
      <c r="R346" s="77">
        <v>643.37676200233</v>
      </c>
      <c r="S346" s="78">
        <v>1E-4</v>
      </c>
      <c r="T346" s="78">
        <v>3.5000000000000001E-3</v>
      </c>
      <c r="U346" s="78">
        <v>5.0000000000000001E-4</v>
      </c>
    </row>
    <row r="347" spans="2:21">
      <c r="B347" t="s">
        <v>1338</v>
      </c>
      <c r="C347" t="s">
        <v>1339</v>
      </c>
      <c r="D347" t="s">
        <v>123</v>
      </c>
      <c r="E347" t="s">
        <v>1111</v>
      </c>
      <c r="F347" t="s">
        <v>1340</v>
      </c>
      <c r="G347" t="s">
        <v>1195</v>
      </c>
      <c r="H347" t="s">
        <v>1298</v>
      </c>
      <c r="I347" t="s">
        <v>358</v>
      </c>
      <c r="J347" t="s">
        <v>284</v>
      </c>
      <c r="K347" s="77">
        <v>3.02</v>
      </c>
      <c r="L347" t="s">
        <v>110</v>
      </c>
      <c r="M347" s="78">
        <v>5.7500000000000002E-2</v>
      </c>
      <c r="N347" s="78">
        <v>5.5800000000000002E-2</v>
      </c>
      <c r="O347" s="77">
        <v>142846.76999999999</v>
      </c>
      <c r="P347" s="77">
        <v>101.06519180594714</v>
      </c>
      <c r="Q347" s="77">
        <v>0</v>
      </c>
      <c r="R347" s="77">
        <v>562.48801237155203</v>
      </c>
      <c r="S347" s="78">
        <v>2.0000000000000001E-4</v>
      </c>
      <c r="T347" s="78">
        <v>3.0000000000000001E-3</v>
      </c>
      <c r="U347" s="78">
        <v>5.0000000000000001E-4</v>
      </c>
    </row>
    <row r="348" spans="2:21">
      <c r="B348" t="s">
        <v>1341</v>
      </c>
      <c r="C348" t="s">
        <v>1342</v>
      </c>
      <c r="D348" t="s">
        <v>123</v>
      </c>
      <c r="E348" t="s">
        <v>1111</v>
      </c>
      <c r="F348" t="s">
        <v>1343</v>
      </c>
      <c r="G348" t="s">
        <v>1168</v>
      </c>
      <c r="H348" t="s">
        <v>1344</v>
      </c>
      <c r="I348" t="s">
        <v>358</v>
      </c>
      <c r="J348" t="s">
        <v>274</v>
      </c>
      <c r="K348" s="77">
        <v>3.2</v>
      </c>
      <c r="L348" t="s">
        <v>110</v>
      </c>
      <c r="M348" s="78">
        <v>3.6299999999999999E-2</v>
      </c>
      <c r="N348" s="78">
        <v>0.39610000000000001</v>
      </c>
      <c r="O348" s="77">
        <v>147117.94</v>
      </c>
      <c r="P348" s="77">
        <v>36.002999979608227</v>
      </c>
      <c r="Q348" s="77">
        <v>0</v>
      </c>
      <c r="R348" s="77">
        <v>206.36952632872899</v>
      </c>
      <c r="S348" s="78">
        <v>4.0000000000000002E-4</v>
      </c>
      <c r="T348" s="78">
        <v>1.1000000000000001E-3</v>
      </c>
      <c r="U348" s="78">
        <v>2.0000000000000001E-4</v>
      </c>
    </row>
    <row r="349" spans="2:21">
      <c r="B349" t="s">
        <v>1345</v>
      </c>
      <c r="C349" t="s">
        <v>1346</v>
      </c>
      <c r="D349" t="s">
        <v>123</v>
      </c>
      <c r="E349" t="s">
        <v>1111</v>
      </c>
      <c r="F349" t="s">
        <v>1347</v>
      </c>
      <c r="G349" t="s">
        <v>1294</v>
      </c>
      <c r="H349" t="s">
        <v>1348</v>
      </c>
      <c r="I349" t="s">
        <v>217</v>
      </c>
      <c r="J349" t="s">
        <v>611</v>
      </c>
      <c r="K349" s="77">
        <v>6.79</v>
      </c>
      <c r="L349" t="s">
        <v>106</v>
      </c>
      <c r="M349" s="78">
        <v>0.04</v>
      </c>
      <c r="N349" s="78">
        <v>5.8000000000000003E-2</v>
      </c>
      <c r="O349" s="77">
        <v>181524.56</v>
      </c>
      <c r="P349" s="77">
        <v>87.081666648303681</v>
      </c>
      <c r="Q349" s="77">
        <v>0</v>
      </c>
      <c r="R349" s="77">
        <v>566.85555943526401</v>
      </c>
      <c r="S349" s="78">
        <v>4.0000000000000002E-4</v>
      </c>
      <c r="T349" s="78">
        <v>3.0999999999999999E-3</v>
      </c>
      <c r="U349" s="78">
        <v>5.0000000000000001E-4</v>
      </c>
    </row>
    <row r="350" spans="2:21">
      <c r="B350" t="s">
        <v>1349</v>
      </c>
      <c r="C350" t="s">
        <v>1350</v>
      </c>
      <c r="D350" t="s">
        <v>123</v>
      </c>
      <c r="E350" t="s">
        <v>1111</v>
      </c>
      <c r="F350" t="s">
        <v>1351</v>
      </c>
      <c r="G350" t="s">
        <v>1307</v>
      </c>
      <c r="H350" t="s">
        <v>1348</v>
      </c>
      <c r="I350" t="s">
        <v>217</v>
      </c>
      <c r="J350" t="s">
        <v>1174</v>
      </c>
      <c r="K350" s="77">
        <v>7.56</v>
      </c>
      <c r="L350" t="s">
        <v>106</v>
      </c>
      <c r="M350" s="78">
        <v>3.2500000000000001E-2</v>
      </c>
      <c r="N350" s="78">
        <v>5.7700000000000001E-2</v>
      </c>
      <c r="O350" s="77">
        <v>23728.7</v>
      </c>
      <c r="P350" s="77">
        <v>82.429666842262748</v>
      </c>
      <c r="Q350" s="77">
        <v>0</v>
      </c>
      <c r="R350" s="77">
        <v>70.140325244615994</v>
      </c>
      <c r="S350" s="78">
        <v>0</v>
      </c>
      <c r="T350" s="78">
        <v>4.0000000000000002E-4</v>
      </c>
      <c r="U350" s="78">
        <v>1E-4</v>
      </c>
    </row>
    <row r="351" spans="2:21">
      <c r="B351" t="s">
        <v>1352</v>
      </c>
      <c r="C351" t="s">
        <v>1353</v>
      </c>
      <c r="D351" t="s">
        <v>123</v>
      </c>
      <c r="E351" t="s">
        <v>1111</v>
      </c>
      <c r="F351" t="s">
        <v>1351</v>
      </c>
      <c r="G351" t="s">
        <v>1307</v>
      </c>
      <c r="H351" t="s">
        <v>1344</v>
      </c>
      <c r="I351" t="s">
        <v>358</v>
      </c>
      <c r="J351" t="s">
        <v>374</v>
      </c>
      <c r="K351" s="77">
        <v>5.67</v>
      </c>
      <c r="L351" t="s">
        <v>106</v>
      </c>
      <c r="M351" s="78">
        <v>4.4999999999999998E-2</v>
      </c>
      <c r="N351" s="78">
        <v>5.7500000000000002E-2</v>
      </c>
      <c r="O351" s="77">
        <v>128609.55</v>
      </c>
      <c r="P351" s="77">
        <v>94.913178047042379</v>
      </c>
      <c r="Q351" s="77">
        <v>0</v>
      </c>
      <c r="R351" s="77">
        <v>437.73373648072197</v>
      </c>
      <c r="S351" s="78">
        <v>1E-4</v>
      </c>
      <c r="T351" s="78">
        <v>2.3999999999999998E-3</v>
      </c>
      <c r="U351" s="78">
        <v>4.0000000000000002E-4</v>
      </c>
    </row>
    <row r="352" spans="2:21">
      <c r="B352" t="s">
        <v>1354</v>
      </c>
      <c r="C352" t="s">
        <v>1355</v>
      </c>
      <c r="D352" t="s">
        <v>123</v>
      </c>
      <c r="E352" t="s">
        <v>1111</v>
      </c>
      <c r="F352" t="s">
        <v>1306</v>
      </c>
      <c r="G352" t="s">
        <v>1307</v>
      </c>
      <c r="H352" t="s">
        <v>1356</v>
      </c>
      <c r="I352" t="s">
        <v>210</v>
      </c>
      <c r="J352" t="s">
        <v>738</v>
      </c>
      <c r="K352" s="77">
        <v>3.79</v>
      </c>
      <c r="L352" t="s">
        <v>106</v>
      </c>
      <c r="M352" s="78">
        <v>5.5E-2</v>
      </c>
      <c r="N352" s="78">
        <v>8.7900000000000006E-2</v>
      </c>
      <c r="O352" s="77">
        <v>33220.18</v>
      </c>
      <c r="P352" s="77">
        <v>88.405833345875905</v>
      </c>
      <c r="Q352" s="77">
        <v>0</v>
      </c>
      <c r="R352" s="77">
        <v>105.315717007248</v>
      </c>
      <c r="S352" s="78">
        <v>0</v>
      </c>
      <c r="T352" s="78">
        <v>5.9999999999999995E-4</v>
      </c>
      <c r="U352" s="78">
        <v>1E-4</v>
      </c>
    </row>
    <row r="353" spans="2:21">
      <c r="B353" t="s">
        <v>1357</v>
      </c>
      <c r="C353" t="s">
        <v>1358</v>
      </c>
      <c r="D353" t="s">
        <v>123</v>
      </c>
      <c r="E353" t="s">
        <v>1111</v>
      </c>
      <c r="F353" t="s">
        <v>1359</v>
      </c>
      <c r="G353" t="s">
        <v>1360</v>
      </c>
      <c r="H353" t="s">
        <v>1344</v>
      </c>
      <c r="I353" t="s">
        <v>358</v>
      </c>
      <c r="J353" t="s">
        <v>436</v>
      </c>
      <c r="K353" s="77">
        <v>7.18</v>
      </c>
      <c r="L353" t="s">
        <v>106</v>
      </c>
      <c r="M353" s="78">
        <v>6.0999999999999999E-2</v>
      </c>
      <c r="N353" s="78">
        <v>6.5699999999999995E-2</v>
      </c>
      <c r="O353" s="77">
        <v>118643.5</v>
      </c>
      <c r="P353" s="77">
        <v>95.329722256170797</v>
      </c>
      <c r="Q353" s="77">
        <v>0</v>
      </c>
      <c r="R353" s="77">
        <v>405.58563322365001</v>
      </c>
      <c r="S353" s="78">
        <v>1E-4</v>
      </c>
      <c r="T353" s="78">
        <v>2.2000000000000001E-3</v>
      </c>
      <c r="U353" s="78">
        <v>2.9999999999999997E-4</v>
      </c>
    </row>
    <row r="354" spans="2:21">
      <c r="B354" t="s">
        <v>1361</v>
      </c>
      <c r="C354" t="s">
        <v>1362</v>
      </c>
      <c r="D354" t="s">
        <v>123</v>
      </c>
      <c r="E354" t="s">
        <v>1111</v>
      </c>
      <c r="F354" t="s">
        <v>1363</v>
      </c>
      <c r="G354" t="s">
        <v>1210</v>
      </c>
      <c r="H354" t="s">
        <v>1344</v>
      </c>
      <c r="I354" t="s">
        <v>358</v>
      </c>
      <c r="J354" t="s">
        <v>350</v>
      </c>
      <c r="K354" s="77">
        <v>3.81</v>
      </c>
      <c r="L354" t="s">
        <v>106</v>
      </c>
      <c r="M354" s="78">
        <v>7.3499999999999996E-2</v>
      </c>
      <c r="N354" s="78">
        <v>6.5500000000000003E-2</v>
      </c>
      <c r="O354" s="77">
        <v>75931.839999999997</v>
      </c>
      <c r="P354" s="77">
        <v>105.13283333684532</v>
      </c>
      <c r="Q354" s="77">
        <v>0</v>
      </c>
      <c r="R354" s="77">
        <v>286.26785114132502</v>
      </c>
      <c r="S354" s="78">
        <v>1E-4</v>
      </c>
      <c r="T354" s="78">
        <v>1.5E-3</v>
      </c>
      <c r="U354" s="78">
        <v>2.0000000000000001E-4</v>
      </c>
    </row>
    <row r="355" spans="2:21">
      <c r="B355" t="s">
        <v>1364</v>
      </c>
      <c r="C355" t="s">
        <v>1365</v>
      </c>
      <c r="D355" t="s">
        <v>123</v>
      </c>
      <c r="E355" t="s">
        <v>1111</v>
      </c>
      <c r="F355" t="s">
        <v>1366</v>
      </c>
      <c r="G355" t="s">
        <v>1210</v>
      </c>
      <c r="H355" t="s">
        <v>1348</v>
      </c>
      <c r="I355" t="s">
        <v>217</v>
      </c>
      <c r="J355" t="s">
        <v>378</v>
      </c>
      <c r="K355" s="77">
        <v>5.98</v>
      </c>
      <c r="L355" t="s">
        <v>106</v>
      </c>
      <c r="M355" s="78">
        <v>3.7499999999999999E-2</v>
      </c>
      <c r="N355" s="78">
        <v>5.96E-2</v>
      </c>
      <c r="O355" s="77">
        <v>113897.76</v>
      </c>
      <c r="P355" s="77">
        <v>86.502583377232398</v>
      </c>
      <c r="Q355" s="77">
        <v>0</v>
      </c>
      <c r="R355" s="77">
        <v>353.30887424435701</v>
      </c>
      <c r="S355" s="78">
        <v>2.9999999999999997E-4</v>
      </c>
      <c r="T355" s="78">
        <v>1.9E-3</v>
      </c>
      <c r="U355" s="78">
        <v>2.9999999999999997E-4</v>
      </c>
    </row>
    <row r="356" spans="2:21">
      <c r="B356" t="s">
        <v>1367</v>
      </c>
      <c r="C356" t="s">
        <v>1368</v>
      </c>
      <c r="D356" t="s">
        <v>123</v>
      </c>
      <c r="E356" t="s">
        <v>1111</v>
      </c>
      <c r="F356" t="s">
        <v>1369</v>
      </c>
      <c r="G356" t="s">
        <v>1237</v>
      </c>
      <c r="H356" t="s">
        <v>1344</v>
      </c>
      <c r="I356" t="s">
        <v>358</v>
      </c>
      <c r="J356" t="s">
        <v>853</v>
      </c>
      <c r="K356" s="77">
        <v>6.76</v>
      </c>
      <c r="L356" t="s">
        <v>106</v>
      </c>
      <c r="M356" s="78">
        <v>0.04</v>
      </c>
      <c r="N356" s="78">
        <v>5.91E-2</v>
      </c>
      <c r="O356" s="77">
        <v>149490.81</v>
      </c>
      <c r="P356" s="77">
        <v>88.27555554886618</v>
      </c>
      <c r="Q356" s="77">
        <v>0</v>
      </c>
      <c r="R356" s="77">
        <v>473.22234107689201</v>
      </c>
      <c r="S356" s="78">
        <v>1E-4</v>
      </c>
      <c r="T356" s="78">
        <v>2.5000000000000001E-3</v>
      </c>
      <c r="U356" s="78">
        <v>4.0000000000000002E-4</v>
      </c>
    </row>
    <row r="357" spans="2:21">
      <c r="B357" t="s">
        <v>1370</v>
      </c>
      <c r="C357" t="s">
        <v>1371</v>
      </c>
      <c r="D357" t="s">
        <v>123</v>
      </c>
      <c r="E357" t="s">
        <v>1111</v>
      </c>
      <c r="F357" t="s">
        <v>1372</v>
      </c>
      <c r="G357" t="s">
        <v>1373</v>
      </c>
      <c r="H357" t="s">
        <v>1344</v>
      </c>
      <c r="I357" t="s">
        <v>358</v>
      </c>
      <c r="J357" t="s">
        <v>611</v>
      </c>
      <c r="K357" s="77">
        <v>5.38</v>
      </c>
      <c r="L357" t="s">
        <v>106</v>
      </c>
      <c r="M357" s="78">
        <v>3.7499999999999999E-2</v>
      </c>
      <c r="N357" s="78">
        <v>5.8400000000000001E-2</v>
      </c>
      <c r="O357" s="77">
        <v>142372.20000000001</v>
      </c>
      <c r="P357" s="77">
        <v>90.081583324553534</v>
      </c>
      <c r="Q357" s="77">
        <v>0</v>
      </c>
      <c r="R357" s="77">
        <v>459.908559258764</v>
      </c>
      <c r="S357" s="78">
        <v>2.0000000000000001E-4</v>
      </c>
      <c r="T357" s="78">
        <v>2.5000000000000001E-3</v>
      </c>
      <c r="U357" s="78">
        <v>4.0000000000000002E-4</v>
      </c>
    </row>
    <row r="358" spans="2:21">
      <c r="B358" t="s">
        <v>1374</v>
      </c>
      <c r="C358" t="s">
        <v>1375</v>
      </c>
      <c r="D358" t="s">
        <v>123</v>
      </c>
      <c r="E358" t="s">
        <v>1111</v>
      </c>
      <c r="F358" t="s">
        <v>1376</v>
      </c>
      <c r="G358" t="s">
        <v>828</v>
      </c>
      <c r="H358" t="s">
        <v>1344</v>
      </c>
      <c r="I358" t="s">
        <v>358</v>
      </c>
      <c r="J358" t="s">
        <v>284</v>
      </c>
      <c r="K358" s="77">
        <v>4.93</v>
      </c>
      <c r="L358" t="s">
        <v>110</v>
      </c>
      <c r="M358" s="78">
        <v>7.8799999999999995E-2</v>
      </c>
      <c r="N358" s="78">
        <v>9.6600000000000005E-2</v>
      </c>
      <c r="O358" s="77">
        <v>141423.04999999999</v>
      </c>
      <c r="P358" s="77">
        <v>90.826124967959558</v>
      </c>
      <c r="Q358" s="77">
        <v>0</v>
      </c>
      <c r="R358" s="77">
        <v>500.46329040406903</v>
      </c>
      <c r="S358" s="78">
        <v>1E-4</v>
      </c>
      <c r="T358" s="78">
        <v>2.7000000000000001E-3</v>
      </c>
      <c r="U358" s="78">
        <v>4.0000000000000002E-4</v>
      </c>
    </row>
    <row r="359" spans="2:21">
      <c r="B359" t="s">
        <v>1377</v>
      </c>
      <c r="C359" t="s">
        <v>1378</v>
      </c>
      <c r="D359" t="s">
        <v>123</v>
      </c>
      <c r="E359" t="s">
        <v>1111</v>
      </c>
      <c r="F359" t="s">
        <v>1379</v>
      </c>
      <c r="G359" t="s">
        <v>1254</v>
      </c>
      <c r="H359" t="s">
        <v>1348</v>
      </c>
      <c r="I359" t="s">
        <v>217</v>
      </c>
      <c r="J359" t="s">
        <v>284</v>
      </c>
      <c r="K359" s="77">
        <v>5.89</v>
      </c>
      <c r="L359" t="s">
        <v>110</v>
      </c>
      <c r="M359" s="78">
        <v>6.1400000000000003E-2</v>
      </c>
      <c r="N359" s="78">
        <v>6.6699999999999995E-2</v>
      </c>
      <c r="O359" s="77">
        <v>47457.4</v>
      </c>
      <c r="P359" s="77">
        <v>97.365876626195387</v>
      </c>
      <c r="Q359" s="77">
        <v>0</v>
      </c>
      <c r="R359" s="77">
        <v>180.032934991171</v>
      </c>
      <c r="S359" s="78">
        <v>0</v>
      </c>
      <c r="T359" s="78">
        <v>1E-3</v>
      </c>
      <c r="U359" s="78">
        <v>1E-4</v>
      </c>
    </row>
    <row r="360" spans="2:21">
      <c r="B360" t="s">
        <v>1380</v>
      </c>
      <c r="C360" t="s">
        <v>1381</v>
      </c>
      <c r="D360" t="s">
        <v>123</v>
      </c>
      <c r="E360" t="s">
        <v>1111</v>
      </c>
      <c r="F360" t="s">
        <v>1382</v>
      </c>
      <c r="G360" t="s">
        <v>1254</v>
      </c>
      <c r="H360" t="s">
        <v>1348</v>
      </c>
      <c r="I360" t="s">
        <v>217</v>
      </c>
      <c r="J360" t="s">
        <v>350</v>
      </c>
      <c r="K360" s="77">
        <v>4.5599999999999996</v>
      </c>
      <c r="L360" t="s">
        <v>110</v>
      </c>
      <c r="M360" s="78">
        <v>7.1300000000000002E-2</v>
      </c>
      <c r="N360" s="78">
        <v>6.6400000000000001E-2</v>
      </c>
      <c r="O360" s="77">
        <v>142372.20000000001</v>
      </c>
      <c r="P360" s="77">
        <v>103.98410961550078</v>
      </c>
      <c r="Q360" s="77">
        <v>0</v>
      </c>
      <c r="R360" s="77">
        <v>576.81084262386196</v>
      </c>
      <c r="S360" s="78">
        <v>2.0000000000000001E-4</v>
      </c>
      <c r="T360" s="78">
        <v>3.0999999999999999E-3</v>
      </c>
      <c r="U360" s="78">
        <v>5.0000000000000001E-4</v>
      </c>
    </row>
    <row r="361" spans="2:21">
      <c r="B361" t="s">
        <v>1383</v>
      </c>
      <c r="C361" t="s">
        <v>1384</v>
      </c>
      <c r="D361" t="s">
        <v>123</v>
      </c>
      <c r="E361" t="s">
        <v>1111</v>
      </c>
      <c r="F361" t="s">
        <v>1385</v>
      </c>
      <c r="G361" t="s">
        <v>1147</v>
      </c>
      <c r="H361" t="s">
        <v>1348</v>
      </c>
      <c r="I361" t="s">
        <v>217</v>
      </c>
      <c r="J361" t="s">
        <v>340</v>
      </c>
      <c r="K361" s="77">
        <v>2.81</v>
      </c>
      <c r="L361" t="s">
        <v>106</v>
      </c>
      <c r="M361" s="78">
        <v>4.3799999999999999E-2</v>
      </c>
      <c r="N361" s="78">
        <v>6.08E-2</v>
      </c>
      <c r="O361" s="77">
        <v>71186.100000000006</v>
      </c>
      <c r="P361" s="77">
        <v>95.917208320163624</v>
      </c>
      <c r="Q361" s="77">
        <v>0</v>
      </c>
      <c r="R361" s="77">
        <v>244.85107531755199</v>
      </c>
      <c r="S361" s="78">
        <v>0</v>
      </c>
      <c r="T361" s="78">
        <v>1.2999999999999999E-3</v>
      </c>
      <c r="U361" s="78">
        <v>2.0000000000000001E-4</v>
      </c>
    </row>
    <row r="362" spans="2:21">
      <c r="B362" t="s">
        <v>1386</v>
      </c>
      <c r="C362" t="s">
        <v>1387</v>
      </c>
      <c r="D362" t="s">
        <v>123</v>
      </c>
      <c r="E362" t="s">
        <v>1111</v>
      </c>
      <c r="F362" t="s">
        <v>1388</v>
      </c>
      <c r="G362" t="s">
        <v>1195</v>
      </c>
      <c r="H362" t="s">
        <v>1389</v>
      </c>
      <c r="I362" t="s">
        <v>358</v>
      </c>
      <c r="J362" t="s">
        <v>853</v>
      </c>
      <c r="K362" s="77">
        <v>6.7</v>
      </c>
      <c r="L362" t="s">
        <v>106</v>
      </c>
      <c r="M362" s="78">
        <v>3.7499999999999999E-2</v>
      </c>
      <c r="N362" s="78">
        <v>6.1100000000000002E-2</v>
      </c>
      <c r="O362" s="77">
        <v>151863.67999999999</v>
      </c>
      <c r="P362" s="77">
        <v>84.287999999999926</v>
      </c>
      <c r="Q362" s="77">
        <v>0</v>
      </c>
      <c r="R362" s="77">
        <v>459.01825093386202</v>
      </c>
      <c r="S362" s="78">
        <v>2.0000000000000001E-4</v>
      </c>
      <c r="T362" s="78">
        <v>2.5000000000000001E-3</v>
      </c>
      <c r="U362" s="78">
        <v>4.0000000000000002E-4</v>
      </c>
    </row>
    <row r="363" spans="2:21">
      <c r="B363" t="s">
        <v>1390</v>
      </c>
      <c r="C363" t="s">
        <v>1391</v>
      </c>
      <c r="D363" t="s">
        <v>123</v>
      </c>
      <c r="E363" t="s">
        <v>1111</v>
      </c>
      <c r="F363" t="s">
        <v>1392</v>
      </c>
      <c r="G363" t="s">
        <v>1195</v>
      </c>
      <c r="H363" t="s">
        <v>1389</v>
      </c>
      <c r="I363" t="s">
        <v>358</v>
      </c>
      <c r="J363" t="s">
        <v>312</v>
      </c>
      <c r="K363" s="77">
        <v>5.14</v>
      </c>
      <c r="L363" t="s">
        <v>106</v>
      </c>
      <c r="M363" s="78">
        <v>5.8799999999999998E-2</v>
      </c>
      <c r="N363" s="78">
        <v>6.3200000000000006E-2</v>
      </c>
      <c r="O363" s="77">
        <v>14237.22</v>
      </c>
      <c r="P363" s="77">
        <v>98.132013960590626</v>
      </c>
      <c r="Q363" s="77">
        <v>0</v>
      </c>
      <c r="R363" s="77">
        <v>50.100976794748</v>
      </c>
      <c r="S363" s="78">
        <v>0</v>
      </c>
      <c r="T363" s="78">
        <v>2.9999999999999997E-4</v>
      </c>
      <c r="U363" s="78">
        <v>0</v>
      </c>
    </row>
    <row r="364" spans="2:21">
      <c r="B364" t="s">
        <v>1393</v>
      </c>
      <c r="C364" t="s">
        <v>1394</v>
      </c>
      <c r="D364" t="s">
        <v>123</v>
      </c>
      <c r="E364" t="s">
        <v>1111</v>
      </c>
      <c r="F364" t="s">
        <v>1395</v>
      </c>
      <c r="G364" t="s">
        <v>1229</v>
      </c>
      <c r="H364" t="s">
        <v>1389</v>
      </c>
      <c r="I364" t="s">
        <v>358</v>
      </c>
      <c r="J364" t="s">
        <v>541</v>
      </c>
      <c r="K364" s="77">
        <v>4.51</v>
      </c>
      <c r="L364" t="s">
        <v>106</v>
      </c>
      <c r="M364" s="78">
        <v>4.6300000000000001E-2</v>
      </c>
      <c r="N364" s="78">
        <v>6.1100000000000002E-2</v>
      </c>
      <c r="O364" s="77">
        <v>118657.74</v>
      </c>
      <c r="P364" s="77">
        <v>92.839375018435376</v>
      </c>
      <c r="Q364" s="77">
        <v>0</v>
      </c>
      <c r="R364" s="77">
        <v>395.03771975802198</v>
      </c>
      <c r="S364" s="78">
        <v>2.0000000000000001E-4</v>
      </c>
      <c r="T364" s="78">
        <v>2.0999999999999999E-3</v>
      </c>
      <c r="U364" s="78">
        <v>2.9999999999999997E-4</v>
      </c>
    </row>
    <row r="365" spans="2:21">
      <c r="B365" t="s">
        <v>1396</v>
      </c>
      <c r="C365" t="s">
        <v>1397</v>
      </c>
      <c r="D365" t="s">
        <v>123</v>
      </c>
      <c r="E365" t="s">
        <v>1111</v>
      </c>
      <c r="F365" t="s">
        <v>1398</v>
      </c>
      <c r="G365" t="s">
        <v>1151</v>
      </c>
      <c r="H365" t="s">
        <v>1389</v>
      </c>
      <c r="I365" t="s">
        <v>358</v>
      </c>
      <c r="J365" t="s">
        <v>284</v>
      </c>
      <c r="K365" s="77">
        <v>4.1900000000000004</v>
      </c>
      <c r="L365" t="s">
        <v>106</v>
      </c>
      <c r="M365" s="78">
        <v>6.3799999999999996E-2</v>
      </c>
      <c r="N365" s="78">
        <v>5.7700000000000001E-2</v>
      </c>
      <c r="O365" s="77">
        <v>132880.72</v>
      </c>
      <c r="P365" s="77">
        <v>102.02274998871172</v>
      </c>
      <c r="Q365" s="77">
        <v>0</v>
      </c>
      <c r="R365" s="77">
        <v>486.14887318919699</v>
      </c>
      <c r="S365" s="78">
        <v>2.9999999999999997E-4</v>
      </c>
      <c r="T365" s="78">
        <v>2.5999999999999999E-3</v>
      </c>
      <c r="U365" s="78">
        <v>4.0000000000000002E-4</v>
      </c>
    </row>
    <row r="366" spans="2:21">
      <c r="B366" t="s">
        <v>1399</v>
      </c>
      <c r="C366" t="s">
        <v>1400</v>
      </c>
      <c r="D366" t="s">
        <v>123</v>
      </c>
      <c r="E366" t="s">
        <v>1111</v>
      </c>
      <c r="F366" t="s">
        <v>1401</v>
      </c>
      <c r="G366" t="s">
        <v>1233</v>
      </c>
      <c r="H366" t="s">
        <v>829</v>
      </c>
      <c r="I366" t="s">
        <v>217</v>
      </c>
      <c r="J366" t="s">
        <v>738</v>
      </c>
      <c r="K366" s="77">
        <v>2.66</v>
      </c>
      <c r="L366" t="s">
        <v>110</v>
      </c>
      <c r="M366" s="78">
        <v>0.05</v>
      </c>
      <c r="N366" s="78">
        <v>8.0299999999999996E-2</v>
      </c>
      <c r="O366" s="77">
        <v>47457.4</v>
      </c>
      <c r="P366" s="77">
        <v>92.926808181653328</v>
      </c>
      <c r="Q366" s="77">
        <v>0</v>
      </c>
      <c r="R366" s="77">
        <v>171.824941098549</v>
      </c>
      <c r="S366" s="78">
        <v>0</v>
      </c>
      <c r="T366" s="78">
        <v>8.9999999999999998E-4</v>
      </c>
      <c r="U366" s="78">
        <v>1E-4</v>
      </c>
    </row>
    <row r="367" spans="2:21">
      <c r="B367" t="s">
        <v>1402</v>
      </c>
      <c r="C367" t="s">
        <v>1403</v>
      </c>
      <c r="D367" t="s">
        <v>123</v>
      </c>
      <c r="E367" t="s">
        <v>1111</v>
      </c>
      <c r="F367" t="s">
        <v>1404</v>
      </c>
      <c r="G367" t="s">
        <v>1233</v>
      </c>
      <c r="H367" t="s">
        <v>829</v>
      </c>
      <c r="I367" t="s">
        <v>217</v>
      </c>
      <c r="J367" t="s">
        <v>738</v>
      </c>
      <c r="K367" s="77">
        <v>2.6</v>
      </c>
      <c r="L367" t="s">
        <v>113</v>
      </c>
      <c r="M367" s="78">
        <v>0.06</v>
      </c>
      <c r="N367" s="78">
        <v>0.1038</v>
      </c>
      <c r="O367" s="77">
        <v>112474.04</v>
      </c>
      <c r="P367" s="77">
        <v>89.663666690375734</v>
      </c>
      <c r="Q367" s="77">
        <v>0</v>
      </c>
      <c r="R367" s="77">
        <v>446.37495941719601</v>
      </c>
      <c r="S367" s="78">
        <v>1E-4</v>
      </c>
      <c r="T367" s="78">
        <v>2.3999999999999998E-3</v>
      </c>
      <c r="U367" s="78">
        <v>4.0000000000000002E-4</v>
      </c>
    </row>
    <row r="368" spans="2:21">
      <c r="B368" t="s">
        <v>1405</v>
      </c>
      <c r="C368" t="s">
        <v>1406</v>
      </c>
      <c r="D368" t="s">
        <v>123</v>
      </c>
      <c r="E368" t="s">
        <v>1111</v>
      </c>
      <c r="F368" t="s">
        <v>1240</v>
      </c>
      <c r="G368" t="s">
        <v>1151</v>
      </c>
      <c r="H368" t="s">
        <v>1389</v>
      </c>
      <c r="I368" t="s">
        <v>358</v>
      </c>
      <c r="J368" t="s">
        <v>464</v>
      </c>
      <c r="K368" s="77">
        <v>1.8</v>
      </c>
      <c r="L368" t="s">
        <v>106</v>
      </c>
      <c r="M368" s="78">
        <v>4.2500000000000003E-2</v>
      </c>
      <c r="N368" s="78">
        <v>7.6799999999999993E-2</v>
      </c>
      <c r="O368" s="77">
        <v>104406.28</v>
      </c>
      <c r="P368" s="77">
        <v>94.699055551830838</v>
      </c>
      <c r="Q368" s="77">
        <v>0</v>
      </c>
      <c r="R368" s="77">
        <v>354.554135293125</v>
      </c>
      <c r="S368" s="78">
        <v>2.0000000000000001E-4</v>
      </c>
      <c r="T368" s="78">
        <v>1.9E-3</v>
      </c>
      <c r="U368" s="78">
        <v>2.9999999999999997E-4</v>
      </c>
    </row>
    <row r="369" spans="2:21">
      <c r="B369" t="s">
        <v>1407</v>
      </c>
      <c r="C369" t="s">
        <v>1408</v>
      </c>
      <c r="D369" t="s">
        <v>123</v>
      </c>
      <c r="E369" t="s">
        <v>1111</v>
      </c>
      <c r="F369" t="s">
        <v>1409</v>
      </c>
      <c r="G369" t="s">
        <v>1307</v>
      </c>
      <c r="H369" t="s">
        <v>1389</v>
      </c>
      <c r="I369" t="s">
        <v>358</v>
      </c>
      <c r="J369" t="s">
        <v>555</v>
      </c>
      <c r="K369" s="77">
        <v>4.54</v>
      </c>
      <c r="L369" t="s">
        <v>106</v>
      </c>
      <c r="M369" s="78">
        <v>5.1299999999999998E-2</v>
      </c>
      <c r="N369" s="78">
        <v>6.1600000000000002E-2</v>
      </c>
      <c r="O369" s="77">
        <v>169266.31</v>
      </c>
      <c r="P369" s="77">
        <v>95.661791668820541</v>
      </c>
      <c r="Q369" s="77">
        <v>0</v>
      </c>
      <c r="R369" s="77">
        <v>580.65654082799199</v>
      </c>
      <c r="S369" s="78">
        <v>2.9999999999999997E-4</v>
      </c>
      <c r="T369" s="78">
        <v>3.0999999999999999E-3</v>
      </c>
      <c r="U369" s="78">
        <v>5.0000000000000001E-4</v>
      </c>
    </row>
    <row r="370" spans="2:21">
      <c r="B370" t="s">
        <v>1410</v>
      </c>
      <c r="C370" t="s">
        <v>1411</v>
      </c>
      <c r="D370" t="s">
        <v>123</v>
      </c>
      <c r="E370" t="s">
        <v>1111</v>
      </c>
      <c r="F370" t="s">
        <v>827</v>
      </c>
      <c r="G370" t="s">
        <v>828</v>
      </c>
      <c r="H370" t="s">
        <v>829</v>
      </c>
      <c r="I370" t="s">
        <v>217</v>
      </c>
      <c r="J370" t="s">
        <v>648</v>
      </c>
      <c r="K370" s="77">
        <v>4.07</v>
      </c>
      <c r="L370" t="s">
        <v>113</v>
      </c>
      <c r="M370" s="78">
        <v>8.5000000000000006E-2</v>
      </c>
      <c r="N370" s="78">
        <v>0.1024</v>
      </c>
      <c r="O370" s="77">
        <v>47457.4</v>
      </c>
      <c r="P370" s="77">
        <v>90.914863077201872</v>
      </c>
      <c r="Q370" s="77">
        <v>0</v>
      </c>
      <c r="R370" s="77">
        <v>190.97207376402599</v>
      </c>
      <c r="S370" s="78">
        <v>1E-4</v>
      </c>
      <c r="T370" s="78">
        <v>1E-3</v>
      </c>
      <c r="U370" s="78">
        <v>2.0000000000000001E-4</v>
      </c>
    </row>
    <row r="371" spans="2:21">
      <c r="B371" t="s">
        <v>1412</v>
      </c>
      <c r="C371" t="s">
        <v>1413</v>
      </c>
      <c r="D371" t="s">
        <v>123</v>
      </c>
      <c r="E371" t="s">
        <v>1111</v>
      </c>
      <c r="F371" t="s">
        <v>1414</v>
      </c>
      <c r="G371" t="s">
        <v>1323</v>
      </c>
      <c r="H371" t="s">
        <v>1389</v>
      </c>
      <c r="I371" t="s">
        <v>358</v>
      </c>
      <c r="J371" t="s">
        <v>433</v>
      </c>
      <c r="K371" s="77">
        <v>6.26</v>
      </c>
      <c r="L371" t="s">
        <v>106</v>
      </c>
      <c r="M371" s="78">
        <v>4.1300000000000003E-2</v>
      </c>
      <c r="N371" s="78">
        <v>6.3700000000000007E-2</v>
      </c>
      <c r="O371" s="77">
        <v>151987.07</v>
      </c>
      <c r="P371" s="77">
        <v>85.447041652753711</v>
      </c>
      <c r="Q371" s="77">
        <v>0</v>
      </c>
      <c r="R371" s="77">
        <v>465.70827966478402</v>
      </c>
      <c r="S371" s="78">
        <v>2.9999999999999997E-4</v>
      </c>
      <c r="T371" s="78">
        <v>2.5000000000000001E-3</v>
      </c>
      <c r="U371" s="78">
        <v>4.0000000000000002E-4</v>
      </c>
    </row>
    <row r="372" spans="2:21">
      <c r="B372" t="s">
        <v>1415</v>
      </c>
      <c r="C372" t="s">
        <v>1416</v>
      </c>
      <c r="D372" t="s">
        <v>123</v>
      </c>
      <c r="E372" t="s">
        <v>1111</v>
      </c>
      <c r="F372" t="s">
        <v>1417</v>
      </c>
      <c r="G372" t="s">
        <v>1151</v>
      </c>
      <c r="H372" t="s">
        <v>1389</v>
      </c>
      <c r="I372" t="s">
        <v>358</v>
      </c>
      <c r="J372" t="s">
        <v>738</v>
      </c>
      <c r="K372" s="77">
        <v>3.35</v>
      </c>
      <c r="L372" t="s">
        <v>106</v>
      </c>
      <c r="M372" s="78">
        <v>6.88E-2</v>
      </c>
      <c r="N372" s="78">
        <v>6.0999999999999999E-2</v>
      </c>
      <c r="O372" s="77">
        <v>118643.5</v>
      </c>
      <c r="P372" s="77">
        <v>103.31029169739598</v>
      </c>
      <c r="Q372" s="77">
        <v>0</v>
      </c>
      <c r="R372" s="77">
        <v>439.53941210497999</v>
      </c>
      <c r="S372" s="78">
        <v>2.0000000000000001E-4</v>
      </c>
      <c r="T372" s="78">
        <v>2.3999999999999998E-3</v>
      </c>
      <c r="U372" s="78">
        <v>4.0000000000000002E-4</v>
      </c>
    </row>
    <row r="373" spans="2:21">
      <c r="B373" t="s">
        <v>1418</v>
      </c>
      <c r="C373" t="s">
        <v>1419</v>
      </c>
      <c r="D373" t="s">
        <v>123</v>
      </c>
      <c r="E373" t="s">
        <v>1111</v>
      </c>
      <c r="F373" t="s">
        <v>1420</v>
      </c>
      <c r="G373" t="s">
        <v>1323</v>
      </c>
      <c r="H373" t="s">
        <v>1389</v>
      </c>
      <c r="I373" t="s">
        <v>358</v>
      </c>
      <c r="J373" t="s">
        <v>259</v>
      </c>
      <c r="K373" s="77">
        <v>4.72</v>
      </c>
      <c r="L373" t="s">
        <v>106</v>
      </c>
      <c r="M373" s="78">
        <v>0.04</v>
      </c>
      <c r="N373" s="78">
        <v>7.17E-2</v>
      </c>
      <c r="O373" s="77">
        <v>71186.100000000006</v>
      </c>
      <c r="P373" s="77">
        <v>85.026333333333326</v>
      </c>
      <c r="Q373" s="77">
        <v>0</v>
      </c>
      <c r="R373" s="77">
        <v>217.04957339337801</v>
      </c>
      <c r="S373" s="78">
        <v>0</v>
      </c>
      <c r="T373" s="78">
        <v>1.1999999999999999E-3</v>
      </c>
      <c r="U373" s="78">
        <v>2.0000000000000001E-4</v>
      </c>
    </row>
    <row r="374" spans="2:21">
      <c r="B374" t="s">
        <v>1421</v>
      </c>
      <c r="C374" t="s">
        <v>1422</v>
      </c>
      <c r="D374" t="s">
        <v>123</v>
      </c>
      <c r="E374" t="s">
        <v>1111</v>
      </c>
      <c r="F374" t="s">
        <v>1423</v>
      </c>
      <c r="G374" t="s">
        <v>828</v>
      </c>
      <c r="H374" t="s">
        <v>1424</v>
      </c>
      <c r="I374" t="s">
        <v>217</v>
      </c>
      <c r="J374" t="s">
        <v>707</v>
      </c>
      <c r="K374" s="77">
        <v>3.99</v>
      </c>
      <c r="L374" t="s">
        <v>113</v>
      </c>
      <c r="M374" s="78">
        <v>8.8800000000000004E-2</v>
      </c>
      <c r="N374" s="78">
        <v>0.1123</v>
      </c>
      <c r="O374" s="77">
        <v>96338.52</v>
      </c>
      <c r="P374" s="77">
        <v>86.917726072188017</v>
      </c>
      <c r="Q374" s="77">
        <v>0</v>
      </c>
      <c r="R374" s="77">
        <v>370.62896760262902</v>
      </c>
      <c r="S374" s="78">
        <v>1E-4</v>
      </c>
      <c r="T374" s="78">
        <v>2E-3</v>
      </c>
      <c r="U374" s="78">
        <v>2.9999999999999997E-4</v>
      </c>
    </row>
    <row r="375" spans="2:21">
      <c r="B375" t="s">
        <v>1425</v>
      </c>
      <c r="C375" t="s">
        <v>1426</v>
      </c>
      <c r="D375" t="s">
        <v>123</v>
      </c>
      <c r="E375" t="s">
        <v>1111</v>
      </c>
      <c r="F375" t="s">
        <v>1427</v>
      </c>
      <c r="G375" t="s">
        <v>1323</v>
      </c>
      <c r="H375" t="s">
        <v>1428</v>
      </c>
      <c r="I375" t="s">
        <v>358</v>
      </c>
      <c r="J375" t="s">
        <v>337</v>
      </c>
      <c r="K375" s="77">
        <v>6.2</v>
      </c>
      <c r="L375" t="s">
        <v>106</v>
      </c>
      <c r="M375" s="78">
        <v>4.4999999999999998E-2</v>
      </c>
      <c r="N375" s="78">
        <v>7.2400000000000006E-2</v>
      </c>
      <c r="O375" s="77">
        <v>33220.18</v>
      </c>
      <c r="P375" s="77">
        <v>83.51449996237227</v>
      </c>
      <c r="Q375" s="77">
        <v>0</v>
      </c>
      <c r="R375" s="77">
        <v>99.488790627969607</v>
      </c>
      <c r="S375" s="78">
        <v>0</v>
      </c>
      <c r="T375" s="78">
        <v>5.0000000000000001E-4</v>
      </c>
      <c r="U375" s="78">
        <v>1E-4</v>
      </c>
    </row>
    <row r="376" spans="2:21">
      <c r="B376" t="s">
        <v>1429</v>
      </c>
      <c r="C376" t="s">
        <v>1430</v>
      </c>
      <c r="D376" t="s">
        <v>123</v>
      </c>
      <c r="E376" t="s">
        <v>1111</v>
      </c>
      <c r="F376" t="s">
        <v>1427</v>
      </c>
      <c r="G376" t="s">
        <v>1323</v>
      </c>
      <c r="H376" t="s">
        <v>1428</v>
      </c>
      <c r="I376" t="s">
        <v>358</v>
      </c>
      <c r="J376" t="s">
        <v>374</v>
      </c>
      <c r="K376" s="77">
        <v>5.86</v>
      </c>
      <c r="L376" t="s">
        <v>106</v>
      </c>
      <c r="M376" s="78">
        <v>4.7500000000000001E-2</v>
      </c>
      <c r="N376" s="78">
        <v>7.22E-2</v>
      </c>
      <c r="O376" s="77">
        <v>151863.67999999999</v>
      </c>
      <c r="P376" s="77">
        <v>83.872397281561987</v>
      </c>
      <c r="Q376" s="77">
        <v>0</v>
      </c>
      <c r="R376" s="77">
        <v>456.75494853137599</v>
      </c>
      <c r="S376" s="78">
        <v>0</v>
      </c>
      <c r="T376" s="78">
        <v>2.5000000000000001E-3</v>
      </c>
      <c r="U376" s="78">
        <v>4.0000000000000002E-4</v>
      </c>
    </row>
    <row r="377" spans="2:21">
      <c r="B377" t="s">
        <v>1431</v>
      </c>
      <c r="C377" t="s">
        <v>1432</v>
      </c>
      <c r="D377" t="s">
        <v>123</v>
      </c>
      <c r="E377" t="s">
        <v>1111</v>
      </c>
      <c r="F377" t="s">
        <v>1433</v>
      </c>
      <c r="G377" t="s">
        <v>1155</v>
      </c>
      <c r="H377" t="s">
        <v>1428</v>
      </c>
      <c r="I377" t="s">
        <v>358</v>
      </c>
      <c r="J377" t="s">
        <v>274</v>
      </c>
      <c r="K377" s="77">
        <v>6.45</v>
      </c>
      <c r="L377" t="s">
        <v>106</v>
      </c>
      <c r="M377" s="78">
        <v>5.1299999999999998E-2</v>
      </c>
      <c r="N377" s="78">
        <v>7.0000000000000007E-2</v>
      </c>
      <c r="O377" s="77">
        <v>142372.20000000001</v>
      </c>
      <c r="P377" s="77">
        <v>89.618416675446468</v>
      </c>
      <c r="Q377" s="77">
        <v>0</v>
      </c>
      <c r="R377" s="77">
        <v>457.54387717363602</v>
      </c>
      <c r="S377" s="78">
        <v>1E-4</v>
      </c>
      <c r="T377" s="78">
        <v>2.5000000000000001E-3</v>
      </c>
      <c r="U377" s="78">
        <v>4.0000000000000002E-4</v>
      </c>
    </row>
    <row r="378" spans="2:21">
      <c r="B378" t="s">
        <v>1434</v>
      </c>
      <c r="C378" t="s">
        <v>1435</v>
      </c>
      <c r="D378" t="s">
        <v>123</v>
      </c>
      <c r="E378" t="s">
        <v>1111</v>
      </c>
      <c r="F378" t="s">
        <v>1436</v>
      </c>
      <c r="G378" t="s">
        <v>125</v>
      </c>
      <c r="H378" t="s">
        <v>214</v>
      </c>
      <c r="I378" t="s">
        <v>215</v>
      </c>
      <c r="J378" t="s">
        <v>707</v>
      </c>
      <c r="K378" s="77">
        <v>4.08</v>
      </c>
      <c r="L378" t="s">
        <v>106</v>
      </c>
      <c r="M378" s="78">
        <v>2.5000000000000001E-2</v>
      </c>
      <c r="N378" s="78">
        <v>-3.8E-3</v>
      </c>
      <c r="O378" s="77">
        <v>142736.72</v>
      </c>
      <c r="P378" s="77">
        <v>112.28783332165675</v>
      </c>
      <c r="Q378" s="77">
        <v>0</v>
      </c>
      <c r="R378" s="77">
        <v>574.74962928924595</v>
      </c>
      <c r="S378" s="78">
        <v>2.9999999999999997E-4</v>
      </c>
      <c r="T378" s="78">
        <v>3.0999999999999999E-3</v>
      </c>
      <c r="U378" s="78">
        <v>5.0000000000000001E-4</v>
      </c>
    </row>
    <row r="379" spans="2:21">
      <c r="B379" t="s">
        <v>1437</v>
      </c>
      <c r="C379" t="s">
        <v>1438</v>
      </c>
      <c r="D379" t="s">
        <v>123</v>
      </c>
      <c r="E379" t="s">
        <v>1111</v>
      </c>
      <c r="F379" t="s">
        <v>1439</v>
      </c>
      <c r="G379" t="s">
        <v>1151</v>
      </c>
      <c r="H379" t="s">
        <v>214</v>
      </c>
      <c r="I379" t="s">
        <v>215</v>
      </c>
      <c r="J379" t="s">
        <v>738</v>
      </c>
      <c r="K379" s="77">
        <v>0.35</v>
      </c>
      <c r="L379" t="s">
        <v>106</v>
      </c>
      <c r="M379" s="78">
        <v>6.5000000000000002E-2</v>
      </c>
      <c r="N379" s="78">
        <v>0.19309999999999999</v>
      </c>
      <c r="O379" s="77">
        <v>223.05</v>
      </c>
      <c r="P379" s="77">
        <v>95.878892624971982</v>
      </c>
      <c r="Q379" s="77">
        <v>0</v>
      </c>
      <c r="R379" s="77">
        <v>0.76689432181999995</v>
      </c>
      <c r="S379" s="78">
        <v>0</v>
      </c>
      <c r="T379" s="78">
        <v>0</v>
      </c>
      <c r="U379" s="78">
        <v>0</v>
      </c>
    </row>
    <row r="380" spans="2:21">
      <c r="B380" t="s">
        <v>1440</v>
      </c>
      <c r="C380" t="s">
        <v>1441</v>
      </c>
      <c r="D380" t="s">
        <v>123</v>
      </c>
      <c r="E380" t="s">
        <v>1111</v>
      </c>
      <c r="F380" t="s">
        <v>1417</v>
      </c>
      <c r="G380" t="s">
        <v>1307</v>
      </c>
      <c r="H380" t="s">
        <v>214</v>
      </c>
      <c r="I380" t="s">
        <v>215</v>
      </c>
      <c r="J380" t="s">
        <v>378</v>
      </c>
      <c r="K380" s="77">
        <v>7.32</v>
      </c>
      <c r="L380" t="s">
        <v>106</v>
      </c>
      <c r="M380" s="78">
        <v>0.04</v>
      </c>
      <c r="N380" s="78">
        <v>5.74E-2</v>
      </c>
      <c r="O380" s="77">
        <v>71186.100000000006</v>
      </c>
      <c r="P380" s="77">
        <v>87.841333333333338</v>
      </c>
      <c r="Q380" s="77">
        <v>0</v>
      </c>
      <c r="R380" s="77">
        <v>224.23551832536799</v>
      </c>
      <c r="S380" s="78">
        <v>1E-4</v>
      </c>
      <c r="T380" s="78">
        <v>1.1999999999999999E-3</v>
      </c>
      <c r="U380" s="78">
        <v>2.0000000000000001E-4</v>
      </c>
    </row>
    <row r="381" spans="2:21">
      <c r="B381" t="s">
        <v>238</v>
      </c>
      <c r="C381" s="16"/>
      <c r="D381" s="16"/>
      <c r="E381" s="16"/>
      <c r="F381" s="16"/>
    </row>
    <row r="382" spans="2:21">
      <c r="B382" t="s">
        <v>361</v>
      </c>
      <c r="C382" s="16"/>
      <c r="D382" s="16"/>
      <c r="E382" s="16"/>
      <c r="F382" s="16"/>
    </row>
    <row r="383" spans="2:21">
      <c r="B383" t="s">
        <v>362</v>
      </c>
      <c r="C383" s="16"/>
      <c r="D383" s="16"/>
      <c r="E383" s="16"/>
      <c r="F383" s="16"/>
    </row>
    <row r="384" spans="2:21">
      <c r="B384" t="s">
        <v>363</v>
      </c>
      <c r="C384" s="16"/>
      <c r="D384" s="16"/>
      <c r="E384" s="16"/>
      <c r="F384" s="16"/>
    </row>
    <row r="385" spans="2:6">
      <c r="B385" t="s">
        <v>364</v>
      </c>
      <c r="C385" s="16"/>
      <c r="D385" s="16"/>
      <c r="E385" s="16"/>
      <c r="F385" s="16"/>
    </row>
    <row r="386" spans="2:6">
      <c r="C386" s="16"/>
      <c r="D386" s="16"/>
      <c r="E386" s="16"/>
      <c r="F386" s="16"/>
    </row>
    <row r="387" spans="2:6">
      <c r="C387" s="16"/>
      <c r="D387" s="16"/>
      <c r="E387" s="16"/>
      <c r="F387" s="16"/>
    </row>
    <row r="388" spans="2:6">
      <c r="C388" s="16"/>
      <c r="D388" s="16"/>
      <c r="E388" s="16"/>
      <c r="F388" s="16"/>
    </row>
    <row r="389" spans="2:6">
      <c r="C389" s="16"/>
      <c r="D389" s="16"/>
      <c r="E389" s="16"/>
      <c r="F389" s="16"/>
    </row>
    <row r="390" spans="2:6">
      <c r="C390" s="16"/>
      <c r="D390" s="16"/>
      <c r="E390" s="16"/>
      <c r="F390" s="16"/>
    </row>
    <row r="391" spans="2:6">
      <c r="C391" s="16"/>
      <c r="D391" s="16"/>
      <c r="E391" s="16"/>
      <c r="F391" s="16"/>
    </row>
    <row r="392" spans="2:6">
      <c r="C392" s="16"/>
      <c r="D392" s="16"/>
      <c r="E392" s="16"/>
      <c r="F392" s="16"/>
    </row>
    <row r="393" spans="2:6">
      <c r="C393" s="16"/>
      <c r="D393" s="16"/>
      <c r="E393" s="16"/>
      <c r="F393" s="16"/>
    </row>
    <row r="394" spans="2:6">
      <c r="C394" s="16"/>
      <c r="D394" s="16"/>
      <c r="E394" s="16"/>
      <c r="F394" s="16"/>
    </row>
    <row r="395" spans="2:6">
      <c r="C395" s="16"/>
      <c r="D395" s="16"/>
      <c r="E395" s="16"/>
      <c r="F395" s="16"/>
    </row>
    <row r="396" spans="2:6">
      <c r="C396" s="16"/>
      <c r="D396" s="16"/>
      <c r="E396" s="16"/>
      <c r="F396" s="16"/>
    </row>
    <row r="397" spans="2:6">
      <c r="C397" s="16"/>
      <c r="D397" s="16"/>
      <c r="E397" s="16"/>
      <c r="F397" s="16"/>
    </row>
    <row r="398" spans="2:6">
      <c r="C398" s="16"/>
      <c r="D398" s="16"/>
      <c r="E398" s="16"/>
      <c r="F398" s="16"/>
    </row>
    <row r="399" spans="2:6">
      <c r="C399" s="16"/>
      <c r="D399" s="16"/>
      <c r="E399" s="16"/>
      <c r="F399" s="16"/>
    </row>
    <row r="400" spans="2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45016</v>
      </c>
    </row>
    <row r="2" spans="2:62" s="1" customFormat="1">
      <c r="B2" s="2" t="s">
        <v>1</v>
      </c>
      <c r="C2" s="12" t="s">
        <v>4163</v>
      </c>
    </row>
    <row r="3" spans="2:62" s="1" customFormat="1">
      <c r="B3" s="2" t="s">
        <v>2</v>
      </c>
      <c r="C3" s="26" t="s">
        <v>4164</v>
      </c>
    </row>
    <row r="4" spans="2:62" s="1" customFormat="1">
      <c r="B4" s="2" t="s">
        <v>3</v>
      </c>
      <c r="C4" s="83" t="s">
        <v>197</v>
      </c>
    </row>
    <row r="6" spans="2:62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  <c r="BJ6" s="19"/>
    </row>
    <row r="7" spans="2:62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11772208.58</v>
      </c>
      <c r="J11" s="7"/>
      <c r="K11" s="75">
        <v>591.77283999999997</v>
      </c>
      <c r="L11" s="75">
        <v>217789.24267371555</v>
      </c>
      <c r="M11" s="7"/>
      <c r="N11" s="76">
        <v>1</v>
      </c>
      <c r="O11" s="76">
        <v>0.1784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v>11278246.970000001</v>
      </c>
      <c r="K12" s="81">
        <v>579.65599999999995</v>
      </c>
      <c r="L12" s="81">
        <v>167122.01474146888</v>
      </c>
      <c r="N12" s="80">
        <v>0.76739999999999997</v>
      </c>
      <c r="O12" s="80">
        <v>0.13689999999999999</v>
      </c>
    </row>
    <row r="13" spans="2:62">
      <c r="B13" s="79" t="s">
        <v>1442</v>
      </c>
      <c r="E13" s="16"/>
      <c r="F13" s="16"/>
      <c r="G13" s="16"/>
      <c r="I13" s="81">
        <v>3724476.2</v>
      </c>
      <c r="K13" s="81">
        <v>430.96391</v>
      </c>
      <c r="L13" s="81">
        <v>106710.51310708</v>
      </c>
      <c r="N13" s="80">
        <v>0.49</v>
      </c>
      <c r="O13" s="80">
        <v>8.7400000000000005E-2</v>
      </c>
    </row>
    <row r="14" spans="2:62">
      <c r="B14" t="s">
        <v>1443</v>
      </c>
      <c r="C14" t="s">
        <v>1444</v>
      </c>
      <c r="D14" t="s">
        <v>100</v>
      </c>
      <c r="E14" t="s">
        <v>123</v>
      </c>
      <c r="F14" t="s">
        <v>797</v>
      </c>
      <c r="G14" t="s">
        <v>422</v>
      </c>
      <c r="H14" t="s">
        <v>102</v>
      </c>
      <c r="I14" s="77">
        <v>109392.71</v>
      </c>
      <c r="J14" s="77">
        <v>2674</v>
      </c>
      <c r="K14" s="77">
        <v>0</v>
      </c>
      <c r="L14" s="77">
        <v>2925.1610654000001</v>
      </c>
      <c r="M14" s="78">
        <v>5.0000000000000001E-4</v>
      </c>
      <c r="N14" s="78">
        <v>1.34E-2</v>
      </c>
      <c r="O14" s="78">
        <v>2.3999999999999998E-3</v>
      </c>
    </row>
    <row r="15" spans="2:62">
      <c r="B15" t="s">
        <v>1445</v>
      </c>
      <c r="C15" t="s">
        <v>1446</v>
      </c>
      <c r="D15" t="s">
        <v>100</v>
      </c>
      <c r="E15" t="s">
        <v>123</v>
      </c>
      <c r="F15" t="s">
        <v>1447</v>
      </c>
      <c r="G15" t="s">
        <v>833</v>
      </c>
      <c r="H15" t="s">
        <v>102</v>
      </c>
      <c r="I15" s="77">
        <v>12432.98</v>
      </c>
      <c r="J15" s="77">
        <v>30480</v>
      </c>
      <c r="K15" s="77">
        <v>0</v>
      </c>
      <c r="L15" s="77">
        <v>3789.5723039999998</v>
      </c>
      <c r="M15" s="78">
        <v>2.0000000000000001E-4</v>
      </c>
      <c r="N15" s="78">
        <v>1.7399999999999999E-2</v>
      </c>
      <c r="O15" s="78">
        <v>3.0999999999999999E-3</v>
      </c>
    </row>
    <row r="16" spans="2:62">
      <c r="B16" t="s">
        <v>1448</v>
      </c>
      <c r="C16" t="s">
        <v>1449</v>
      </c>
      <c r="D16" t="s">
        <v>100</v>
      </c>
      <c r="E16" t="s">
        <v>123</v>
      </c>
      <c r="F16" t="s">
        <v>1013</v>
      </c>
      <c r="G16" t="s">
        <v>833</v>
      </c>
      <c r="H16" t="s">
        <v>102</v>
      </c>
      <c r="I16" s="77">
        <v>49026.720000000001</v>
      </c>
      <c r="J16" s="77">
        <v>6001</v>
      </c>
      <c r="K16" s="77">
        <v>0</v>
      </c>
      <c r="L16" s="77">
        <v>2942.0934671999998</v>
      </c>
      <c r="M16" s="78">
        <v>4.0000000000000002E-4</v>
      </c>
      <c r="N16" s="78">
        <v>1.35E-2</v>
      </c>
      <c r="O16" s="78">
        <v>2.3999999999999998E-3</v>
      </c>
    </row>
    <row r="17" spans="2:15">
      <c r="B17" t="s">
        <v>1450</v>
      </c>
      <c r="C17" t="s">
        <v>1451</v>
      </c>
      <c r="D17" t="s">
        <v>100</v>
      </c>
      <c r="E17" t="s">
        <v>123</v>
      </c>
      <c r="F17" t="s">
        <v>1018</v>
      </c>
      <c r="G17" t="s">
        <v>833</v>
      </c>
      <c r="H17" t="s">
        <v>102</v>
      </c>
      <c r="I17" s="77">
        <v>215528.21</v>
      </c>
      <c r="J17" s="77">
        <v>1006</v>
      </c>
      <c r="K17" s="77">
        <v>0</v>
      </c>
      <c r="L17" s="77">
        <v>2168.2137926</v>
      </c>
      <c r="M17" s="78">
        <v>4.0000000000000002E-4</v>
      </c>
      <c r="N17" s="78">
        <v>0.01</v>
      </c>
      <c r="O17" s="78">
        <v>1.8E-3</v>
      </c>
    </row>
    <row r="18" spans="2:15">
      <c r="B18" t="s">
        <v>1452</v>
      </c>
      <c r="C18" t="s">
        <v>1453</v>
      </c>
      <c r="D18" t="s">
        <v>100</v>
      </c>
      <c r="E18" t="s">
        <v>123</v>
      </c>
      <c r="F18" t="s">
        <v>661</v>
      </c>
      <c r="G18" t="s">
        <v>662</v>
      </c>
      <c r="H18" t="s">
        <v>102</v>
      </c>
      <c r="I18" s="77">
        <v>57912.18</v>
      </c>
      <c r="J18" s="77">
        <v>3560</v>
      </c>
      <c r="K18" s="77">
        <v>40.643459999999997</v>
      </c>
      <c r="L18" s="77">
        <v>2102.3170679999998</v>
      </c>
      <c r="M18" s="78">
        <v>2.0000000000000001E-4</v>
      </c>
      <c r="N18" s="78">
        <v>9.7000000000000003E-3</v>
      </c>
      <c r="O18" s="78">
        <v>1.6999999999999999E-3</v>
      </c>
    </row>
    <row r="19" spans="2:15">
      <c r="B19" t="s">
        <v>1454</v>
      </c>
      <c r="C19" t="s">
        <v>1455</v>
      </c>
      <c r="D19" t="s">
        <v>100</v>
      </c>
      <c r="E19" t="s">
        <v>123</v>
      </c>
      <c r="F19" t="s">
        <v>1456</v>
      </c>
      <c r="G19" t="s">
        <v>662</v>
      </c>
      <c r="H19" t="s">
        <v>102</v>
      </c>
      <c r="I19" s="77">
        <v>47951.360000000001</v>
      </c>
      <c r="J19" s="77">
        <v>3020</v>
      </c>
      <c r="K19" s="77">
        <v>0</v>
      </c>
      <c r="L19" s="77">
        <v>1448.1310719999999</v>
      </c>
      <c r="M19" s="78">
        <v>2.0000000000000001E-4</v>
      </c>
      <c r="N19" s="78">
        <v>6.6E-3</v>
      </c>
      <c r="O19" s="78">
        <v>1.1999999999999999E-3</v>
      </c>
    </row>
    <row r="20" spans="2:15">
      <c r="B20" t="s">
        <v>1457</v>
      </c>
      <c r="C20" t="s">
        <v>1458</v>
      </c>
      <c r="D20" t="s">
        <v>100</v>
      </c>
      <c r="E20" t="s">
        <v>123</v>
      </c>
      <c r="F20" t="s">
        <v>1097</v>
      </c>
      <c r="G20" t="s">
        <v>868</v>
      </c>
      <c r="H20" t="s">
        <v>102</v>
      </c>
      <c r="I20" s="77">
        <v>10115.129999999999</v>
      </c>
      <c r="J20" s="77">
        <v>60900</v>
      </c>
      <c r="K20" s="77">
        <v>0</v>
      </c>
      <c r="L20" s="77">
        <v>6160.1141699999998</v>
      </c>
      <c r="M20" s="78">
        <v>2.0000000000000001E-4</v>
      </c>
      <c r="N20" s="78">
        <v>2.8299999999999999E-2</v>
      </c>
      <c r="O20" s="78">
        <v>5.0000000000000001E-3</v>
      </c>
    </row>
    <row r="21" spans="2:15">
      <c r="B21" t="s">
        <v>1459</v>
      </c>
      <c r="C21" t="s">
        <v>1460</v>
      </c>
      <c r="D21" t="s">
        <v>100</v>
      </c>
      <c r="E21" t="s">
        <v>123</v>
      </c>
      <c r="F21" t="s">
        <v>784</v>
      </c>
      <c r="G21" t="s">
        <v>785</v>
      </c>
      <c r="H21" t="s">
        <v>102</v>
      </c>
      <c r="I21" s="77">
        <v>6054.57</v>
      </c>
      <c r="J21" s="77">
        <v>5400</v>
      </c>
      <c r="K21" s="77">
        <v>11.96237</v>
      </c>
      <c r="L21" s="77">
        <v>338.90915000000001</v>
      </c>
      <c r="M21" s="78">
        <v>1E-4</v>
      </c>
      <c r="N21" s="78">
        <v>1.6000000000000001E-3</v>
      </c>
      <c r="O21" s="78">
        <v>2.9999999999999997E-4</v>
      </c>
    </row>
    <row r="22" spans="2:15">
      <c r="B22" t="s">
        <v>1461</v>
      </c>
      <c r="C22" t="s">
        <v>1462</v>
      </c>
      <c r="D22" t="s">
        <v>100</v>
      </c>
      <c r="E22" t="s">
        <v>123</v>
      </c>
      <c r="F22" t="s">
        <v>1463</v>
      </c>
      <c r="G22" t="s">
        <v>785</v>
      </c>
      <c r="H22" t="s">
        <v>102</v>
      </c>
      <c r="I22" s="77">
        <v>130642.27</v>
      </c>
      <c r="J22" s="77">
        <v>671</v>
      </c>
      <c r="K22" s="77">
        <v>0</v>
      </c>
      <c r="L22" s="77">
        <v>876.60963170000002</v>
      </c>
      <c r="M22" s="78">
        <v>2.9999999999999997E-4</v>
      </c>
      <c r="N22" s="78">
        <v>4.0000000000000001E-3</v>
      </c>
      <c r="O22" s="78">
        <v>6.9999999999999999E-4</v>
      </c>
    </row>
    <row r="23" spans="2:15">
      <c r="B23" t="s">
        <v>1464</v>
      </c>
      <c r="C23" t="s">
        <v>1465</v>
      </c>
      <c r="D23" t="s">
        <v>100</v>
      </c>
      <c r="E23" t="s">
        <v>123</v>
      </c>
      <c r="F23" t="s">
        <v>1466</v>
      </c>
      <c r="G23" t="s">
        <v>372</v>
      </c>
      <c r="H23" t="s">
        <v>102</v>
      </c>
      <c r="I23" s="77">
        <v>272922.93</v>
      </c>
      <c r="J23" s="77">
        <v>1755</v>
      </c>
      <c r="K23" s="77">
        <v>0</v>
      </c>
      <c r="L23" s="77">
        <v>4789.7974215000004</v>
      </c>
      <c r="M23" s="78">
        <v>2.0000000000000001E-4</v>
      </c>
      <c r="N23" s="78">
        <v>2.1999999999999999E-2</v>
      </c>
      <c r="O23" s="78">
        <v>3.8999999999999998E-3</v>
      </c>
    </row>
    <row r="24" spans="2:15">
      <c r="B24" t="s">
        <v>1467</v>
      </c>
      <c r="C24" t="s">
        <v>1468</v>
      </c>
      <c r="D24" t="s">
        <v>100</v>
      </c>
      <c r="E24" t="s">
        <v>123</v>
      </c>
      <c r="F24" t="s">
        <v>409</v>
      </c>
      <c r="G24" t="s">
        <v>372</v>
      </c>
      <c r="H24" t="s">
        <v>102</v>
      </c>
      <c r="I24" s="77">
        <v>325406.40999999997</v>
      </c>
      <c r="J24" s="77">
        <v>2975</v>
      </c>
      <c r="K24" s="77">
        <v>0</v>
      </c>
      <c r="L24" s="77">
        <v>9680.8406974999998</v>
      </c>
      <c r="M24" s="78">
        <v>2.0000000000000001E-4</v>
      </c>
      <c r="N24" s="78">
        <v>4.4499999999999998E-2</v>
      </c>
      <c r="O24" s="78">
        <v>7.9000000000000008E-3</v>
      </c>
    </row>
    <row r="25" spans="2:15">
      <c r="B25" t="s">
        <v>1469</v>
      </c>
      <c r="C25" t="s">
        <v>1470</v>
      </c>
      <c r="D25" t="s">
        <v>100</v>
      </c>
      <c r="E25" t="s">
        <v>123</v>
      </c>
      <c r="F25" t="s">
        <v>381</v>
      </c>
      <c r="G25" t="s">
        <v>372</v>
      </c>
      <c r="H25" t="s">
        <v>102</v>
      </c>
      <c r="I25" s="77">
        <v>381363.83</v>
      </c>
      <c r="J25" s="77">
        <v>2700</v>
      </c>
      <c r="K25" s="77">
        <v>172.36768000000001</v>
      </c>
      <c r="L25" s="77">
        <v>10469.19109</v>
      </c>
      <c r="M25" s="78">
        <v>2.0000000000000001E-4</v>
      </c>
      <c r="N25" s="78">
        <v>4.8099999999999997E-2</v>
      </c>
      <c r="O25" s="78">
        <v>8.6E-3</v>
      </c>
    </row>
    <row r="26" spans="2:15">
      <c r="B26" t="s">
        <v>1471</v>
      </c>
      <c r="C26" t="s">
        <v>1472</v>
      </c>
      <c r="D26" t="s">
        <v>100</v>
      </c>
      <c r="E26" t="s">
        <v>123</v>
      </c>
      <c r="F26" t="s">
        <v>1125</v>
      </c>
      <c r="G26" t="s">
        <v>372</v>
      </c>
      <c r="H26" t="s">
        <v>102</v>
      </c>
      <c r="I26" s="77">
        <v>63136.98</v>
      </c>
      <c r="J26" s="77">
        <v>11220</v>
      </c>
      <c r="K26" s="77">
        <v>0</v>
      </c>
      <c r="L26" s="77">
        <v>7083.9691560000001</v>
      </c>
      <c r="M26" s="78">
        <v>2.0000000000000001E-4</v>
      </c>
      <c r="N26" s="78">
        <v>3.2500000000000001E-2</v>
      </c>
      <c r="O26" s="78">
        <v>5.7999999999999996E-3</v>
      </c>
    </row>
    <row r="27" spans="2:15">
      <c r="B27" t="s">
        <v>1473</v>
      </c>
      <c r="C27" t="s">
        <v>1474</v>
      </c>
      <c r="D27" t="s">
        <v>100</v>
      </c>
      <c r="E27" t="s">
        <v>123</v>
      </c>
      <c r="F27" t="s">
        <v>1475</v>
      </c>
      <c r="G27" t="s">
        <v>372</v>
      </c>
      <c r="H27" t="s">
        <v>102</v>
      </c>
      <c r="I27" s="77">
        <v>13726.28</v>
      </c>
      <c r="J27" s="77">
        <v>12650</v>
      </c>
      <c r="K27" s="77">
        <v>36.665410000000001</v>
      </c>
      <c r="L27" s="77">
        <v>1773.0398299999999</v>
      </c>
      <c r="M27" s="78">
        <v>1E-4</v>
      </c>
      <c r="N27" s="78">
        <v>8.0999999999999996E-3</v>
      </c>
      <c r="O27" s="78">
        <v>1.5E-3</v>
      </c>
    </row>
    <row r="28" spans="2:15">
      <c r="B28" t="s">
        <v>1476</v>
      </c>
      <c r="C28" t="s">
        <v>1477</v>
      </c>
      <c r="D28" t="s">
        <v>100</v>
      </c>
      <c r="E28" t="s">
        <v>123</v>
      </c>
      <c r="F28" t="s">
        <v>960</v>
      </c>
      <c r="G28" t="s">
        <v>112</v>
      </c>
      <c r="H28" t="s">
        <v>102</v>
      </c>
      <c r="I28" s="77">
        <v>2345.1799999999998</v>
      </c>
      <c r="J28" s="77">
        <v>152370</v>
      </c>
      <c r="K28" s="77">
        <v>0</v>
      </c>
      <c r="L28" s="77">
        <v>3573.350766</v>
      </c>
      <c r="M28" s="78">
        <v>5.9999999999999995E-4</v>
      </c>
      <c r="N28" s="78">
        <v>1.6400000000000001E-2</v>
      </c>
      <c r="O28" s="78">
        <v>2.8999999999999998E-3</v>
      </c>
    </row>
    <row r="29" spans="2:15">
      <c r="B29" t="s">
        <v>1478</v>
      </c>
      <c r="C29" t="s">
        <v>1479</v>
      </c>
      <c r="D29" t="s">
        <v>100</v>
      </c>
      <c r="E29" t="s">
        <v>123</v>
      </c>
      <c r="F29" t="s">
        <v>1480</v>
      </c>
      <c r="G29" t="s">
        <v>112</v>
      </c>
      <c r="H29" t="s">
        <v>102</v>
      </c>
      <c r="I29" s="77">
        <v>1110.3</v>
      </c>
      <c r="J29" s="77">
        <v>117790</v>
      </c>
      <c r="K29" s="77">
        <v>0</v>
      </c>
      <c r="L29" s="77">
        <v>1307.8223700000001</v>
      </c>
      <c r="M29" s="78">
        <v>1E-4</v>
      </c>
      <c r="N29" s="78">
        <v>6.0000000000000001E-3</v>
      </c>
      <c r="O29" s="78">
        <v>1.1000000000000001E-3</v>
      </c>
    </row>
    <row r="30" spans="2:15">
      <c r="B30" t="s">
        <v>1481</v>
      </c>
      <c r="C30" t="s">
        <v>1482</v>
      </c>
      <c r="D30" t="s">
        <v>100</v>
      </c>
      <c r="E30" t="s">
        <v>123</v>
      </c>
      <c r="F30" t="s">
        <v>1483</v>
      </c>
      <c r="G30" t="s">
        <v>879</v>
      </c>
      <c r="H30" t="s">
        <v>102</v>
      </c>
      <c r="I30" s="77">
        <v>14279.14</v>
      </c>
      <c r="J30" s="77">
        <v>5940</v>
      </c>
      <c r="K30" s="77">
        <v>0</v>
      </c>
      <c r="L30" s="77">
        <v>848.18091600000002</v>
      </c>
      <c r="M30" s="78">
        <v>1E-4</v>
      </c>
      <c r="N30" s="78">
        <v>3.8999999999999998E-3</v>
      </c>
      <c r="O30" s="78">
        <v>6.9999999999999999E-4</v>
      </c>
    </row>
    <row r="31" spans="2:15">
      <c r="B31" t="s">
        <v>1484</v>
      </c>
      <c r="C31" t="s">
        <v>1485</v>
      </c>
      <c r="D31" t="s">
        <v>100</v>
      </c>
      <c r="E31" t="s">
        <v>123</v>
      </c>
      <c r="F31" t="s">
        <v>1486</v>
      </c>
      <c r="G31" t="s">
        <v>879</v>
      </c>
      <c r="H31" t="s">
        <v>102</v>
      </c>
      <c r="I31" s="77">
        <v>243678.27</v>
      </c>
      <c r="J31" s="77">
        <v>1051</v>
      </c>
      <c r="K31" s="77">
        <v>0</v>
      </c>
      <c r="L31" s="77">
        <v>2561.0586177</v>
      </c>
      <c r="M31" s="78">
        <v>2.0000000000000001E-4</v>
      </c>
      <c r="N31" s="78">
        <v>1.18E-2</v>
      </c>
      <c r="O31" s="78">
        <v>2.0999999999999999E-3</v>
      </c>
    </row>
    <row r="32" spans="2:15">
      <c r="B32" t="s">
        <v>1487</v>
      </c>
      <c r="C32" t="s">
        <v>1488</v>
      </c>
      <c r="D32" t="s">
        <v>100</v>
      </c>
      <c r="E32" t="s">
        <v>123</v>
      </c>
      <c r="F32" t="s">
        <v>872</v>
      </c>
      <c r="G32" t="s">
        <v>615</v>
      </c>
      <c r="H32" t="s">
        <v>102</v>
      </c>
      <c r="I32" s="77">
        <v>383591.04</v>
      </c>
      <c r="J32" s="77">
        <v>2413</v>
      </c>
      <c r="K32" s="77">
        <v>0</v>
      </c>
      <c r="L32" s="77">
        <v>9256.0517951999991</v>
      </c>
      <c r="M32" s="78">
        <v>2.9999999999999997E-4</v>
      </c>
      <c r="N32" s="78">
        <v>4.2500000000000003E-2</v>
      </c>
      <c r="O32" s="78">
        <v>7.6E-3</v>
      </c>
    </row>
    <row r="33" spans="2:15">
      <c r="B33" t="s">
        <v>1489</v>
      </c>
      <c r="C33" t="s">
        <v>1490</v>
      </c>
      <c r="D33" t="s">
        <v>100</v>
      </c>
      <c r="E33" t="s">
        <v>123</v>
      </c>
      <c r="F33" t="s">
        <v>1491</v>
      </c>
      <c r="G33" t="s">
        <v>1492</v>
      </c>
      <c r="H33" t="s">
        <v>102</v>
      </c>
      <c r="I33" s="77">
        <v>10522.8</v>
      </c>
      <c r="J33" s="77">
        <v>15300</v>
      </c>
      <c r="K33" s="77">
        <v>0</v>
      </c>
      <c r="L33" s="77">
        <v>1609.9884</v>
      </c>
      <c r="M33" s="78">
        <v>1E-4</v>
      </c>
      <c r="N33" s="78">
        <v>7.4000000000000003E-3</v>
      </c>
      <c r="O33" s="78">
        <v>1.2999999999999999E-3</v>
      </c>
    </row>
    <row r="34" spans="2:15">
      <c r="B34" t="s">
        <v>1493</v>
      </c>
      <c r="C34" t="s">
        <v>1494</v>
      </c>
      <c r="D34" t="s">
        <v>100</v>
      </c>
      <c r="E34" t="s">
        <v>123</v>
      </c>
      <c r="F34" t="s">
        <v>1495</v>
      </c>
      <c r="G34" t="s">
        <v>1492</v>
      </c>
      <c r="H34" t="s">
        <v>102</v>
      </c>
      <c r="I34" s="77">
        <v>2793.22</v>
      </c>
      <c r="J34" s="77">
        <v>37180</v>
      </c>
      <c r="K34" s="77">
        <v>0</v>
      </c>
      <c r="L34" s="77">
        <v>1038.519196</v>
      </c>
      <c r="M34" s="78">
        <v>1E-4</v>
      </c>
      <c r="N34" s="78">
        <v>4.7999999999999996E-3</v>
      </c>
      <c r="O34" s="78">
        <v>8.9999999999999998E-4</v>
      </c>
    </row>
    <row r="35" spans="2:15">
      <c r="B35" t="s">
        <v>1496</v>
      </c>
      <c r="C35" t="s">
        <v>1497</v>
      </c>
      <c r="D35" t="s">
        <v>100</v>
      </c>
      <c r="E35" t="s">
        <v>123</v>
      </c>
      <c r="F35" t="s">
        <v>862</v>
      </c>
      <c r="G35" t="s">
        <v>863</v>
      </c>
      <c r="H35" t="s">
        <v>102</v>
      </c>
      <c r="I35" s="77">
        <v>30883.74</v>
      </c>
      <c r="J35" s="77">
        <v>8105</v>
      </c>
      <c r="K35" s="77">
        <v>0</v>
      </c>
      <c r="L35" s="77">
        <v>2503.1271270000002</v>
      </c>
      <c r="M35" s="78">
        <v>2.9999999999999997E-4</v>
      </c>
      <c r="N35" s="78">
        <v>1.15E-2</v>
      </c>
      <c r="O35" s="78">
        <v>2.0999999999999999E-3</v>
      </c>
    </row>
    <row r="36" spans="2:15">
      <c r="B36" t="s">
        <v>1498</v>
      </c>
      <c r="C36" t="s">
        <v>1499</v>
      </c>
      <c r="D36" t="s">
        <v>100</v>
      </c>
      <c r="E36" t="s">
        <v>123</v>
      </c>
      <c r="F36" t="s">
        <v>982</v>
      </c>
      <c r="G36" t="s">
        <v>983</v>
      </c>
      <c r="H36" t="s">
        <v>102</v>
      </c>
      <c r="I36" s="77">
        <v>135811.14000000001</v>
      </c>
      <c r="J36" s="77">
        <v>2537</v>
      </c>
      <c r="K36" s="77">
        <v>26.61111</v>
      </c>
      <c r="L36" s="77">
        <v>3472.1397317999999</v>
      </c>
      <c r="M36" s="78">
        <v>4.0000000000000002E-4</v>
      </c>
      <c r="N36" s="78">
        <v>1.5900000000000001E-2</v>
      </c>
      <c r="O36" s="78">
        <v>2.8E-3</v>
      </c>
    </row>
    <row r="37" spans="2:15">
      <c r="B37" t="s">
        <v>1500</v>
      </c>
      <c r="C37" t="s">
        <v>1501</v>
      </c>
      <c r="D37" t="s">
        <v>100</v>
      </c>
      <c r="E37" t="s">
        <v>123</v>
      </c>
      <c r="F37" t="s">
        <v>529</v>
      </c>
      <c r="G37" t="s">
        <v>403</v>
      </c>
      <c r="H37" t="s">
        <v>102</v>
      </c>
      <c r="I37" s="77">
        <v>27256.97</v>
      </c>
      <c r="J37" s="77">
        <v>4751</v>
      </c>
      <c r="K37" s="77">
        <v>0</v>
      </c>
      <c r="L37" s="77">
        <v>1294.9786446999999</v>
      </c>
      <c r="M37" s="78">
        <v>2.0000000000000001E-4</v>
      </c>
      <c r="N37" s="78">
        <v>5.8999999999999999E-3</v>
      </c>
      <c r="O37" s="78">
        <v>1.1000000000000001E-3</v>
      </c>
    </row>
    <row r="38" spans="2:15">
      <c r="B38" t="s">
        <v>1502</v>
      </c>
      <c r="C38" t="s">
        <v>1503</v>
      </c>
      <c r="D38" t="s">
        <v>100</v>
      </c>
      <c r="E38" t="s">
        <v>123</v>
      </c>
      <c r="F38" t="s">
        <v>1504</v>
      </c>
      <c r="G38" t="s">
        <v>403</v>
      </c>
      <c r="H38" t="s">
        <v>102</v>
      </c>
      <c r="I38" s="77">
        <v>7838.86</v>
      </c>
      <c r="J38" s="77">
        <v>2805</v>
      </c>
      <c r="K38" s="77">
        <v>0</v>
      </c>
      <c r="L38" s="77">
        <v>219.88002299999999</v>
      </c>
      <c r="M38" s="78">
        <v>0</v>
      </c>
      <c r="N38" s="78">
        <v>1E-3</v>
      </c>
      <c r="O38" s="78">
        <v>2.0000000000000001E-4</v>
      </c>
    </row>
    <row r="39" spans="2:15">
      <c r="B39" t="s">
        <v>1505</v>
      </c>
      <c r="C39" t="s">
        <v>1506</v>
      </c>
      <c r="D39" t="s">
        <v>100</v>
      </c>
      <c r="E39" t="s">
        <v>123</v>
      </c>
      <c r="F39" t="s">
        <v>533</v>
      </c>
      <c r="G39" t="s">
        <v>403</v>
      </c>
      <c r="H39" t="s">
        <v>102</v>
      </c>
      <c r="I39" s="77">
        <v>103073.2</v>
      </c>
      <c r="J39" s="77">
        <v>1823</v>
      </c>
      <c r="K39" s="77">
        <v>0</v>
      </c>
      <c r="L39" s="77">
        <v>1879.0244359999999</v>
      </c>
      <c r="M39" s="78">
        <v>2.0000000000000001E-4</v>
      </c>
      <c r="N39" s="78">
        <v>8.6E-3</v>
      </c>
      <c r="O39" s="78">
        <v>1.5E-3</v>
      </c>
    </row>
    <row r="40" spans="2:15">
      <c r="B40" t="s">
        <v>1507</v>
      </c>
      <c r="C40" t="s">
        <v>1508</v>
      </c>
      <c r="D40" t="s">
        <v>100</v>
      </c>
      <c r="E40" t="s">
        <v>123</v>
      </c>
      <c r="F40" t="s">
        <v>547</v>
      </c>
      <c r="G40" t="s">
        <v>403</v>
      </c>
      <c r="H40" t="s">
        <v>102</v>
      </c>
      <c r="I40" s="77">
        <v>4443.1099999999997</v>
      </c>
      <c r="J40" s="77">
        <v>29700</v>
      </c>
      <c r="K40" s="77">
        <v>0</v>
      </c>
      <c r="L40" s="77">
        <v>1319.60367</v>
      </c>
      <c r="M40" s="78">
        <v>2.0000000000000001E-4</v>
      </c>
      <c r="N40" s="78">
        <v>6.1000000000000004E-3</v>
      </c>
      <c r="O40" s="78">
        <v>1.1000000000000001E-3</v>
      </c>
    </row>
    <row r="41" spans="2:15">
      <c r="B41" t="s">
        <v>1509</v>
      </c>
      <c r="C41" t="s">
        <v>1510</v>
      </c>
      <c r="D41" t="s">
        <v>100</v>
      </c>
      <c r="E41" t="s">
        <v>123</v>
      </c>
      <c r="F41" t="s">
        <v>473</v>
      </c>
      <c r="G41" t="s">
        <v>403</v>
      </c>
      <c r="H41" t="s">
        <v>102</v>
      </c>
      <c r="I41" s="77">
        <v>364466.03</v>
      </c>
      <c r="J41" s="77">
        <v>992</v>
      </c>
      <c r="K41" s="77">
        <v>43.449339999999999</v>
      </c>
      <c r="L41" s="77">
        <v>3658.9523576000001</v>
      </c>
      <c r="M41" s="78">
        <v>5.0000000000000001E-4</v>
      </c>
      <c r="N41" s="78">
        <v>1.6799999999999999E-2</v>
      </c>
      <c r="O41" s="78">
        <v>3.0000000000000001E-3</v>
      </c>
    </row>
    <row r="42" spans="2:15">
      <c r="B42" t="s">
        <v>1511</v>
      </c>
      <c r="C42" t="s">
        <v>1512</v>
      </c>
      <c r="D42" t="s">
        <v>100</v>
      </c>
      <c r="E42" t="s">
        <v>123</v>
      </c>
      <c r="F42" t="s">
        <v>487</v>
      </c>
      <c r="G42" t="s">
        <v>403</v>
      </c>
      <c r="H42" t="s">
        <v>102</v>
      </c>
      <c r="I42" s="77">
        <v>18131.509999999998</v>
      </c>
      <c r="J42" s="77">
        <v>22500</v>
      </c>
      <c r="K42" s="77">
        <v>99.264539999999997</v>
      </c>
      <c r="L42" s="77">
        <v>4178.8542900000002</v>
      </c>
      <c r="M42" s="78">
        <v>4.0000000000000002E-4</v>
      </c>
      <c r="N42" s="78">
        <v>1.9199999999999998E-2</v>
      </c>
      <c r="O42" s="78">
        <v>3.3999999999999998E-3</v>
      </c>
    </row>
    <row r="43" spans="2:15">
      <c r="B43" t="s">
        <v>1513</v>
      </c>
      <c r="C43" t="s">
        <v>1514</v>
      </c>
      <c r="D43" t="s">
        <v>100</v>
      </c>
      <c r="E43" t="s">
        <v>123</v>
      </c>
      <c r="F43" t="s">
        <v>444</v>
      </c>
      <c r="G43" t="s">
        <v>403</v>
      </c>
      <c r="H43" t="s">
        <v>102</v>
      </c>
      <c r="I43" s="77">
        <v>23866.26</v>
      </c>
      <c r="J43" s="77">
        <v>20580</v>
      </c>
      <c r="K43" s="77">
        <v>0</v>
      </c>
      <c r="L43" s="77">
        <v>4911.6763080000001</v>
      </c>
      <c r="M43" s="78">
        <v>2.0000000000000001E-4</v>
      </c>
      <c r="N43" s="78">
        <v>2.2599999999999999E-2</v>
      </c>
      <c r="O43" s="78">
        <v>4.0000000000000001E-3</v>
      </c>
    </row>
    <row r="44" spans="2:15">
      <c r="B44" t="s">
        <v>1515</v>
      </c>
      <c r="C44" t="s">
        <v>1516</v>
      </c>
      <c r="D44" t="s">
        <v>100</v>
      </c>
      <c r="E44" t="s">
        <v>123</v>
      </c>
      <c r="F44" t="s">
        <v>1128</v>
      </c>
      <c r="G44" t="s">
        <v>1129</v>
      </c>
      <c r="H44" t="s">
        <v>102</v>
      </c>
      <c r="I44" s="77">
        <v>54228.4</v>
      </c>
      <c r="J44" s="77">
        <v>3197</v>
      </c>
      <c r="K44" s="77">
        <v>0</v>
      </c>
      <c r="L44" s="77">
        <v>1733.6819479999999</v>
      </c>
      <c r="M44" s="78">
        <v>0</v>
      </c>
      <c r="N44" s="78">
        <v>8.0000000000000002E-3</v>
      </c>
      <c r="O44" s="78">
        <v>1.4E-3</v>
      </c>
    </row>
    <row r="45" spans="2:15">
      <c r="B45" t="s">
        <v>1517</v>
      </c>
      <c r="C45" t="s">
        <v>1518</v>
      </c>
      <c r="D45" t="s">
        <v>100</v>
      </c>
      <c r="E45" t="s">
        <v>123</v>
      </c>
      <c r="F45" t="s">
        <v>1519</v>
      </c>
      <c r="G45" t="s">
        <v>129</v>
      </c>
      <c r="H45" t="s">
        <v>102</v>
      </c>
      <c r="I45" s="77">
        <v>2325.84</v>
      </c>
      <c r="J45" s="77">
        <v>80520</v>
      </c>
      <c r="K45" s="77">
        <v>0</v>
      </c>
      <c r="L45" s="77">
        <v>1872.7663680000001</v>
      </c>
      <c r="M45" s="78">
        <v>0</v>
      </c>
      <c r="N45" s="78">
        <v>8.6E-3</v>
      </c>
      <c r="O45" s="78">
        <v>1.5E-3</v>
      </c>
    </row>
    <row r="46" spans="2:15">
      <c r="B46" t="s">
        <v>1520</v>
      </c>
      <c r="C46" t="s">
        <v>1521</v>
      </c>
      <c r="D46" t="s">
        <v>100</v>
      </c>
      <c r="E46" t="s">
        <v>123</v>
      </c>
      <c r="F46" t="s">
        <v>619</v>
      </c>
      <c r="G46" t="s">
        <v>132</v>
      </c>
      <c r="H46" t="s">
        <v>102</v>
      </c>
      <c r="I46" s="77">
        <v>598218.63</v>
      </c>
      <c r="J46" s="77">
        <v>488.6</v>
      </c>
      <c r="K46" s="77">
        <v>0</v>
      </c>
      <c r="L46" s="77">
        <v>2922.8962261800002</v>
      </c>
      <c r="M46" s="78">
        <v>2.0000000000000001E-4</v>
      </c>
      <c r="N46" s="78">
        <v>1.34E-2</v>
      </c>
      <c r="O46" s="78">
        <v>2.3999999999999998E-3</v>
      </c>
    </row>
    <row r="47" spans="2:15">
      <c r="B47" s="79" t="s">
        <v>1522</v>
      </c>
      <c r="E47" s="16"/>
      <c r="F47" s="16"/>
      <c r="G47" s="16"/>
      <c r="I47" s="81">
        <v>5839392.8399999999</v>
      </c>
      <c r="K47" s="81">
        <v>121.97432000000001</v>
      </c>
      <c r="L47" s="81">
        <v>48587.565708579998</v>
      </c>
      <c r="N47" s="80">
        <v>0.22309999999999999</v>
      </c>
      <c r="O47" s="80">
        <v>3.9800000000000002E-2</v>
      </c>
    </row>
    <row r="48" spans="2:15">
      <c r="B48" t="s">
        <v>1523</v>
      </c>
      <c r="C48" t="s">
        <v>1524</v>
      </c>
      <c r="D48" t="s">
        <v>100</v>
      </c>
      <c r="E48" t="s">
        <v>123</v>
      </c>
      <c r="F48" t="s">
        <v>1525</v>
      </c>
      <c r="G48" t="s">
        <v>101</v>
      </c>
      <c r="H48" t="s">
        <v>102</v>
      </c>
      <c r="I48" s="77">
        <v>4722.83</v>
      </c>
      <c r="J48" s="77">
        <v>14230</v>
      </c>
      <c r="K48" s="77">
        <v>0</v>
      </c>
      <c r="L48" s="77">
        <v>672.05870900000002</v>
      </c>
      <c r="M48" s="78">
        <v>2.0000000000000001E-4</v>
      </c>
      <c r="N48" s="78">
        <v>3.0999999999999999E-3</v>
      </c>
      <c r="O48" s="78">
        <v>5.9999999999999995E-4</v>
      </c>
    </row>
    <row r="49" spans="2:15">
      <c r="B49" t="s">
        <v>1526</v>
      </c>
      <c r="C49" t="s">
        <v>1527</v>
      </c>
      <c r="D49" t="s">
        <v>100</v>
      </c>
      <c r="E49" t="s">
        <v>123</v>
      </c>
      <c r="F49" t="s">
        <v>995</v>
      </c>
      <c r="G49" t="s">
        <v>422</v>
      </c>
      <c r="H49" t="s">
        <v>102</v>
      </c>
      <c r="I49" s="77">
        <v>297767.18</v>
      </c>
      <c r="J49" s="77">
        <v>98.1</v>
      </c>
      <c r="K49" s="77">
        <v>0</v>
      </c>
      <c r="L49" s="77">
        <v>292.10960358</v>
      </c>
      <c r="M49" s="78">
        <v>1E-4</v>
      </c>
      <c r="N49" s="78">
        <v>1.2999999999999999E-3</v>
      </c>
      <c r="O49" s="78">
        <v>2.0000000000000001E-4</v>
      </c>
    </row>
    <row r="50" spans="2:15">
      <c r="B50" t="s">
        <v>1528</v>
      </c>
      <c r="C50" t="s">
        <v>1529</v>
      </c>
      <c r="D50" t="s">
        <v>100</v>
      </c>
      <c r="E50" t="s">
        <v>123</v>
      </c>
      <c r="F50" t="s">
        <v>725</v>
      </c>
      <c r="G50" t="s">
        <v>422</v>
      </c>
      <c r="H50" t="s">
        <v>102</v>
      </c>
      <c r="I50" s="77">
        <v>4783.1899999999996</v>
      </c>
      <c r="J50" s="77">
        <v>35160</v>
      </c>
      <c r="K50" s="77">
        <v>0</v>
      </c>
      <c r="L50" s="77">
        <v>1681.7696040000001</v>
      </c>
      <c r="M50" s="78">
        <v>4.0000000000000002E-4</v>
      </c>
      <c r="N50" s="78">
        <v>7.7000000000000002E-3</v>
      </c>
      <c r="O50" s="78">
        <v>1.4E-3</v>
      </c>
    </row>
    <row r="51" spans="2:15">
      <c r="B51" t="s">
        <v>1530</v>
      </c>
      <c r="C51" t="s">
        <v>1531</v>
      </c>
      <c r="D51" t="s">
        <v>100</v>
      </c>
      <c r="E51" t="s">
        <v>123</v>
      </c>
      <c r="F51" t="s">
        <v>832</v>
      </c>
      <c r="G51" t="s">
        <v>833</v>
      </c>
      <c r="H51" t="s">
        <v>102</v>
      </c>
      <c r="I51" s="77">
        <v>11881.41</v>
      </c>
      <c r="J51" s="77">
        <v>8390</v>
      </c>
      <c r="K51" s="77">
        <v>0</v>
      </c>
      <c r="L51" s="77">
        <v>996.85029899999995</v>
      </c>
      <c r="M51" s="78">
        <v>4.0000000000000002E-4</v>
      </c>
      <c r="N51" s="78">
        <v>4.5999999999999999E-3</v>
      </c>
      <c r="O51" s="78">
        <v>8.0000000000000004E-4</v>
      </c>
    </row>
    <row r="52" spans="2:15">
      <c r="B52" t="s">
        <v>1532</v>
      </c>
      <c r="C52" t="s">
        <v>1533</v>
      </c>
      <c r="D52" t="s">
        <v>100</v>
      </c>
      <c r="E52" t="s">
        <v>123</v>
      </c>
      <c r="F52" t="s">
        <v>1534</v>
      </c>
      <c r="G52" t="s">
        <v>833</v>
      </c>
      <c r="H52" t="s">
        <v>102</v>
      </c>
      <c r="I52" s="77">
        <v>51879.64</v>
      </c>
      <c r="J52" s="77">
        <v>762</v>
      </c>
      <c r="K52" s="77">
        <v>0</v>
      </c>
      <c r="L52" s="77">
        <v>395.32285680000001</v>
      </c>
      <c r="M52" s="78">
        <v>2.9999999999999997E-4</v>
      </c>
      <c r="N52" s="78">
        <v>1.8E-3</v>
      </c>
      <c r="O52" s="78">
        <v>2.9999999999999997E-4</v>
      </c>
    </row>
    <row r="53" spans="2:15">
      <c r="B53" t="s">
        <v>1535</v>
      </c>
      <c r="C53" t="s">
        <v>1536</v>
      </c>
      <c r="D53" t="s">
        <v>100</v>
      </c>
      <c r="E53" t="s">
        <v>123</v>
      </c>
      <c r="F53" t="s">
        <v>755</v>
      </c>
      <c r="G53" t="s">
        <v>756</v>
      </c>
      <c r="H53" t="s">
        <v>102</v>
      </c>
      <c r="I53" s="77">
        <v>379.99</v>
      </c>
      <c r="J53" s="77">
        <v>45570</v>
      </c>
      <c r="K53" s="77">
        <v>0</v>
      </c>
      <c r="L53" s="77">
        <v>173.16144299999999</v>
      </c>
      <c r="M53" s="78">
        <v>1E-4</v>
      </c>
      <c r="N53" s="78">
        <v>8.0000000000000004E-4</v>
      </c>
      <c r="O53" s="78">
        <v>1E-4</v>
      </c>
    </row>
    <row r="54" spans="2:15">
      <c r="B54" t="s">
        <v>1537</v>
      </c>
      <c r="C54" t="s">
        <v>1538</v>
      </c>
      <c r="D54" t="s">
        <v>100</v>
      </c>
      <c r="E54" t="s">
        <v>123</v>
      </c>
      <c r="F54" t="s">
        <v>1539</v>
      </c>
      <c r="G54" t="s">
        <v>662</v>
      </c>
      <c r="H54" t="s">
        <v>102</v>
      </c>
      <c r="I54" s="77">
        <v>2938.96</v>
      </c>
      <c r="J54" s="77">
        <v>8831</v>
      </c>
      <c r="K54" s="77">
        <v>0</v>
      </c>
      <c r="L54" s="77">
        <v>259.53955760000002</v>
      </c>
      <c r="M54" s="78">
        <v>2.0000000000000001E-4</v>
      </c>
      <c r="N54" s="78">
        <v>1.1999999999999999E-3</v>
      </c>
      <c r="O54" s="78">
        <v>2.0000000000000001E-4</v>
      </c>
    </row>
    <row r="55" spans="2:15">
      <c r="B55" t="s">
        <v>1540</v>
      </c>
      <c r="C55" t="s">
        <v>1541</v>
      </c>
      <c r="D55" t="s">
        <v>100</v>
      </c>
      <c r="E55" t="s">
        <v>123</v>
      </c>
      <c r="F55" t="s">
        <v>1542</v>
      </c>
      <c r="G55" t="s">
        <v>662</v>
      </c>
      <c r="H55" t="s">
        <v>102</v>
      </c>
      <c r="I55" s="77">
        <v>15425.05</v>
      </c>
      <c r="J55" s="77">
        <v>4874</v>
      </c>
      <c r="K55" s="77">
        <v>0</v>
      </c>
      <c r="L55" s="77">
        <v>751.81693700000005</v>
      </c>
      <c r="M55" s="78">
        <v>2.0000000000000001E-4</v>
      </c>
      <c r="N55" s="78">
        <v>3.5000000000000001E-3</v>
      </c>
      <c r="O55" s="78">
        <v>5.9999999999999995E-4</v>
      </c>
    </row>
    <row r="56" spans="2:15">
      <c r="B56" t="s">
        <v>1543</v>
      </c>
      <c r="C56" t="s">
        <v>1544</v>
      </c>
      <c r="D56" t="s">
        <v>100</v>
      </c>
      <c r="E56" t="s">
        <v>123</v>
      </c>
      <c r="F56" t="s">
        <v>1545</v>
      </c>
      <c r="G56" t="s">
        <v>662</v>
      </c>
      <c r="H56" t="s">
        <v>102</v>
      </c>
      <c r="I56" s="77">
        <v>14614.39</v>
      </c>
      <c r="J56" s="77">
        <v>7300</v>
      </c>
      <c r="K56" s="77">
        <v>0</v>
      </c>
      <c r="L56" s="77">
        <v>1066.8504700000001</v>
      </c>
      <c r="M56" s="78">
        <v>2.0000000000000001E-4</v>
      </c>
      <c r="N56" s="78">
        <v>4.8999999999999998E-3</v>
      </c>
      <c r="O56" s="78">
        <v>8.9999999999999998E-4</v>
      </c>
    </row>
    <row r="57" spans="2:15">
      <c r="B57" t="s">
        <v>1546</v>
      </c>
      <c r="C57" t="s">
        <v>1547</v>
      </c>
      <c r="D57" t="s">
        <v>100</v>
      </c>
      <c r="E57" t="s">
        <v>123</v>
      </c>
      <c r="F57" t="s">
        <v>1008</v>
      </c>
      <c r="G57" t="s">
        <v>785</v>
      </c>
      <c r="H57" t="s">
        <v>102</v>
      </c>
      <c r="I57" s="77">
        <v>72063.679999999993</v>
      </c>
      <c r="J57" s="77">
        <v>895.2</v>
      </c>
      <c r="K57" s="77">
        <v>0</v>
      </c>
      <c r="L57" s="77">
        <v>645.11406336000005</v>
      </c>
      <c r="M57" s="78">
        <v>2.9999999999999997E-4</v>
      </c>
      <c r="N57" s="78">
        <v>3.0000000000000001E-3</v>
      </c>
      <c r="O57" s="78">
        <v>5.0000000000000001E-4</v>
      </c>
    </row>
    <row r="58" spans="2:15">
      <c r="B58" t="s">
        <v>1548</v>
      </c>
      <c r="C58" t="s">
        <v>1549</v>
      </c>
      <c r="D58" t="s">
        <v>100</v>
      </c>
      <c r="E58" t="s">
        <v>123</v>
      </c>
      <c r="F58" t="s">
        <v>1023</v>
      </c>
      <c r="G58" t="s">
        <v>785</v>
      </c>
      <c r="H58" t="s">
        <v>102</v>
      </c>
      <c r="I58" s="77">
        <v>6869.88</v>
      </c>
      <c r="J58" s="77">
        <v>14130</v>
      </c>
      <c r="K58" s="77">
        <v>0</v>
      </c>
      <c r="L58" s="77">
        <v>970.71404399999994</v>
      </c>
      <c r="M58" s="78">
        <v>5.0000000000000001E-4</v>
      </c>
      <c r="N58" s="78">
        <v>4.4999999999999997E-3</v>
      </c>
      <c r="O58" s="78">
        <v>8.0000000000000004E-4</v>
      </c>
    </row>
    <row r="59" spans="2:15">
      <c r="B59" t="s">
        <v>1550</v>
      </c>
      <c r="C59" t="s">
        <v>1551</v>
      </c>
      <c r="D59" t="s">
        <v>100</v>
      </c>
      <c r="E59" t="s">
        <v>123</v>
      </c>
      <c r="F59" t="s">
        <v>1552</v>
      </c>
      <c r="G59" t="s">
        <v>785</v>
      </c>
      <c r="H59" t="s">
        <v>102</v>
      </c>
      <c r="I59" s="77">
        <v>3638.06</v>
      </c>
      <c r="J59" s="77">
        <v>7144</v>
      </c>
      <c r="K59" s="77">
        <v>4.6623999999999999</v>
      </c>
      <c r="L59" s="77">
        <v>264.56540639999997</v>
      </c>
      <c r="M59" s="78">
        <v>1E-4</v>
      </c>
      <c r="N59" s="78">
        <v>1.1999999999999999E-3</v>
      </c>
      <c r="O59" s="78">
        <v>2.0000000000000001E-4</v>
      </c>
    </row>
    <row r="60" spans="2:15">
      <c r="B60" t="s">
        <v>1553</v>
      </c>
      <c r="C60" t="s">
        <v>1554</v>
      </c>
      <c r="D60" t="s">
        <v>100</v>
      </c>
      <c r="E60" t="s">
        <v>123</v>
      </c>
      <c r="F60" t="s">
        <v>966</v>
      </c>
      <c r="G60" t="s">
        <v>785</v>
      </c>
      <c r="H60" t="s">
        <v>102</v>
      </c>
      <c r="I60" s="77">
        <v>5624.79</v>
      </c>
      <c r="J60" s="77">
        <v>20430</v>
      </c>
      <c r="K60" s="77">
        <v>0</v>
      </c>
      <c r="L60" s="77">
        <v>1149.144597</v>
      </c>
      <c r="M60" s="78">
        <v>2.9999999999999997E-4</v>
      </c>
      <c r="N60" s="78">
        <v>5.3E-3</v>
      </c>
      <c r="O60" s="78">
        <v>8.9999999999999998E-4</v>
      </c>
    </row>
    <row r="61" spans="2:15">
      <c r="B61" t="s">
        <v>1555</v>
      </c>
      <c r="C61" t="s">
        <v>1556</v>
      </c>
      <c r="D61" t="s">
        <v>100</v>
      </c>
      <c r="E61" t="s">
        <v>123</v>
      </c>
      <c r="F61" t="s">
        <v>1557</v>
      </c>
      <c r="G61" t="s">
        <v>785</v>
      </c>
      <c r="H61" t="s">
        <v>102</v>
      </c>
      <c r="I61" s="77">
        <v>86725.43</v>
      </c>
      <c r="J61" s="77">
        <v>653</v>
      </c>
      <c r="K61" s="77">
        <v>7.1654299999999997</v>
      </c>
      <c r="L61" s="77">
        <v>573.48248790000002</v>
      </c>
      <c r="M61" s="78">
        <v>2.9999999999999997E-4</v>
      </c>
      <c r="N61" s="78">
        <v>2.5999999999999999E-3</v>
      </c>
      <c r="O61" s="78">
        <v>5.0000000000000001E-4</v>
      </c>
    </row>
    <row r="62" spans="2:15">
      <c r="B62" t="s">
        <v>1558</v>
      </c>
      <c r="C62" t="s">
        <v>1559</v>
      </c>
      <c r="D62" t="s">
        <v>100</v>
      </c>
      <c r="E62" t="s">
        <v>123</v>
      </c>
      <c r="F62" t="s">
        <v>1560</v>
      </c>
      <c r="G62" t="s">
        <v>372</v>
      </c>
      <c r="H62" t="s">
        <v>102</v>
      </c>
      <c r="I62" s="77">
        <v>548.46</v>
      </c>
      <c r="J62" s="77">
        <v>13450</v>
      </c>
      <c r="K62" s="77">
        <v>0</v>
      </c>
      <c r="L62" s="77">
        <v>73.767870000000002</v>
      </c>
      <c r="M62" s="78">
        <v>0</v>
      </c>
      <c r="N62" s="78">
        <v>2.9999999999999997E-4</v>
      </c>
      <c r="O62" s="78">
        <v>1E-4</v>
      </c>
    </row>
    <row r="63" spans="2:15">
      <c r="B63" t="s">
        <v>1561</v>
      </c>
      <c r="C63" t="s">
        <v>1562</v>
      </c>
      <c r="D63" t="s">
        <v>100</v>
      </c>
      <c r="E63" t="s">
        <v>123</v>
      </c>
      <c r="F63" t="s">
        <v>1563</v>
      </c>
      <c r="G63" t="s">
        <v>112</v>
      </c>
      <c r="H63" t="s">
        <v>102</v>
      </c>
      <c r="I63" s="77">
        <v>5496.43</v>
      </c>
      <c r="J63" s="77">
        <v>8579</v>
      </c>
      <c r="K63" s="77">
        <v>0</v>
      </c>
      <c r="L63" s="77">
        <v>471.53872969999998</v>
      </c>
      <c r="M63" s="78">
        <v>2.0000000000000001E-4</v>
      </c>
      <c r="N63" s="78">
        <v>2.2000000000000001E-3</v>
      </c>
      <c r="O63" s="78">
        <v>4.0000000000000002E-4</v>
      </c>
    </row>
    <row r="64" spans="2:15">
      <c r="B64" t="s">
        <v>1564</v>
      </c>
      <c r="C64" t="s">
        <v>1565</v>
      </c>
      <c r="D64" t="s">
        <v>100</v>
      </c>
      <c r="E64" t="s">
        <v>123</v>
      </c>
      <c r="F64" t="s">
        <v>705</v>
      </c>
      <c r="G64" t="s">
        <v>112</v>
      </c>
      <c r="H64" t="s">
        <v>102</v>
      </c>
      <c r="I64" s="77">
        <v>905439.28</v>
      </c>
      <c r="J64" s="77">
        <v>60.9</v>
      </c>
      <c r="K64" s="77">
        <v>0</v>
      </c>
      <c r="L64" s="77">
        <v>551.41252152000004</v>
      </c>
      <c r="M64" s="78">
        <v>6.9999999999999999E-4</v>
      </c>
      <c r="N64" s="78">
        <v>2.5000000000000001E-3</v>
      </c>
      <c r="O64" s="78">
        <v>5.0000000000000001E-4</v>
      </c>
    </row>
    <row r="65" spans="2:15">
      <c r="B65" t="s">
        <v>1566</v>
      </c>
      <c r="C65" t="s">
        <v>1567</v>
      </c>
      <c r="D65" t="s">
        <v>100</v>
      </c>
      <c r="E65" t="s">
        <v>123</v>
      </c>
      <c r="F65" t="s">
        <v>1568</v>
      </c>
      <c r="G65" t="s">
        <v>112</v>
      </c>
      <c r="H65" t="s">
        <v>102</v>
      </c>
      <c r="I65" s="77">
        <v>2089</v>
      </c>
      <c r="J65" s="77">
        <v>40150</v>
      </c>
      <c r="K65" s="77">
        <v>0</v>
      </c>
      <c r="L65" s="77">
        <v>838.73350000000005</v>
      </c>
      <c r="M65" s="78">
        <v>2.9999999999999997E-4</v>
      </c>
      <c r="N65" s="78">
        <v>3.8999999999999998E-3</v>
      </c>
      <c r="O65" s="78">
        <v>6.9999999999999999E-4</v>
      </c>
    </row>
    <row r="66" spans="2:15">
      <c r="B66" t="s">
        <v>1569</v>
      </c>
      <c r="C66" t="s">
        <v>1570</v>
      </c>
      <c r="D66" t="s">
        <v>100</v>
      </c>
      <c r="E66" t="s">
        <v>123</v>
      </c>
      <c r="F66" t="s">
        <v>878</v>
      </c>
      <c r="G66" t="s">
        <v>879</v>
      </c>
      <c r="H66" t="s">
        <v>102</v>
      </c>
      <c r="I66" s="77">
        <v>2338462.52</v>
      </c>
      <c r="J66" s="77">
        <v>126</v>
      </c>
      <c r="K66" s="77">
        <v>0</v>
      </c>
      <c r="L66" s="77">
        <v>2946.4627752000001</v>
      </c>
      <c r="M66" s="78">
        <v>8.9999999999999998E-4</v>
      </c>
      <c r="N66" s="78">
        <v>1.35E-2</v>
      </c>
      <c r="O66" s="78">
        <v>2.3999999999999998E-3</v>
      </c>
    </row>
    <row r="67" spans="2:15">
      <c r="B67" t="s">
        <v>1571</v>
      </c>
      <c r="C67" t="s">
        <v>1572</v>
      </c>
      <c r="D67" t="s">
        <v>100</v>
      </c>
      <c r="E67" t="s">
        <v>123</v>
      </c>
      <c r="F67" t="s">
        <v>1573</v>
      </c>
      <c r="G67" t="s">
        <v>879</v>
      </c>
      <c r="H67" t="s">
        <v>102</v>
      </c>
      <c r="I67" s="77">
        <v>7723.73</v>
      </c>
      <c r="J67" s="77">
        <v>1796</v>
      </c>
      <c r="K67" s="77">
        <v>0</v>
      </c>
      <c r="L67" s="77">
        <v>138.7181908</v>
      </c>
      <c r="M67" s="78">
        <v>1E-4</v>
      </c>
      <c r="N67" s="78">
        <v>5.9999999999999995E-4</v>
      </c>
      <c r="O67" s="78">
        <v>1E-4</v>
      </c>
    </row>
    <row r="68" spans="2:15">
      <c r="B68" t="s">
        <v>1574</v>
      </c>
      <c r="C68" t="s">
        <v>1575</v>
      </c>
      <c r="D68" t="s">
        <v>100</v>
      </c>
      <c r="E68" t="s">
        <v>123</v>
      </c>
      <c r="F68" t="s">
        <v>1576</v>
      </c>
      <c r="G68" t="s">
        <v>879</v>
      </c>
      <c r="H68" t="s">
        <v>102</v>
      </c>
      <c r="I68" s="77">
        <v>37153.58</v>
      </c>
      <c r="J68" s="77">
        <v>1519</v>
      </c>
      <c r="K68" s="77">
        <v>0</v>
      </c>
      <c r="L68" s="77">
        <v>564.36288019999995</v>
      </c>
      <c r="M68" s="78">
        <v>4.0000000000000002E-4</v>
      </c>
      <c r="N68" s="78">
        <v>2.5999999999999999E-3</v>
      </c>
      <c r="O68" s="78">
        <v>5.0000000000000001E-4</v>
      </c>
    </row>
    <row r="69" spans="2:15">
      <c r="B69" t="s">
        <v>1577</v>
      </c>
      <c r="C69" t="s">
        <v>1578</v>
      </c>
      <c r="D69" t="s">
        <v>100</v>
      </c>
      <c r="E69" t="s">
        <v>123</v>
      </c>
      <c r="F69" t="s">
        <v>1579</v>
      </c>
      <c r="G69" t="s">
        <v>879</v>
      </c>
      <c r="H69" t="s">
        <v>102</v>
      </c>
      <c r="I69" s="77">
        <v>187664.69</v>
      </c>
      <c r="J69" s="77">
        <v>263.10000000000002</v>
      </c>
      <c r="K69" s="77">
        <v>0</v>
      </c>
      <c r="L69" s="77">
        <v>493.74579939</v>
      </c>
      <c r="M69" s="78">
        <v>2.0000000000000001E-4</v>
      </c>
      <c r="N69" s="78">
        <v>2.3E-3</v>
      </c>
      <c r="O69" s="78">
        <v>4.0000000000000002E-4</v>
      </c>
    </row>
    <row r="70" spans="2:15">
      <c r="B70" t="s">
        <v>1580</v>
      </c>
      <c r="C70" t="s">
        <v>1581</v>
      </c>
      <c r="D70" t="s">
        <v>100</v>
      </c>
      <c r="E70" t="s">
        <v>123</v>
      </c>
      <c r="F70" t="s">
        <v>1582</v>
      </c>
      <c r="G70" t="s">
        <v>615</v>
      </c>
      <c r="H70" t="s">
        <v>102</v>
      </c>
      <c r="I70" s="77">
        <v>74340.72</v>
      </c>
      <c r="J70" s="77">
        <v>861.4</v>
      </c>
      <c r="K70" s="77">
        <v>8.3586500000000008</v>
      </c>
      <c r="L70" s="77">
        <v>648.72961208000004</v>
      </c>
      <c r="M70" s="78">
        <v>6.9999999999999999E-4</v>
      </c>
      <c r="N70" s="78">
        <v>3.0000000000000001E-3</v>
      </c>
      <c r="O70" s="78">
        <v>5.0000000000000001E-4</v>
      </c>
    </row>
    <row r="71" spans="2:15">
      <c r="B71" t="s">
        <v>1583</v>
      </c>
      <c r="C71" t="s">
        <v>1584</v>
      </c>
      <c r="D71" t="s">
        <v>100</v>
      </c>
      <c r="E71" t="s">
        <v>123</v>
      </c>
      <c r="F71" t="s">
        <v>1585</v>
      </c>
      <c r="G71" t="s">
        <v>615</v>
      </c>
      <c r="H71" t="s">
        <v>102</v>
      </c>
      <c r="I71" s="77">
        <v>3035.93</v>
      </c>
      <c r="J71" s="77">
        <v>14360</v>
      </c>
      <c r="K71" s="77">
        <v>0</v>
      </c>
      <c r="L71" s="77">
        <v>435.95954799999998</v>
      </c>
      <c r="M71" s="78">
        <v>2.9999999999999997E-4</v>
      </c>
      <c r="N71" s="78">
        <v>2E-3</v>
      </c>
      <c r="O71" s="78">
        <v>4.0000000000000002E-4</v>
      </c>
    </row>
    <row r="72" spans="2:15">
      <c r="B72" t="s">
        <v>1586</v>
      </c>
      <c r="C72" t="s">
        <v>1587</v>
      </c>
      <c r="D72" t="s">
        <v>100</v>
      </c>
      <c r="E72" t="s">
        <v>123</v>
      </c>
      <c r="F72" t="s">
        <v>1588</v>
      </c>
      <c r="G72" t="s">
        <v>1492</v>
      </c>
      <c r="H72" t="s">
        <v>102</v>
      </c>
      <c r="I72" s="77">
        <v>6641.42</v>
      </c>
      <c r="J72" s="77">
        <v>9869</v>
      </c>
      <c r="K72" s="77">
        <v>0</v>
      </c>
      <c r="L72" s="77">
        <v>655.44173980000005</v>
      </c>
      <c r="M72" s="78">
        <v>2.0000000000000001E-4</v>
      </c>
      <c r="N72" s="78">
        <v>3.0000000000000001E-3</v>
      </c>
      <c r="O72" s="78">
        <v>5.0000000000000001E-4</v>
      </c>
    </row>
    <row r="73" spans="2:15">
      <c r="B73" t="s">
        <v>1589</v>
      </c>
      <c r="C73" t="s">
        <v>1590</v>
      </c>
      <c r="D73" t="s">
        <v>100</v>
      </c>
      <c r="E73" t="s">
        <v>123</v>
      </c>
      <c r="F73" t="s">
        <v>1591</v>
      </c>
      <c r="G73" t="s">
        <v>863</v>
      </c>
      <c r="H73" t="s">
        <v>102</v>
      </c>
      <c r="I73" s="77">
        <v>31252.95</v>
      </c>
      <c r="J73" s="77">
        <v>1221</v>
      </c>
      <c r="K73" s="77">
        <v>0</v>
      </c>
      <c r="L73" s="77">
        <v>381.59851950000001</v>
      </c>
      <c r="M73" s="78">
        <v>2.9999999999999997E-4</v>
      </c>
      <c r="N73" s="78">
        <v>1.8E-3</v>
      </c>
      <c r="O73" s="78">
        <v>2.9999999999999997E-4</v>
      </c>
    </row>
    <row r="74" spans="2:15">
      <c r="B74" t="s">
        <v>1592</v>
      </c>
      <c r="C74" t="s">
        <v>1593</v>
      </c>
      <c r="D74" t="s">
        <v>100</v>
      </c>
      <c r="E74" t="s">
        <v>123</v>
      </c>
      <c r="F74" t="s">
        <v>801</v>
      </c>
      <c r="G74" t="s">
        <v>1052</v>
      </c>
      <c r="H74" t="s">
        <v>102</v>
      </c>
      <c r="I74" s="77">
        <v>9390.75</v>
      </c>
      <c r="J74" s="77">
        <v>33500</v>
      </c>
      <c r="K74" s="77">
        <v>0</v>
      </c>
      <c r="L74" s="77">
        <v>3145.9012499999999</v>
      </c>
      <c r="M74" s="78">
        <v>5.9999999999999995E-4</v>
      </c>
      <c r="N74" s="78">
        <v>1.44E-2</v>
      </c>
      <c r="O74" s="78">
        <v>2.5999999999999999E-3</v>
      </c>
    </row>
    <row r="75" spans="2:15">
      <c r="B75" t="s">
        <v>1594</v>
      </c>
      <c r="C75" t="s">
        <v>1595</v>
      </c>
      <c r="D75" t="s">
        <v>100</v>
      </c>
      <c r="E75" t="s">
        <v>123</v>
      </c>
      <c r="F75" t="s">
        <v>1596</v>
      </c>
      <c r="G75" t="s">
        <v>925</v>
      </c>
      <c r="H75" t="s">
        <v>102</v>
      </c>
      <c r="I75" s="77">
        <v>2201.5300000000002</v>
      </c>
      <c r="J75" s="77">
        <v>8193</v>
      </c>
      <c r="K75" s="77">
        <v>4.2192999999999996</v>
      </c>
      <c r="L75" s="77">
        <v>184.59065290000001</v>
      </c>
      <c r="M75" s="78">
        <v>2.0000000000000001E-4</v>
      </c>
      <c r="N75" s="78">
        <v>8.0000000000000004E-4</v>
      </c>
      <c r="O75" s="78">
        <v>2.0000000000000001E-4</v>
      </c>
    </row>
    <row r="76" spans="2:15">
      <c r="B76" t="s">
        <v>1597</v>
      </c>
      <c r="C76" t="s">
        <v>1598</v>
      </c>
      <c r="D76" t="s">
        <v>100</v>
      </c>
      <c r="E76" t="s">
        <v>123</v>
      </c>
      <c r="F76" t="s">
        <v>1599</v>
      </c>
      <c r="G76" t="s">
        <v>925</v>
      </c>
      <c r="H76" t="s">
        <v>102</v>
      </c>
      <c r="I76" s="77">
        <v>3161.67</v>
      </c>
      <c r="J76" s="77">
        <v>3586</v>
      </c>
      <c r="K76" s="77">
        <v>0</v>
      </c>
      <c r="L76" s="77">
        <v>113.37748620000001</v>
      </c>
      <c r="M76" s="78">
        <v>1E-4</v>
      </c>
      <c r="N76" s="78">
        <v>5.0000000000000001E-4</v>
      </c>
      <c r="O76" s="78">
        <v>1E-4</v>
      </c>
    </row>
    <row r="77" spans="2:15">
      <c r="B77" t="s">
        <v>1600</v>
      </c>
      <c r="C77" t="s">
        <v>1601</v>
      </c>
      <c r="D77" t="s">
        <v>100</v>
      </c>
      <c r="E77" t="s">
        <v>123</v>
      </c>
      <c r="F77" t="s">
        <v>1602</v>
      </c>
      <c r="G77" t="s">
        <v>925</v>
      </c>
      <c r="H77" t="s">
        <v>102</v>
      </c>
      <c r="I77" s="77">
        <v>5096.1899999999996</v>
      </c>
      <c r="J77" s="77">
        <v>11960</v>
      </c>
      <c r="K77" s="77">
        <v>0</v>
      </c>
      <c r="L77" s="77">
        <v>609.504324</v>
      </c>
      <c r="M77" s="78">
        <v>4.0000000000000002E-4</v>
      </c>
      <c r="N77" s="78">
        <v>2.8E-3</v>
      </c>
      <c r="O77" s="78">
        <v>5.0000000000000001E-4</v>
      </c>
    </row>
    <row r="78" spans="2:15">
      <c r="B78" t="s">
        <v>1603</v>
      </c>
      <c r="C78" t="s">
        <v>1604</v>
      </c>
      <c r="D78" t="s">
        <v>100</v>
      </c>
      <c r="E78" t="s">
        <v>123</v>
      </c>
      <c r="F78" t="s">
        <v>1605</v>
      </c>
      <c r="G78" t="s">
        <v>925</v>
      </c>
      <c r="H78" t="s">
        <v>102</v>
      </c>
      <c r="I78" s="77">
        <v>2278.33</v>
      </c>
      <c r="J78" s="77">
        <v>32520</v>
      </c>
      <c r="K78" s="77">
        <v>0</v>
      </c>
      <c r="L78" s="77">
        <v>740.912916</v>
      </c>
      <c r="M78" s="78">
        <v>2.9999999999999997E-4</v>
      </c>
      <c r="N78" s="78">
        <v>3.3999999999999998E-3</v>
      </c>
      <c r="O78" s="78">
        <v>5.9999999999999995E-4</v>
      </c>
    </row>
    <row r="79" spans="2:15">
      <c r="B79" t="s">
        <v>1606</v>
      </c>
      <c r="C79" t="s">
        <v>1607</v>
      </c>
      <c r="D79" t="s">
        <v>100</v>
      </c>
      <c r="E79" t="s">
        <v>123</v>
      </c>
      <c r="F79" t="s">
        <v>1608</v>
      </c>
      <c r="G79" t="s">
        <v>983</v>
      </c>
      <c r="H79" t="s">
        <v>102</v>
      </c>
      <c r="I79" s="77">
        <v>82525.350000000006</v>
      </c>
      <c r="J79" s="77">
        <v>1220</v>
      </c>
      <c r="K79" s="77">
        <v>12.374510000000001</v>
      </c>
      <c r="L79" s="77">
        <v>1019.18378</v>
      </c>
      <c r="M79" s="78">
        <v>6.9999999999999999E-4</v>
      </c>
      <c r="N79" s="78">
        <v>4.7000000000000002E-3</v>
      </c>
      <c r="O79" s="78">
        <v>8.0000000000000004E-4</v>
      </c>
    </row>
    <row r="80" spans="2:15">
      <c r="B80" t="s">
        <v>1609</v>
      </c>
      <c r="C80" t="s">
        <v>1610</v>
      </c>
      <c r="D80" t="s">
        <v>100</v>
      </c>
      <c r="E80" t="s">
        <v>123</v>
      </c>
      <c r="F80" t="s">
        <v>1611</v>
      </c>
      <c r="G80" t="s">
        <v>766</v>
      </c>
      <c r="H80" t="s">
        <v>102</v>
      </c>
      <c r="I80" s="77">
        <v>2050.3000000000002</v>
      </c>
      <c r="J80" s="77">
        <v>3174</v>
      </c>
      <c r="K80" s="77">
        <v>0</v>
      </c>
      <c r="L80" s="77">
        <v>65.076521999999997</v>
      </c>
      <c r="M80" s="78">
        <v>0</v>
      </c>
      <c r="N80" s="78">
        <v>2.9999999999999997E-4</v>
      </c>
      <c r="O80" s="78">
        <v>1E-4</v>
      </c>
    </row>
    <row r="81" spans="2:15">
      <c r="B81" t="s">
        <v>1612</v>
      </c>
      <c r="C81" t="s">
        <v>1613</v>
      </c>
      <c r="D81" t="s">
        <v>100</v>
      </c>
      <c r="E81" t="s">
        <v>123</v>
      </c>
      <c r="F81" t="s">
        <v>1614</v>
      </c>
      <c r="G81" t="s">
        <v>766</v>
      </c>
      <c r="H81" t="s">
        <v>102</v>
      </c>
      <c r="I81" s="77">
        <v>401.46</v>
      </c>
      <c r="J81" s="77">
        <v>4494</v>
      </c>
      <c r="K81" s="77">
        <v>0</v>
      </c>
      <c r="L81" s="77">
        <v>18.041612400000002</v>
      </c>
      <c r="M81" s="78">
        <v>0</v>
      </c>
      <c r="N81" s="78">
        <v>1E-4</v>
      </c>
      <c r="O81" s="78">
        <v>0</v>
      </c>
    </row>
    <row r="82" spans="2:15">
      <c r="B82" t="s">
        <v>1615</v>
      </c>
      <c r="C82" t="s">
        <v>1616</v>
      </c>
      <c r="D82" t="s">
        <v>100</v>
      </c>
      <c r="E82" t="s">
        <v>123</v>
      </c>
      <c r="F82" t="s">
        <v>788</v>
      </c>
      <c r="G82" t="s">
        <v>766</v>
      </c>
      <c r="H82" t="s">
        <v>102</v>
      </c>
      <c r="I82" s="77">
        <v>58490.85</v>
      </c>
      <c r="J82" s="77">
        <v>1185</v>
      </c>
      <c r="K82" s="77">
        <v>0</v>
      </c>
      <c r="L82" s="77">
        <v>693.11657249999996</v>
      </c>
      <c r="M82" s="78">
        <v>2.9999999999999997E-4</v>
      </c>
      <c r="N82" s="78">
        <v>3.2000000000000002E-3</v>
      </c>
      <c r="O82" s="78">
        <v>5.9999999999999995E-4</v>
      </c>
    </row>
    <row r="83" spans="2:15">
      <c r="B83" t="s">
        <v>1617</v>
      </c>
      <c r="C83" t="s">
        <v>1618</v>
      </c>
      <c r="D83" t="s">
        <v>100</v>
      </c>
      <c r="E83" t="s">
        <v>123</v>
      </c>
      <c r="F83" t="s">
        <v>561</v>
      </c>
      <c r="G83" t="s">
        <v>403</v>
      </c>
      <c r="H83" t="s">
        <v>102</v>
      </c>
      <c r="I83" s="77">
        <v>1260.71</v>
      </c>
      <c r="J83" s="77">
        <v>59120</v>
      </c>
      <c r="K83" s="77">
        <v>0</v>
      </c>
      <c r="L83" s="77">
        <v>745.33175200000005</v>
      </c>
      <c r="M83" s="78">
        <v>2.0000000000000001E-4</v>
      </c>
      <c r="N83" s="78">
        <v>3.3999999999999998E-3</v>
      </c>
      <c r="O83" s="78">
        <v>5.9999999999999995E-4</v>
      </c>
    </row>
    <row r="84" spans="2:15">
      <c r="B84" t="s">
        <v>1619</v>
      </c>
      <c r="C84" t="s">
        <v>1620</v>
      </c>
      <c r="D84" t="s">
        <v>100</v>
      </c>
      <c r="E84" t="s">
        <v>123</v>
      </c>
      <c r="F84" t="s">
        <v>602</v>
      </c>
      <c r="G84" t="s">
        <v>403</v>
      </c>
      <c r="H84" t="s">
        <v>102</v>
      </c>
      <c r="I84" s="77">
        <v>12324.63</v>
      </c>
      <c r="J84" s="77">
        <v>7670</v>
      </c>
      <c r="K84" s="77">
        <v>0</v>
      </c>
      <c r="L84" s="77">
        <v>945.29912100000001</v>
      </c>
      <c r="M84" s="78">
        <v>2.9999999999999997E-4</v>
      </c>
      <c r="N84" s="78">
        <v>4.3E-3</v>
      </c>
      <c r="O84" s="78">
        <v>8.0000000000000004E-4</v>
      </c>
    </row>
    <row r="85" spans="2:15">
      <c r="B85" t="s">
        <v>1621</v>
      </c>
      <c r="C85" t="s">
        <v>1622</v>
      </c>
      <c r="D85" t="s">
        <v>100</v>
      </c>
      <c r="E85" t="s">
        <v>123</v>
      </c>
      <c r="F85" t="s">
        <v>843</v>
      </c>
      <c r="G85" t="s">
        <v>403</v>
      </c>
      <c r="H85" t="s">
        <v>102</v>
      </c>
      <c r="I85" s="77">
        <v>460907.08</v>
      </c>
      <c r="J85" s="77">
        <v>160</v>
      </c>
      <c r="K85" s="77">
        <v>13.35985</v>
      </c>
      <c r="L85" s="77">
        <v>750.81117800000004</v>
      </c>
      <c r="M85" s="78">
        <v>6.9999999999999999E-4</v>
      </c>
      <c r="N85" s="78">
        <v>3.3999999999999998E-3</v>
      </c>
      <c r="O85" s="78">
        <v>5.9999999999999995E-4</v>
      </c>
    </row>
    <row r="86" spans="2:15">
      <c r="B86" t="s">
        <v>1623</v>
      </c>
      <c r="C86" t="s">
        <v>1624</v>
      </c>
      <c r="D86" t="s">
        <v>100</v>
      </c>
      <c r="E86" t="s">
        <v>123</v>
      </c>
      <c r="F86" t="s">
        <v>513</v>
      </c>
      <c r="G86" t="s">
        <v>403</v>
      </c>
      <c r="H86" t="s">
        <v>102</v>
      </c>
      <c r="I86" s="77">
        <v>6301.05</v>
      </c>
      <c r="J86" s="77">
        <v>19500</v>
      </c>
      <c r="K86" s="77">
        <v>0</v>
      </c>
      <c r="L86" s="77">
        <v>1228.7047500000001</v>
      </c>
      <c r="M86" s="78">
        <v>5.0000000000000001E-4</v>
      </c>
      <c r="N86" s="78">
        <v>5.5999999999999999E-3</v>
      </c>
      <c r="O86" s="78">
        <v>1E-3</v>
      </c>
    </row>
    <row r="87" spans="2:15">
      <c r="B87" t="s">
        <v>1625</v>
      </c>
      <c r="C87" t="s">
        <v>1626</v>
      </c>
      <c r="D87" t="s">
        <v>100</v>
      </c>
      <c r="E87" t="s">
        <v>123</v>
      </c>
      <c r="F87" t="s">
        <v>517</v>
      </c>
      <c r="G87" t="s">
        <v>403</v>
      </c>
      <c r="H87" t="s">
        <v>102</v>
      </c>
      <c r="I87" s="77">
        <v>78736.75</v>
      </c>
      <c r="J87" s="77">
        <v>1570</v>
      </c>
      <c r="K87" s="77">
        <v>0</v>
      </c>
      <c r="L87" s="77">
        <v>1236.1669750000001</v>
      </c>
      <c r="M87" s="78">
        <v>4.0000000000000002E-4</v>
      </c>
      <c r="N87" s="78">
        <v>5.7000000000000002E-3</v>
      </c>
      <c r="O87" s="78">
        <v>1E-3</v>
      </c>
    </row>
    <row r="88" spans="2:15">
      <c r="B88" t="s">
        <v>1627</v>
      </c>
      <c r="C88" t="s">
        <v>1628</v>
      </c>
      <c r="D88" t="s">
        <v>100</v>
      </c>
      <c r="E88" t="s">
        <v>123</v>
      </c>
      <c r="F88" t="s">
        <v>1629</v>
      </c>
      <c r="G88" t="s">
        <v>125</v>
      </c>
      <c r="H88" t="s">
        <v>102</v>
      </c>
      <c r="I88" s="77">
        <v>23757.51</v>
      </c>
      <c r="J88" s="77">
        <v>1985</v>
      </c>
      <c r="K88" s="77">
        <v>0</v>
      </c>
      <c r="L88" s="77">
        <v>471.58657349999999</v>
      </c>
      <c r="M88" s="78">
        <v>2.0000000000000001E-4</v>
      </c>
      <c r="N88" s="78">
        <v>2.2000000000000001E-3</v>
      </c>
      <c r="O88" s="78">
        <v>4.0000000000000002E-4</v>
      </c>
    </row>
    <row r="89" spans="2:15">
      <c r="B89" t="s">
        <v>1630</v>
      </c>
      <c r="C89" t="s">
        <v>1631</v>
      </c>
      <c r="D89" t="s">
        <v>100</v>
      </c>
      <c r="E89" t="s">
        <v>123</v>
      </c>
      <c r="F89" t="s">
        <v>1632</v>
      </c>
      <c r="G89" t="s">
        <v>1633</v>
      </c>
      <c r="H89" t="s">
        <v>102</v>
      </c>
      <c r="I89" s="77">
        <v>42702.83</v>
      </c>
      <c r="J89" s="77">
        <v>3813</v>
      </c>
      <c r="K89" s="77">
        <v>0</v>
      </c>
      <c r="L89" s="77">
        <v>1628.2589078999999</v>
      </c>
      <c r="M89" s="78">
        <v>4.0000000000000002E-4</v>
      </c>
      <c r="N89" s="78">
        <v>7.4999999999999997E-3</v>
      </c>
      <c r="O89" s="78">
        <v>1.2999999999999999E-3</v>
      </c>
    </row>
    <row r="90" spans="2:15">
      <c r="B90" t="s">
        <v>1634</v>
      </c>
      <c r="C90" t="s">
        <v>1635</v>
      </c>
      <c r="D90" t="s">
        <v>100</v>
      </c>
      <c r="E90" t="s">
        <v>123</v>
      </c>
      <c r="F90" t="s">
        <v>1636</v>
      </c>
      <c r="G90" t="s">
        <v>883</v>
      </c>
      <c r="H90" t="s">
        <v>102</v>
      </c>
      <c r="I90" s="77">
        <v>5038.7700000000004</v>
      </c>
      <c r="J90" s="77">
        <v>9714</v>
      </c>
      <c r="K90" s="77">
        <v>0</v>
      </c>
      <c r="L90" s="77">
        <v>489.46611780000001</v>
      </c>
      <c r="M90" s="78">
        <v>2.0000000000000001E-4</v>
      </c>
      <c r="N90" s="78">
        <v>2.2000000000000001E-3</v>
      </c>
      <c r="O90" s="78">
        <v>4.0000000000000002E-4</v>
      </c>
    </row>
    <row r="91" spans="2:15">
      <c r="B91" t="s">
        <v>1637</v>
      </c>
      <c r="C91" t="s">
        <v>1638</v>
      </c>
      <c r="D91" t="s">
        <v>100</v>
      </c>
      <c r="E91" t="s">
        <v>123</v>
      </c>
      <c r="F91" t="s">
        <v>1639</v>
      </c>
      <c r="G91" t="s">
        <v>883</v>
      </c>
      <c r="H91" t="s">
        <v>102</v>
      </c>
      <c r="I91" s="77">
        <v>4725.13</v>
      </c>
      <c r="J91" s="77">
        <v>16530</v>
      </c>
      <c r="K91" s="77">
        <v>0</v>
      </c>
      <c r="L91" s="77">
        <v>781.06398899999999</v>
      </c>
      <c r="M91" s="78">
        <v>2.9999999999999997E-4</v>
      </c>
      <c r="N91" s="78">
        <v>3.5999999999999999E-3</v>
      </c>
      <c r="O91" s="78">
        <v>5.9999999999999995E-4</v>
      </c>
    </row>
    <row r="92" spans="2:15">
      <c r="B92" t="s">
        <v>1640</v>
      </c>
      <c r="C92" t="s">
        <v>1641</v>
      </c>
      <c r="D92" t="s">
        <v>100</v>
      </c>
      <c r="E92" t="s">
        <v>123</v>
      </c>
      <c r="F92" t="s">
        <v>1642</v>
      </c>
      <c r="G92" t="s">
        <v>883</v>
      </c>
      <c r="H92" t="s">
        <v>102</v>
      </c>
      <c r="I92" s="77">
        <v>2587.42</v>
      </c>
      <c r="J92" s="77">
        <v>30550</v>
      </c>
      <c r="K92" s="77">
        <v>0</v>
      </c>
      <c r="L92" s="77">
        <v>790.45681000000002</v>
      </c>
      <c r="M92" s="78">
        <v>2.0000000000000001E-4</v>
      </c>
      <c r="N92" s="78">
        <v>3.5999999999999999E-3</v>
      </c>
      <c r="O92" s="78">
        <v>5.9999999999999995E-4</v>
      </c>
    </row>
    <row r="93" spans="2:15">
      <c r="B93" t="s">
        <v>1643</v>
      </c>
      <c r="C93" t="s">
        <v>1644</v>
      </c>
      <c r="D93" t="s">
        <v>100</v>
      </c>
      <c r="E93" t="s">
        <v>123</v>
      </c>
      <c r="F93" t="s">
        <v>1645</v>
      </c>
      <c r="G93" t="s">
        <v>883</v>
      </c>
      <c r="H93" t="s">
        <v>102</v>
      </c>
      <c r="I93" s="77">
        <v>4916.54</v>
      </c>
      <c r="J93" s="77">
        <v>6565</v>
      </c>
      <c r="K93" s="77">
        <v>0</v>
      </c>
      <c r="L93" s="77">
        <v>322.77085099999999</v>
      </c>
      <c r="M93" s="78">
        <v>1E-4</v>
      </c>
      <c r="N93" s="78">
        <v>1.5E-3</v>
      </c>
      <c r="O93" s="78">
        <v>2.9999999999999997E-4</v>
      </c>
    </row>
    <row r="94" spans="2:15">
      <c r="B94" t="s">
        <v>1646</v>
      </c>
      <c r="C94" t="s">
        <v>1647</v>
      </c>
      <c r="D94" t="s">
        <v>100</v>
      </c>
      <c r="E94" t="s">
        <v>123</v>
      </c>
      <c r="F94" t="s">
        <v>1648</v>
      </c>
      <c r="G94" t="s">
        <v>883</v>
      </c>
      <c r="H94" t="s">
        <v>102</v>
      </c>
      <c r="I94" s="77">
        <v>2315.0500000000002</v>
      </c>
      <c r="J94" s="77">
        <v>21280</v>
      </c>
      <c r="K94" s="77">
        <v>0</v>
      </c>
      <c r="L94" s="77">
        <v>492.64263999999997</v>
      </c>
      <c r="M94" s="78">
        <v>2.0000000000000001E-4</v>
      </c>
      <c r="N94" s="78">
        <v>2.3E-3</v>
      </c>
      <c r="O94" s="78">
        <v>4.0000000000000002E-4</v>
      </c>
    </row>
    <row r="95" spans="2:15">
      <c r="B95" t="s">
        <v>1649</v>
      </c>
      <c r="C95" t="s">
        <v>1650</v>
      </c>
      <c r="D95" t="s">
        <v>100</v>
      </c>
      <c r="E95" t="s">
        <v>123</v>
      </c>
      <c r="F95" t="s">
        <v>882</v>
      </c>
      <c r="G95" t="s">
        <v>883</v>
      </c>
      <c r="H95" t="s">
        <v>102</v>
      </c>
      <c r="I95" s="77">
        <v>165934.56</v>
      </c>
      <c r="J95" s="77">
        <v>1741</v>
      </c>
      <c r="K95" s="77">
        <v>0</v>
      </c>
      <c r="L95" s="77">
        <v>2888.9206896000001</v>
      </c>
      <c r="M95" s="78">
        <v>5.9999999999999995E-4</v>
      </c>
      <c r="N95" s="78">
        <v>1.3299999999999999E-2</v>
      </c>
      <c r="O95" s="78">
        <v>2.3999999999999998E-3</v>
      </c>
    </row>
    <row r="96" spans="2:15">
      <c r="B96" t="s">
        <v>1651</v>
      </c>
      <c r="C96" t="s">
        <v>1652</v>
      </c>
      <c r="D96" t="s">
        <v>100</v>
      </c>
      <c r="E96" t="s">
        <v>123</v>
      </c>
      <c r="F96" t="s">
        <v>1653</v>
      </c>
      <c r="G96" t="s">
        <v>1654</v>
      </c>
      <c r="H96" t="s">
        <v>102</v>
      </c>
      <c r="I96" s="77">
        <v>51599.88</v>
      </c>
      <c r="J96" s="77">
        <v>3650</v>
      </c>
      <c r="K96" s="77">
        <v>20.9236</v>
      </c>
      <c r="L96" s="77">
        <v>1904.3192200000001</v>
      </c>
      <c r="M96" s="78">
        <v>6.9999999999999999E-4</v>
      </c>
      <c r="N96" s="78">
        <v>8.6999999999999994E-3</v>
      </c>
      <c r="O96" s="78">
        <v>1.6000000000000001E-3</v>
      </c>
    </row>
    <row r="97" spans="2:15">
      <c r="B97" t="s">
        <v>1655</v>
      </c>
      <c r="C97" t="s">
        <v>1656</v>
      </c>
      <c r="D97" t="s">
        <v>100</v>
      </c>
      <c r="E97" t="s">
        <v>123</v>
      </c>
      <c r="F97" t="s">
        <v>1657</v>
      </c>
      <c r="G97" t="s">
        <v>1654</v>
      </c>
      <c r="H97" t="s">
        <v>102</v>
      </c>
      <c r="I97" s="77">
        <v>13161.44</v>
      </c>
      <c r="J97" s="77">
        <v>14920</v>
      </c>
      <c r="K97" s="77">
        <v>16.451799999999999</v>
      </c>
      <c r="L97" s="77">
        <v>1980.1386480000001</v>
      </c>
      <c r="M97" s="78">
        <v>5.9999999999999995E-4</v>
      </c>
      <c r="N97" s="78">
        <v>9.1000000000000004E-3</v>
      </c>
      <c r="O97" s="78">
        <v>1.6000000000000001E-3</v>
      </c>
    </row>
    <row r="98" spans="2:15">
      <c r="B98" t="s">
        <v>1658</v>
      </c>
      <c r="C98" t="s">
        <v>1659</v>
      </c>
      <c r="D98" t="s">
        <v>100</v>
      </c>
      <c r="E98" t="s">
        <v>123</v>
      </c>
      <c r="F98" t="s">
        <v>1660</v>
      </c>
      <c r="G98" t="s">
        <v>1654</v>
      </c>
      <c r="H98" t="s">
        <v>102</v>
      </c>
      <c r="I98" s="77">
        <v>34384.720000000001</v>
      </c>
      <c r="J98" s="77">
        <v>6316</v>
      </c>
      <c r="K98" s="77">
        <v>20.286989999999999</v>
      </c>
      <c r="L98" s="77">
        <v>2192.0259052000001</v>
      </c>
      <c r="M98" s="78">
        <v>5.0000000000000001E-4</v>
      </c>
      <c r="N98" s="78">
        <v>1.01E-2</v>
      </c>
      <c r="O98" s="78">
        <v>1.8E-3</v>
      </c>
    </row>
    <row r="99" spans="2:15">
      <c r="B99" t="s">
        <v>1661</v>
      </c>
      <c r="C99" t="s">
        <v>1662</v>
      </c>
      <c r="D99" t="s">
        <v>100</v>
      </c>
      <c r="E99" t="s">
        <v>123</v>
      </c>
      <c r="F99" t="s">
        <v>1663</v>
      </c>
      <c r="G99" t="s">
        <v>127</v>
      </c>
      <c r="H99" t="s">
        <v>102</v>
      </c>
      <c r="I99" s="77">
        <v>3963.1</v>
      </c>
      <c r="J99" s="77">
        <v>26300</v>
      </c>
      <c r="K99" s="77">
        <v>0</v>
      </c>
      <c r="L99" s="77">
        <v>1042.2953</v>
      </c>
      <c r="M99" s="78">
        <v>6.9999999999999999E-4</v>
      </c>
      <c r="N99" s="78">
        <v>4.7999999999999996E-3</v>
      </c>
      <c r="O99" s="78">
        <v>8.9999999999999998E-4</v>
      </c>
    </row>
    <row r="100" spans="2:15">
      <c r="B100" t="s">
        <v>1664</v>
      </c>
      <c r="C100" t="s">
        <v>1665</v>
      </c>
      <c r="D100" t="s">
        <v>100</v>
      </c>
      <c r="E100" t="s">
        <v>123</v>
      </c>
      <c r="F100" t="s">
        <v>1666</v>
      </c>
      <c r="G100" t="s">
        <v>127</v>
      </c>
      <c r="H100" t="s">
        <v>102</v>
      </c>
      <c r="I100" s="77">
        <v>366788.55</v>
      </c>
      <c r="J100" s="77">
        <v>181</v>
      </c>
      <c r="K100" s="77">
        <v>12.185449999999999</v>
      </c>
      <c r="L100" s="77">
        <v>676.07272550000005</v>
      </c>
      <c r="M100" s="78">
        <v>6.9999999999999999E-4</v>
      </c>
      <c r="N100" s="78">
        <v>3.0999999999999999E-3</v>
      </c>
      <c r="O100" s="78">
        <v>5.9999999999999995E-4</v>
      </c>
    </row>
    <row r="101" spans="2:15">
      <c r="B101" t="s">
        <v>1667</v>
      </c>
      <c r="C101" t="s">
        <v>1668</v>
      </c>
      <c r="D101" t="s">
        <v>100</v>
      </c>
      <c r="E101" t="s">
        <v>123</v>
      </c>
      <c r="F101" t="s">
        <v>1669</v>
      </c>
      <c r="G101" t="s">
        <v>128</v>
      </c>
      <c r="H101" t="s">
        <v>102</v>
      </c>
      <c r="I101" s="77">
        <v>12250.33</v>
      </c>
      <c r="J101" s="77">
        <v>703.5</v>
      </c>
      <c r="K101" s="77">
        <v>1.98634</v>
      </c>
      <c r="L101" s="77">
        <v>88.167411549999997</v>
      </c>
      <c r="M101" s="78">
        <v>1E-4</v>
      </c>
      <c r="N101" s="78">
        <v>4.0000000000000002E-4</v>
      </c>
      <c r="O101" s="78">
        <v>1E-4</v>
      </c>
    </row>
    <row r="102" spans="2:15">
      <c r="B102" t="s">
        <v>1670</v>
      </c>
      <c r="C102" t="s">
        <v>1671</v>
      </c>
      <c r="D102" t="s">
        <v>100</v>
      </c>
      <c r="E102" t="s">
        <v>123</v>
      </c>
      <c r="F102" t="s">
        <v>1672</v>
      </c>
      <c r="G102" t="s">
        <v>128</v>
      </c>
      <c r="H102" t="s">
        <v>102</v>
      </c>
      <c r="I102" s="77">
        <v>34197.230000000003</v>
      </c>
      <c r="J102" s="77">
        <v>1500</v>
      </c>
      <c r="K102" s="77">
        <v>0</v>
      </c>
      <c r="L102" s="77">
        <v>512.95844999999997</v>
      </c>
      <c r="M102" s="78">
        <v>2.0000000000000001E-4</v>
      </c>
      <c r="N102" s="78">
        <v>2.3999999999999998E-3</v>
      </c>
      <c r="O102" s="78">
        <v>4.0000000000000002E-4</v>
      </c>
    </row>
    <row r="103" spans="2:15">
      <c r="B103" t="s">
        <v>1673</v>
      </c>
      <c r="C103" t="s">
        <v>1674</v>
      </c>
      <c r="D103" t="s">
        <v>100</v>
      </c>
      <c r="E103" t="s">
        <v>123</v>
      </c>
      <c r="F103" t="s">
        <v>1675</v>
      </c>
      <c r="G103" t="s">
        <v>129</v>
      </c>
      <c r="H103" t="s">
        <v>102</v>
      </c>
      <c r="I103" s="77">
        <v>5118.63</v>
      </c>
      <c r="J103" s="77">
        <v>6095</v>
      </c>
      <c r="K103" s="77">
        <v>0</v>
      </c>
      <c r="L103" s="77">
        <v>311.98049850000001</v>
      </c>
      <c r="M103" s="78">
        <v>2.0000000000000001E-4</v>
      </c>
      <c r="N103" s="78">
        <v>1.4E-3</v>
      </c>
      <c r="O103" s="78">
        <v>2.9999999999999997E-4</v>
      </c>
    </row>
    <row r="104" spans="2:15">
      <c r="B104" t="s">
        <v>1676</v>
      </c>
      <c r="C104" t="s">
        <v>1677</v>
      </c>
      <c r="D104" t="s">
        <v>100</v>
      </c>
      <c r="E104" t="s">
        <v>123</v>
      </c>
      <c r="F104" t="s">
        <v>1678</v>
      </c>
      <c r="G104" t="s">
        <v>129</v>
      </c>
      <c r="H104" t="s">
        <v>102</v>
      </c>
      <c r="I104" s="77">
        <v>144.18</v>
      </c>
      <c r="J104" s="77">
        <v>13850</v>
      </c>
      <c r="K104" s="77">
        <v>0</v>
      </c>
      <c r="L104" s="77">
        <v>19.96893</v>
      </c>
      <c r="M104" s="78">
        <v>0</v>
      </c>
      <c r="N104" s="78">
        <v>1E-4</v>
      </c>
      <c r="O104" s="78">
        <v>0</v>
      </c>
    </row>
    <row r="105" spans="2:15">
      <c r="B105" t="s">
        <v>1679</v>
      </c>
      <c r="C105" t="s">
        <v>1680</v>
      </c>
      <c r="D105" t="s">
        <v>100</v>
      </c>
      <c r="E105" t="s">
        <v>123</v>
      </c>
      <c r="F105" t="s">
        <v>976</v>
      </c>
      <c r="G105" t="s">
        <v>132</v>
      </c>
      <c r="H105" t="s">
        <v>102</v>
      </c>
      <c r="I105" s="77">
        <v>85614.47</v>
      </c>
      <c r="J105" s="77">
        <v>1666</v>
      </c>
      <c r="K105" s="77">
        <v>0</v>
      </c>
      <c r="L105" s="77">
        <v>1426.3370702</v>
      </c>
      <c r="M105" s="78">
        <v>5.0000000000000001E-4</v>
      </c>
      <c r="N105" s="78">
        <v>6.4999999999999997E-3</v>
      </c>
      <c r="O105" s="78">
        <v>1.1999999999999999E-3</v>
      </c>
    </row>
    <row r="106" spans="2:15">
      <c r="B106" t="s">
        <v>1681</v>
      </c>
      <c r="C106" t="s">
        <v>1682</v>
      </c>
      <c r="D106" t="s">
        <v>100</v>
      </c>
      <c r="E106" t="s">
        <v>123</v>
      </c>
      <c r="F106" t="s">
        <v>770</v>
      </c>
      <c r="G106" t="s">
        <v>132</v>
      </c>
      <c r="H106" t="s">
        <v>102</v>
      </c>
      <c r="I106" s="77">
        <v>75902.66</v>
      </c>
      <c r="J106" s="77">
        <v>1290</v>
      </c>
      <c r="K106" s="77">
        <v>0</v>
      </c>
      <c r="L106" s="77">
        <v>979.14431400000001</v>
      </c>
      <c r="M106" s="78">
        <v>5.0000000000000001E-4</v>
      </c>
      <c r="N106" s="78">
        <v>4.4999999999999997E-3</v>
      </c>
      <c r="O106" s="78">
        <v>8.0000000000000004E-4</v>
      </c>
    </row>
    <row r="107" spans="2:15">
      <c r="B107" s="79" t="s">
        <v>1683</v>
      </c>
      <c r="E107" s="16"/>
      <c r="F107" s="16"/>
      <c r="G107" s="16"/>
      <c r="I107" s="81">
        <v>1714377.93</v>
      </c>
      <c r="K107" s="81">
        <v>26.717770000000002</v>
      </c>
      <c r="L107" s="81">
        <v>11823.93592580887</v>
      </c>
      <c r="N107" s="80">
        <v>5.4300000000000001E-2</v>
      </c>
      <c r="O107" s="80">
        <v>9.7000000000000003E-3</v>
      </c>
    </row>
    <row r="108" spans="2:15">
      <c r="B108" t="s">
        <v>1684</v>
      </c>
      <c r="C108" t="s">
        <v>1685</v>
      </c>
      <c r="D108" t="s">
        <v>100</v>
      </c>
      <c r="E108" t="s">
        <v>123</v>
      </c>
      <c r="F108" t="s">
        <v>1686</v>
      </c>
      <c r="G108" t="s">
        <v>1687</v>
      </c>
      <c r="H108" t="s">
        <v>102</v>
      </c>
      <c r="I108" s="77">
        <v>5688.35</v>
      </c>
      <c r="J108" s="77">
        <v>483.4</v>
      </c>
      <c r="K108" s="77">
        <v>0</v>
      </c>
      <c r="L108" s="77">
        <v>27.497483899999999</v>
      </c>
      <c r="M108" s="78">
        <v>2.0000000000000001E-4</v>
      </c>
      <c r="N108" s="78">
        <v>1E-4</v>
      </c>
      <c r="O108" s="78">
        <v>0</v>
      </c>
    </row>
    <row r="109" spans="2:15">
      <c r="B109" t="s">
        <v>1688</v>
      </c>
      <c r="C109" t="s">
        <v>1689</v>
      </c>
      <c r="D109" t="s">
        <v>100</v>
      </c>
      <c r="E109" t="s">
        <v>123</v>
      </c>
      <c r="F109" t="s">
        <v>1690</v>
      </c>
      <c r="G109" t="s">
        <v>1687</v>
      </c>
      <c r="H109" t="s">
        <v>102</v>
      </c>
      <c r="I109" s="77">
        <v>12690.93</v>
      </c>
      <c r="J109" s="77">
        <v>3999</v>
      </c>
      <c r="K109" s="77">
        <v>0</v>
      </c>
      <c r="L109" s="77">
        <v>507.51029069999998</v>
      </c>
      <c r="M109" s="78">
        <v>5.0000000000000001E-4</v>
      </c>
      <c r="N109" s="78">
        <v>2.3E-3</v>
      </c>
      <c r="O109" s="78">
        <v>4.0000000000000002E-4</v>
      </c>
    </row>
    <row r="110" spans="2:15">
      <c r="B110" t="s">
        <v>1691</v>
      </c>
      <c r="C110" t="s">
        <v>1692</v>
      </c>
      <c r="D110" t="s">
        <v>100</v>
      </c>
      <c r="E110" t="s">
        <v>123</v>
      </c>
      <c r="F110" t="s">
        <v>852</v>
      </c>
      <c r="G110" t="s">
        <v>422</v>
      </c>
      <c r="H110" t="s">
        <v>102</v>
      </c>
      <c r="I110" s="77">
        <v>107341.61</v>
      </c>
      <c r="J110" s="77">
        <v>416.9</v>
      </c>
      <c r="K110" s="77">
        <v>0</v>
      </c>
      <c r="L110" s="77">
        <v>447.50717208999998</v>
      </c>
      <c r="M110" s="78">
        <v>2.0000000000000001E-4</v>
      </c>
      <c r="N110" s="78">
        <v>2.0999999999999999E-3</v>
      </c>
      <c r="O110" s="78">
        <v>4.0000000000000002E-4</v>
      </c>
    </row>
    <row r="111" spans="2:15">
      <c r="B111" t="s">
        <v>1693</v>
      </c>
      <c r="C111" t="s">
        <v>1694</v>
      </c>
      <c r="D111" t="s">
        <v>100</v>
      </c>
      <c r="E111" t="s">
        <v>123</v>
      </c>
      <c r="F111" t="s">
        <v>1695</v>
      </c>
      <c r="G111" t="s">
        <v>422</v>
      </c>
      <c r="H111" t="s">
        <v>102</v>
      </c>
      <c r="I111" s="77">
        <v>7207.12</v>
      </c>
      <c r="J111" s="77">
        <v>3768</v>
      </c>
      <c r="K111" s="77">
        <v>0</v>
      </c>
      <c r="L111" s="77">
        <v>271.56428160000002</v>
      </c>
      <c r="M111" s="78">
        <v>4.0000000000000002E-4</v>
      </c>
      <c r="N111" s="78">
        <v>1.1999999999999999E-3</v>
      </c>
      <c r="O111" s="78">
        <v>2.0000000000000001E-4</v>
      </c>
    </row>
    <row r="112" spans="2:15">
      <c r="B112" t="s">
        <v>1696</v>
      </c>
      <c r="C112" t="s">
        <v>1697</v>
      </c>
      <c r="D112" t="s">
        <v>100</v>
      </c>
      <c r="E112" t="s">
        <v>123</v>
      </c>
      <c r="F112" t="s">
        <v>1072</v>
      </c>
      <c r="G112" t="s">
        <v>833</v>
      </c>
      <c r="H112" t="s">
        <v>102</v>
      </c>
      <c r="I112" s="77">
        <v>1117.49</v>
      </c>
      <c r="J112" s="77">
        <v>4338</v>
      </c>
      <c r="K112" s="77">
        <v>0</v>
      </c>
      <c r="L112" s="77">
        <v>48.476716199999998</v>
      </c>
      <c r="M112" s="78">
        <v>1E-4</v>
      </c>
      <c r="N112" s="78">
        <v>2.0000000000000001E-4</v>
      </c>
      <c r="O112" s="78">
        <v>0</v>
      </c>
    </row>
    <row r="113" spans="2:15">
      <c r="B113" t="s">
        <v>1698</v>
      </c>
      <c r="C113" t="s">
        <v>1699</v>
      </c>
      <c r="D113" t="s">
        <v>100</v>
      </c>
      <c r="E113" t="s">
        <v>123</v>
      </c>
      <c r="F113" t="s">
        <v>1700</v>
      </c>
      <c r="G113" t="s">
        <v>833</v>
      </c>
      <c r="H113" t="s">
        <v>102</v>
      </c>
      <c r="I113" s="77">
        <v>11534.28</v>
      </c>
      <c r="J113" s="77">
        <v>1211</v>
      </c>
      <c r="K113" s="77">
        <v>0</v>
      </c>
      <c r="L113" s="77">
        <v>139.6801308</v>
      </c>
      <c r="M113" s="78">
        <v>2.9999999999999997E-4</v>
      </c>
      <c r="N113" s="78">
        <v>5.9999999999999995E-4</v>
      </c>
      <c r="O113" s="78">
        <v>1E-4</v>
      </c>
    </row>
    <row r="114" spans="2:15">
      <c r="B114" t="s">
        <v>1701</v>
      </c>
      <c r="C114" t="s">
        <v>1702</v>
      </c>
      <c r="D114" t="s">
        <v>100</v>
      </c>
      <c r="E114" t="s">
        <v>123</v>
      </c>
      <c r="F114" t="s">
        <v>1703</v>
      </c>
      <c r="G114" t="s">
        <v>833</v>
      </c>
      <c r="H114" t="s">
        <v>102</v>
      </c>
      <c r="I114" s="77">
        <v>13202.29</v>
      </c>
      <c r="J114" s="77">
        <v>428.7</v>
      </c>
      <c r="K114" s="77">
        <v>0</v>
      </c>
      <c r="L114" s="77">
        <v>56.598217230000003</v>
      </c>
      <c r="M114" s="78">
        <v>2.0000000000000001E-4</v>
      </c>
      <c r="N114" s="78">
        <v>2.9999999999999997E-4</v>
      </c>
      <c r="O114" s="78">
        <v>0</v>
      </c>
    </row>
    <row r="115" spans="2:15">
      <c r="B115" t="s">
        <v>1704</v>
      </c>
      <c r="C115" t="s">
        <v>1705</v>
      </c>
      <c r="D115" t="s">
        <v>100</v>
      </c>
      <c r="E115" t="s">
        <v>123</v>
      </c>
      <c r="F115" t="s">
        <v>1706</v>
      </c>
      <c r="G115" t="s">
        <v>833</v>
      </c>
      <c r="H115" t="s">
        <v>102</v>
      </c>
      <c r="I115" s="77">
        <v>12467.54</v>
      </c>
      <c r="J115" s="77">
        <v>701.5</v>
      </c>
      <c r="K115" s="77">
        <v>0</v>
      </c>
      <c r="L115" s="77">
        <v>87.459793099999999</v>
      </c>
      <c r="M115" s="78">
        <v>4.0000000000000002E-4</v>
      </c>
      <c r="N115" s="78">
        <v>4.0000000000000002E-4</v>
      </c>
      <c r="O115" s="78">
        <v>1E-4</v>
      </c>
    </row>
    <row r="116" spans="2:15">
      <c r="B116" t="s">
        <v>1707</v>
      </c>
      <c r="C116" t="s">
        <v>1708</v>
      </c>
      <c r="D116" t="s">
        <v>100</v>
      </c>
      <c r="E116" t="s">
        <v>123</v>
      </c>
      <c r="F116" t="s">
        <v>1709</v>
      </c>
      <c r="G116" t="s">
        <v>756</v>
      </c>
      <c r="H116" t="s">
        <v>102</v>
      </c>
      <c r="I116" s="77">
        <v>129604.33</v>
      </c>
      <c r="J116" s="77">
        <v>150.1</v>
      </c>
      <c r="K116" s="77">
        <v>0</v>
      </c>
      <c r="L116" s="77">
        <v>194.53609933000001</v>
      </c>
      <c r="M116" s="78">
        <v>5.9999999999999995E-4</v>
      </c>
      <c r="N116" s="78">
        <v>8.9999999999999998E-4</v>
      </c>
      <c r="O116" s="78">
        <v>2.0000000000000001E-4</v>
      </c>
    </row>
    <row r="117" spans="2:15">
      <c r="B117" t="s">
        <v>1710</v>
      </c>
      <c r="C117" t="s">
        <v>1711</v>
      </c>
      <c r="D117" t="s">
        <v>100</v>
      </c>
      <c r="E117" t="s">
        <v>123</v>
      </c>
      <c r="F117" t="s">
        <v>1712</v>
      </c>
      <c r="G117" t="s">
        <v>1713</v>
      </c>
      <c r="H117" t="s">
        <v>102</v>
      </c>
      <c r="I117" s="77">
        <v>3827.51</v>
      </c>
      <c r="J117" s="77">
        <v>1684</v>
      </c>
      <c r="K117" s="77">
        <v>0</v>
      </c>
      <c r="L117" s="77">
        <v>64.455268399999994</v>
      </c>
      <c r="M117" s="78">
        <v>1E-4</v>
      </c>
      <c r="N117" s="78">
        <v>2.9999999999999997E-4</v>
      </c>
      <c r="O117" s="78">
        <v>1E-4</v>
      </c>
    </row>
    <row r="118" spans="2:15">
      <c r="B118" t="s">
        <v>1714</v>
      </c>
      <c r="C118" t="s">
        <v>1715</v>
      </c>
      <c r="D118" t="s">
        <v>100</v>
      </c>
      <c r="E118" t="s">
        <v>123</v>
      </c>
      <c r="F118" t="s">
        <v>1059</v>
      </c>
      <c r="G118" t="s">
        <v>785</v>
      </c>
      <c r="H118" t="s">
        <v>102</v>
      </c>
      <c r="I118" s="77">
        <v>1406.1</v>
      </c>
      <c r="J118" s="77">
        <v>3120</v>
      </c>
      <c r="K118" s="77">
        <v>1.2853000000000001</v>
      </c>
      <c r="L118" s="77">
        <v>45.155619999999999</v>
      </c>
      <c r="M118" s="78">
        <v>0</v>
      </c>
      <c r="N118" s="78">
        <v>2.0000000000000001E-4</v>
      </c>
      <c r="O118" s="78">
        <v>0</v>
      </c>
    </row>
    <row r="119" spans="2:15">
      <c r="B119" t="s">
        <v>1716</v>
      </c>
      <c r="C119" t="s">
        <v>1717</v>
      </c>
      <c r="D119" t="s">
        <v>100</v>
      </c>
      <c r="E119" t="s">
        <v>123</v>
      </c>
      <c r="F119" t="s">
        <v>1718</v>
      </c>
      <c r="G119" t="s">
        <v>785</v>
      </c>
      <c r="H119" t="s">
        <v>102</v>
      </c>
      <c r="I119" s="77">
        <v>2838.18</v>
      </c>
      <c r="J119" s="77">
        <v>26800</v>
      </c>
      <c r="K119" s="77">
        <v>0</v>
      </c>
      <c r="L119" s="77">
        <v>760.63224000000002</v>
      </c>
      <c r="M119" s="78">
        <v>8.0000000000000004E-4</v>
      </c>
      <c r="N119" s="78">
        <v>3.5000000000000001E-3</v>
      </c>
      <c r="O119" s="78">
        <v>5.9999999999999995E-4</v>
      </c>
    </row>
    <row r="120" spans="2:15">
      <c r="B120" t="s">
        <v>1719</v>
      </c>
      <c r="C120" t="s">
        <v>1720</v>
      </c>
      <c r="D120" t="s">
        <v>100</v>
      </c>
      <c r="E120" t="s">
        <v>123</v>
      </c>
      <c r="F120" t="s">
        <v>1721</v>
      </c>
      <c r="G120" t="s">
        <v>785</v>
      </c>
      <c r="H120" t="s">
        <v>102</v>
      </c>
      <c r="I120" s="77">
        <v>88.2</v>
      </c>
      <c r="J120" s="77">
        <v>168.7</v>
      </c>
      <c r="K120" s="77">
        <v>0</v>
      </c>
      <c r="L120" s="77">
        <v>0.14879339999999999</v>
      </c>
      <c r="M120" s="78">
        <v>0</v>
      </c>
      <c r="N120" s="78">
        <v>0</v>
      </c>
      <c r="O120" s="78">
        <v>0</v>
      </c>
    </row>
    <row r="121" spans="2:15">
      <c r="B121" t="s">
        <v>1722</v>
      </c>
      <c r="C121" t="s">
        <v>1723</v>
      </c>
      <c r="D121" t="s">
        <v>100</v>
      </c>
      <c r="E121" t="s">
        <v>123</v>
      </c>
      <c r="F121" t="s">
        <v>1069</v>
      </c>
      <c r="G121" t="s">
        <v>785</v>
      </c>
      <c r="H121" t="s">
        <v>102</v>
      </c>
      <c r="I121" s="77">
        <v>14988.7</v>
      </c>
      <c r="J121" s="77">
        <v>2616.0000100000002</v>
      </c>
      <c r="K121" s="77">
        <v>0</v>
      </c>
      <c r="L121" s="77">
        <v>392.10439349887002</v>
      </c>
      <c r="M121" s="78">
        <v>2.9999999999999997E-4</v>
      </c>
      <c r="N121" s="78">
        <v>1.8E-3</v>
      </c>
      <c r="O121" s="78">
        <v>2.9999999999999997E-4</v>
      </c>
    </row>
    <row r="122" spans="2:15">
      <c r="B122" t="s">
        <v>1724</v>
      </c>
      <c r="C122" t="s">
        <v>1725</v>
      </c>
      <c r="D122" t="s">
        <v>100</v>
      </c>
      <c r="E122" t="s">
        <v>123</v>
      </c>
      <c r="F122" t="s">
        <v>1726</v>
      </c>
      <c r="G122" t="s">
        <v>785</v>
      </c>
      <c r="H122" t="s">
        <v>102</v>
      </c>
      <c r="I122" s="77">
        <v>13230.97</v>
      </c>
      <c r="J122" s="77">
        <v>2540</v>
      </c>
      <c r="K122" s="77">
        <v>0</v>
      </c>
      <c r="L122" s="77">
        <v>336.06663800000001</v>
      </c>
      <c r="M122" s="78">
        <v>4.0000000000000002E-4</v>
      </c>
      <c r="N122" s="78">
        <v>1.5E-3</v>
      </c>
      <c r="O122" s="78">
        <v>2.9999999999999997E-4</v>
      </c>
    </row>
    <row r="123" spans="2:15">
      <c r="B123" t="s">
        <v>1727</v>
      </c>
      <c r="C123" t="s">
        <v>1728</v>
      </c>
      <c r="D123" t="s">
        <v>100</v>
      </c>
      <c r="E123" t="s">
        <v>123</v>
      </c>
      <c r="F123" t="s">
        <v>1729</v>
      </c>
      <c r="G123" t="s">
        <v>785</v>
      </c>
      <c r="H123" t="s">
        <v>102</v>
      </c>
      <c r="I123" s="77">
        <v>220343.08</v>
      </c>
      <c r="J123" s="77">
        <v>255.8</v>
      </c>
      <c r="K123" s="77">
        <v>0</v>
      </c>
      <c r="L123" s="77">
        <v>563.63759863999996</v>
      </c>
      <c r="M123" s="78">
        <v>2.0000000000000001E-4</v>
      </c>
      <c r="N123" s="78">
        <v>2.5999999999999999E-3</v>
      </c>
      <c r="O123" s="78">
        <v>5.0000000000000001E-4</v>
      </c>
    </row>
    <row r="124" spans="2:15">
      <c r="B124" t="s">
        <v>1730</v>
      </c>
      <c r="C124" t="s">
        <v>1731</v>
      </c>
      <c r="D124" t="s">
        <v>100</v>
      </c>
      <c r="E124" t="s">
        <v>123</v>
      </c>
      <c r="F124" t="s">
        <v>1732</v>
      </c>
      <c r="G124" t="s">
        <v>1733</v>
      </c>
      <c r="H124" t="s">
        <v>102</v>
      </c>
      <c r="I124" s="77">
        <v>1925.94</v>
      </c>
      <c r="J124" s="77">
        <v>1964</v>
      </c>
      <c r="K124" s="77">
        <v>0</v>
      </c>
      <c r="L124" s="77">
        <v>37.825461599999997</v>
      </c>
      <c r="M124" s="78">
        <v>4.0000000000000002E-4</v>
      </c>
      <c r="N124" s="78">
        <v>2.0000000000000001E-4</v>
      </c>
      <c r="O124" s="78">
        <v>0</v>
      </c>
    </row>
    <row r="125" spans="2:15">
      <c r="B125" t="s">
        <v>1734</v>
      </c>
      <c r="C125" t="s">
        <v>1735</v>
      </c>
      <c r="D125" t="s">
        <v>100</v>
      </c>
      <c r="E125" t="s">
        <v>123</v>
      </c>
      <c r="F125" t="s">
        <v>1736</v>
      </c>
      <c r="G125" t="s">
        <v>1737</v>
      </c>
      <c r="H125" t="s">
        <v>102</v>
      </c>
      <c r="I125" s="77">
        <v>7570.29</v>
      </c>
      <c r="J125" s="77">
        <v>432.8</v>
      </c>
      <c r="K125" s="77">
        <v>0</v>
      </c>
      <c r="L125" s="77">
        <v>32.764215120000003</v>
      </c>
      <c r="M125" s="78">
        <v>1E-4</v>
      </c>
      <c r="N125" s="78">
        <v>2.0000000000000001E-4</v>
      </c>
      <c r="O125" s="78">
        <v>0</v>
      </c>
    </row>
    <row r="126" spans="2:15">
      <c r="B126" t="s">
        <v>1738</v>
      </c>
      <c r="C126" t="s">
        <v>1739</v>
      </c>
      <c r="D126" t="s">
        <v>100</v>
      </c>
      <c r="E126" t="s">
        <v>123</v>
      </c>
      <c r="F126" t="s">
        <v>1740</v>
      </c>
      <c r="G126" t="s">
        <v>112</v>
      </c>
      <c r="H126" t="s">
        <v>102</v>
      </c>
      <c r="I126" s="77">
        <v>3633.3</v>
      </c>
      <c r="J126" s="77">
        <v>9584</v>
      </c>
      <c r="K126" s="77">
        <v>0</v>
      </c>
      <c r="L126" s="77">
        <v>348.21547199999998</v>
      </c>
      <c r="M126" s="78">
        <v>8.9999999999999998E-4</v>
      </c>
      <c r="N126" s="78">
        <v>1.6000000000000001E-3</v>
      </c>
      <c r="O126" s="78">
        <v>2.9999999999999997E-4</v>
      </c>
    </row>
    <row r="127" spans="2:15">
      <c r="B127" t="s">
        <v>1741</v>
      </c>
      <c r="C127" t="s">
        <v>1742</v>
      </c>
      <c r="D127" t="s">
        <v>100</v>
      </c>
      <c r="E127" t="s">
        <v>123</v>
      </c>
      <c r="F127" t="s">
        <v>1743</v>
      </c>
      <c r="G127" t="s">
        <v>112</v>
      </c>
      <c r="H127" t="s">
        <v>102</v>
      </c>
      <c r="I127" s="77">
        <v>7935.92</v>
      </c>
      <c r="J127" s="77">
        <v>2097</v>
      </c>
      <c r="K127" s="77">
        <v>0</v>
      </c>
      <c r="L127" s="77">
        <v>166.41624239999999</v>
      </c>
      <c r="M127" s="78">
        <v>2.9999999999999997E-4</v>
      </c>
      <c r="N127" s="78">
        <v>8.0000000000000004E-4</v>
      </c>
      <c r="O127" s="78">
        <v>1E-4</v>
      </c>
    </row>
    <row r="128" spans="2:15">
      <c r="B128" t="s">
        <v>1744</v>
      </c>
      <c r="C128" t="s">
        <v>1745</v>
      </c>
      <c r="D128" t="s">
        <v>100</v>
      </c>
      <c r="E128" t="s">
        <v>123</v>
      </c>
      <c r="F128" t="s">
        <v>1746</v>
      </c>
      <c r="G128" t="s">
        <v>112</v>
      </c>
      <c r="H128" t="s">
        <v>102</v>
      </c>
      <c r="I128" s="77">
        <v>1846.97</v>
      </c>
      <c r="J128" s="77">
        <v>11000</v>
      </c>
      <c r="K128" s="77">
        <v>0</v>
      </c>
      <c r="L128" s="77">
        <v>203.16669999999999</v>
      </c>
      <c r="M128" s="78">
        <v>4.0000000000000002E-4</v>
      </c>
      <c r="N128" s="78">
        <v>8.9999999999999998E-4</v>
      </c>
      <c r="O128" s="78">
        <v>2.0000000000000001E-4</v>
      </c>
    </row>
    <row r="129" spans="2:15">
      <c r="B129" t="s">
        <v>1747</v>
      </c>
      <c r="C129" t="s">
        <v>1748</v>
      </c>
      <c r="D129" t="s">
        <v>100</v>
      </c>
      <c r="E129" t="s">
        <v>123</v>
      </c>
      <c r="F129" t="s">
        <v>1749</v>
      </c>
      <c r="G129" t="s">
        <v>112</v>
      </c>
      <c r="H129" t="s">
        <v>102</v>
      </c>
      <c r="I129" s="77">
        <v>43611.11</v>
      </c>
      <c r="J129" s="77">
        <v>483.7</v>
      </c>
      <c r="K129" s="77">
        <v>0</v>
      </c>
      <c r="L129" s="77">
        <v>210.94693907000001</v>
      </c>
      <c r="M129" s="78">
        <v>2.9999999999999997E-4</v>
      </c>
      <c r="N129" s="78">
        <v>1E-3</v>
      </c>
      <c r="O129" s="78">
        <v>2.0000000000000001E-4</v>
      </c>
    </row>
    <row r="130" spans="2:15">
      <c r="B130" t="s">
        <v>1750</v>
      </c>
      <c r="C130" t="s">
        <v>1751</v>
      </c>
      <c r="D130" t="s">
        <v>100</v>
      </c>
      <c r="E130" t="s">
        <v>123</v>
      </c>
      <c r="F130" t="s">
        <v>836</v>
      </c>
      <c r="G130" t="s">
        <v>112</v>
      </c>
      <c r="H130" t="s">
        <v>102</v>
      </c>
      <c r="I130" s="77">
        <v>6181.74</v>
      </c>
      <c r="J130" s="77">
        <v>5.0999999999999996</v>
      </c>
      <c r="K130" s="77">
        <v>0</v>
      </c>
      <c r="L130" s="77">
        <v>0.31526873999999999</v>
      </c>
      <c r="M130" s="78">
        <v>2.9999999999999997E-4</v>
      </c>
      <c r="N130" s="78">
        <v>0</v>
      </c>
      <c r="O130" s="78">
        <v>0</v>
      </c>
    </row>
    <row r="131" spans="2:15">
      <c r="B131" t="s">
        <v>1752</v>
      </c>
      <c r="C131" t="s">
        <v>1753</v>
      </c>
      <c r="D131" t="s">
        <v>100</v>
      </c>
      <c r="E131" t="s">
        <v>123</v>
      </c>
      <c r="F131" t="s">
        <v>1754</v>
      </c>
      <c r="G131" t="s">
        <v>112</v>
      </c>
      <c r="H131" t="s">
        <v>102</v>
      </c>
      <c r="I131" s="77">
        <v>8897.16</v>
      </c>
      <c r="J131" s="77">
        <v>7550</v>
      </c>
      <c r="K131" s="77">
        <v>0</v>
      </c>
      <c r="L131" s="77">
        <v>671.73558000000003</v>
      </c>
      <c r="M131" s="78">
        <v>4.0000000000000002E-4</v>
      </c>
      <c r="N131" s="78">
        <v>3.0999999999999999E-3</v>
      </c>
      <c r="O131" s="78">
        <v>5.9999999999999995E-4</v>
      </c>
    </row>
    <row r="132" spans="2:15">
      <c r="B132" t="s">
        <v>1755</v>
      </c>
      <c r="C132" t="s">
        <v>1756</v>
      </c>
      <c r="D132" t="s">
        <v>100</v>
      </c>
      <c r="E132" t="s">
        <v>123</v>
      </c>
      <c r="F132" t="s">
        <v>1757</v>
      </c>
      <c r="G132" t="s">
        <v>879</v>
      </c>
      <c r="H132" t="s">
        <v>102</v>
      </c>
      <c r="I132" s="77">
        <v>9172.64</v>
      </c>
      <c r="J132" s="77">
        <v>819.8</v>
      </c>
      <c r="K132" s="77">
        <v>0</v>
      </c>
      <c r="L132" s="77">
        <v>75.197302719999996</v>
      </c>
      <c r="M132" s="78">
        <v>5.0000000000000001E-4</v>
      </c>
      <c r="N132" s="78">
        <v>2.9999999999999997E-4</v>
      </c>
      <c r="O132" s="78">
        <v>1E-4</v>
      </c>
    </row>
    <row r="133" spans="2:15">
      <c r="B133" t="s">
        <v>1758</v>
      </c>
      <c r="C133" t="s">
        <v>1759</v>
      </c>
      <c r="D133" t="s">
        <v>100</v>
      </c>
      <c r="E133" t="s">
        <v>123</v>
      </c>
      <c r="F133" t="s">
        <v>1100</v>
      </c>
      <c r="G133" t="s">
        <v>879</v>
      </c>
      <c r="H133" t="s">
        <v>102</v>
      </c>
      <c r="I133" s="77">
        <v>38296.93</v>
      </c>
      <c r="J133" s="77">
        <v>1003</v>
      </c>
      <c r="K133" s="77">
        <v>0</v>
      </c>
      <c r="L133" s="77">
        <v>384.11820790000002</v>
      </c>
      <c r="M133" s="78">
        <v>4.0000000000000002E-4</v>
      </c>
      <c r="N133" s="78">
        <v>1.8E-3</v>
      </c>
      <c r="O133" s="78">
        <v>2.9999999999999997E-4</v>
      </c>
    </row>
    <row r="134" spans="2:15">
      <c r="B134" t="s">
        <v>1760</v>
      </c>
      <c r="C134" t="s">
        <v>1761</v>
      </c>
      <c r="D134" t="s">
        <v>100</v>
      </c>
      <c r="E134" t="s">
        <v>123</v>
      </c>
      <c r="F134" t="s">
        <v>1762</v>
      </c>
      <c r="G134" t="s">
        <v>1763</v>
      </c>
      <c r="H134" t="s">
        <v>102</v>
      </c>
      <c r="I134" s="77">
        <v>12613.01</v>
      </c>
      <c r="J134" s="77">
        <v>276.39999999999998</v>
      </c>
      <c r="K134" s="77">
        <v>0</v>
      </c>
      <c r="L134" s="77">
        <v>34.862359640000001</v>
      </c>
      <c r="M134" s="78">
        <v>5.9999999999999995E-4</v>
      </c>
      <c r="N134" s="78">
        <v>2.0000000000000001E-4</v>
      </c>
      <c r="O134" s="78">
        <v>0</v>
      </c>
    </row>
    <row r="135" spans="2:15">
      <c r="B135" t="s">
        <v>1764</v>
      </c>
      <c r="C135" t="s">
        <v>1765</v>
      </c>
      <c r="D135" t="s">
        <v>100</v>
      </c>
      <c r="E135" t="s">
        <v>123</v>
      </c>
      <c r="F135" t="s">
        <v>1766</v>
      </c>
      <c r="G135" t="s">
        <v>615</v>
      </c>
      <c r="H135" t="s">
        <v>102</v>
      </c>
      <c r="I135" s="77">
        <v>15609.83</v>
      </c>
      <c r="J135" s="77">
        <v>885</v>
      </c>
      <c r="K135" s="77">
        <v>0</v>
      </c>
      <c r="L135" s="77">
        <v>138.1469955</v>
      </c>
      <c r="M135" s="78">
        <v>5.0000000000000001E-4</v>
      </c>
      <c r="N135" s="78">
        <v>5.9999999999999995E-4</v>
      </c>
      <c r="O135" s="78">
        <v>1E-4</v>
      </c>
    </row>
    <row r="136" spans="2:15">
      <c r="B136" t="s">
        <v>1767</v>
      </c>
      <c r="C136" t="s">
        <v>1768</v>
      </c>
      <c r="D136" t="s">
        <v>100</v>
      </c>
      <c r="E136" t="s">
        <v>123</v>
      </c>
      <c r="F136" t="s">
        <v>1769</v>
      </c>
      <c r="G136" t="s">
        <v>615</v>
      </c>
      <c r="H136" t="s">
        <v>102</v>
      </c>
      <c r="I136" s="77">
        <v>9745.6</v>
      </c>
      <c r="J136" s="77">
        <v>702.2</v>
      </c>
      <c r="K136" s="77">
        <v>0</v>
      </c>
      <c r="L136" s="77">
        <v>68.433603199999993</v>
      </c>
      <c r="M136" s="78">
        <v>5.9999999999999995E-4</v>
      </c>
      <c r="N136" s="78">
        <v>2.9999999999999997E-4</v>
      </c>
      <c r="O136" s="78">
        <v>1E-4</v>
      </c>
    </row>
    <row r="137" spans="2:15">
      <c r="B137" t="s">
        <v>1770</v>
      </c>
      <c r="C137" t="s">
        <v>1771</v>
      </c>
      <c r="D137" t="s">
        <v>100</v>
      </c>
      <c r="E137" t="s">
        <v>123</v>
      </c>
      <c r="F137" t="s">
        <v>1772</v>
      </c>
      <c r="G137" t="s">
        <v>615</v>
      </c>
      <c r="H137" t="s">
        <v>102</v>
      </c>
      <c r="I137" s="77">
        <v>4257.92</v>
      </c>
      <c r="J137" s="77">
        <v>490</v>
      </c>
      <c r="K137" s="77">
        <v>0</v>
      </c>
      <c r="L137" s="77">
        <v>20.863807999999999</v>
      </c>
      <c r="M137" s="78">
        <v>2.9999999999999997E-4</v>
      </c>
      <c r="N137" s="78">
        <v>1E-4</v>
      </c>
      <c r="O137" s="78">
        <v>0</v>
      </c>
    </row>
    <row r="138" spans="2:15">
      <c r="B138" t="s">
        <v>1773</v>
      </c>
      <c r="C138" t="s">
        <v>1774</v>
      </c>
      <c r="D138" t="s">
        <v>100</v>
      </c>
      <c r="E138" t="s">
        <v>123</v>
      </c>
      <c r="F138" t="s">
        <v>1775</v>
      </c>
      <c r="G138" t="s">
        <v>615</v>
      </c>
      <c r="H138" t="s">
        <v>102</v>
      </c>
      <c r="I138" s="77">
        <v>9341.7099999999991</v>
      </c>
      <c r="J138" s="77">
        <v>2190</v>
      </c>
      <c r="K138" s="77">
        <v>0</v>
      </c>
      <c r="L138" s="77">
        <v>204.583449</v>
      </c>
      <c r="M138" s="78">
        <v>4.0000000000000002E-4</v>
      </c>
      <c r="N138" s="78">
        <v>8.9999999999999998E-4</v>
      </c>
      <c r="O138" s="78">
        <v>2.0000000000000001E-4</v>
      </c>
    </row>
    <row r="139" spans="2:15">
      <c r="B139" t="s">
        <v>1776</v>
      </c>
      <c r="C139" t="s">
        <v>1777</v>
      </c>
      <c r="D139" t="s">
        <v>100</v>
      </c>
      <c r="E139" t="s">
        <v>123</v>
      </c>
      <c r="F139" t="s">
        <v>1778</v>
      </c>
      <c r="G139" t="s">
        <v>615</v>
      </c>
      <c r="H139" t="s">
        <v>102</v>
      </c>
      <c r="I139" s="77">
        <v>47750.43</v>
      </c>
      <c r="J139" s="77">
        <v>470.4</v>
      </c>
      <c r="K139" s="77">
        <v>0</v>
      </c>
      <c r="L139" s="77">
        <v>224.61802272</v>
      </c>
      <c r="M139" s="78">
        <v>5.9999999999999995E-4</v>
      </c>
      <c r="N139" s="78">
        <v>1E-3</v>
      </c>
      <c r="O139" s="78">
        <v>2.0000000000000001E-4</v>
      </c>
    </row>
    <row r="140" spans="2:15">
      <c r="B140" t="s">
        <v>1779</v>
      </c>
      <c r="C140" t="s">
        <v>1780</v>
      </c>
      <c r="D140" t="s">
        <v>100</v>
      </c>
      <c r="E140" t="s">
        <v>123</v>
      </c>
      <c r="F140" t="s">
        <v>1781</v>
      </c>
      <c r="G140" t="s">
        <v>615</v>
      </c>
      <c r="H140" t="s">
        <v>102</v>
      </c>
      <c r="I140" s="77">
        <v>2883.57</v>
      </c>
      <c r="J140" s="77">
        <v>5790</v>
      </c>
      <c r="K140" s="77">
        <v>0</v>
      </c>
      <c r="L140" s="77">
        <v>166.95870300000001</v>
      </c>
      <c r="M140" s="78">
        <v>2.9999999999999997E-4</v>
      </c>
      <c r="N140" s="78">
        <v>8.0000000000000004E-4</v>
      </c>
      <c r="O140" s="78">
        <v>1E-4</v>
      </c>
    </row>
    <row r="141" spans="2:15">
      <c r="B141" t="s">
        <v>1782</v>
      </c>
      <c r="C141" t="s">
        <v>1783</v>
      </c>
      <c r="D141" t="s">
        <v>100</v>
      </c>
      <c r="E141" t="s">
        <v>123</v>
      </c>
      <c r="F141" t="s">
        <v>1784</v>
      </c>
      <c r="G141" t="s">
        <v>615</v>
      </c>
      <c r="H141" t="s">
        <v>102</v>
      </c>
      <c r="I141" s="77">
        <v>11307.01</v>
      </c>
      <c r="J141" s="77">
        <v>1013</v>
      </c>
      <c r="K141" s="77">
        <v>1.86483</v>
      </c>
      <c r="L141" s="77">
        <v>116.4048413</v>
      </c>
      <c r="M141" s="78">
        <v>6.9999999999999999E-4</v>
      </c>
      <c r="N141" s="78">
        <v>5.0000000000000001E-4</v>
      </c>
      <c r="O141" s="78">
        <v>1E-4</v>
      </c>
    </row>
    <row r="142" spans="2:15">
      <c r="B142" t="s">
        <v>1785</v>
      </c>
      <c r="C142" t="s">
        <v>1786</v>
      </c>
      <c r="D142" t="s">
        <v>100</v>
      </c>
      <c r="E142" t="s">
        <v>123</v>
      </c>
      <c r="F142" t="s">
        <v>1787</v>
      </c>
      <c r="G142" t="s">
        <v>863</v>
      </c>
      <c r="H142" t="s">
        <v>102</v>
      </c>
      <c r="I142" s="77">
        <v>6760.5</v>
      </c>
      <c r="J142" s="77">
        <v>1780</v>
      </c>
      <c r="K142" s="77">
        <v>0</v>
      </c>
      <c r="L142" s="77">
        <v>120.3369</v>
      </c>
      <c r="M142" s="78">
        <v>5.0000000000000001E-4</v>
      </c>
      <c r="N142" s="78">
        <v>5.9999999999999995E-4</v>
      </c>
      <c r="O142" s="78">
        <v>1E-4</v>
      </c>
    </row>
    <row r="143" spans="2:15">
      <c r="B143" t="s">
        <v>1788</v>
      </c>
      <c r="C143" t="s">
        <v>1789</v>
      </c>
      <c r="D143" t="s">
        <v>100</v>
      </c>
      <c r="E143" t="s">
        <v>123</v>
      </c>
      <c r="F143" t="s">
        <v>1790</v>
      </c>
      <c r="G143" t="s">
        <v>863</v>
      </c>
      <c r="H143" t="s">
        <v>102</v>
      </c>
      <c r="I143" s="77">
        <v>285.11</v>
      </c>
      <c r="J143" s="77">
        <v>11220</v>
      </c>
      <c r="K143" s="77">
        <v>0</v>
      </c>
      <c r="L143" s="77">
        <v>31.989342000000001</v>
      </c>
      <c r="M143" s="78">
        <v>1E-4</v>
      </c>
      <c r="N143" s="78">
        <v>1E-4</v>
      </c>
      <c r="O143" s="78">
        <v>0</v>
      </c>
    </row>
    <row r="144" spans="2:15">
      <c r="B144" t="s">
        <v>1791</v>
      </c>
      <c r="C144" t="s">
        <v>1792</v>
      </c>
      <c r="D144" t="s">
        <v>100</v>
      </c>
      <c r="E144" t="s">
        <v>123</v>
      </c>
      <c r="F144" t="s">
        <v>1793</v>
      </c>
      <c r="G144" t="s">
        <v>863</v>
      </c>
      <c r="H144" t="s">
        <v>102</v>
      </c>
      <c r="I144" s="77">
        <v>4921.8999999999996</v>
      </c>
      <c r="J144" s="77">
        <v>7922</v>
      </c>
      <c r="K144" s="77">
        <v>0</v>
      </c>
      <c r="L144" s="77">
        <v>389.91291799999999</v>
      </c>
      <c r="M144" s="78">
        <v>4.0000000000000002E-4</v>
      </c>
      <c r="N144" s="78">
        <v>1.8E-3</v>
      </c>
      <c r="O144" s="78">
        <v>2.9999999999999997E-4</v>
      </c>
    </row>
    <row r="145" spans="2:15">
      <c r="B145" t="s">
        <v>1794</v>
      </c>
      <c r="C145" t="s">
        <v>1795</v>
      </c>
      <c r="D145" t="s">
        <v>100</v>
      </c>
      <c r="E145" t="s">
        <v>123</v>
      </c>
      <c r="F145" t="s">
        <v>1796</v>
      </c>
      <c r="G145" t="s">
        <v>1797</v>
      </c>
      <c r="H145" t="s">
        <v>102</v>
      </c>
      <c r="I145" s="77">
        <v>9371.6</v>
      </c>
      <c r="J145" s="77">
        <v>751.1</v>
      </c>
      <c r="K145" s="77">
        <v>0</v>
      </c>
      <c r="L145" s="77">
        <v>70.390087600000001</v>
      </c>
      <c r="M145" s="78">
        <v>2.0000000000000001E-4</v>
      </c>
      <c r="N145" s="78">
        <v>2.9999999999999997E-4</v>
      </c>
      <c r="O145" s="78">
        <v>1E-4</v>
      </c>
    </row>
    <row r="146" spans="2:15">
      <c r="B146" t="s">
        <v>1798</v>
      </c>
      <c r="C146" t="s">
        <v>1799</v>
      </c>
      <c r="D146" t="s">
        <v>100</v>
      </c>
      <c r="E146" t="s">
        <v>123</v>
      </c>
      <c r="F146" t="s">
        <v>1800</v>
      </c>
      <c r="G146" t="s">
        <v>1052</v>
      </c>
      <c r="H146" t="s">
        <v>102</v>
      </c>
      <c r="I146" s="77">
        <v>4650.92</v>
      </c>
      <c r="J146" s="77">
        <v>7273</v>
      </c>
      <c r="K146" s="77">
        <v>0</v>
      </c>
      <c r="L146" s="77">
        <v>338.26141159999997</v>
      </c>
      <c r="M146" s="78">
        <v>1E-4</v>
      </c>
      <c r="N146" s="78">
        <v>1.6000000000000001E-3</v>
      </c>
      <c r="O146" s="78">
        <v>2.9999999999999997E-4</v>
      </c>
    </row>
    <row r="147" spans="2:15">
      <c r="B147" t="s">
        <v>1801</v>
      </c>
      <c r="C147" t="s">
        <v>1802</v>
      </c>
      <c r="D147" t="s">
        <v>100</v>
      </c>
      <c r="E147" t="s">
        <v>123</v>
      </c>
      <c r="F147" t="s">
        <v>1803</v>
      </c>
      <c r="G147" t="s">
        <v>925</v>
      </c>
      <c r="H147" t="s">
        <v>102</v>
      </c>
      <c r="I147" s="77">
        <v>13841.14</v>
      </c>
      <c r="J147" s="77">
        <v>510.5</v>
      </c>
      <c r="K147" s="77">
        <v>0</v>
      </c>
      <c r="L147" s="77">
        <v>70.659019700000002</v>
      </c>
      <c r="M147" s="78">
        <v>2.0000000000000001E-4</v>
      </c>
      <c r="N147" s="78">
        <v>2.9999999999999997E-4</v>
      </c>
      <c r="O147" s="78">
        <v>1E-4</v>
      </c>
    </row>
    <row r="148" spans="2:15">
      <c r="B148" t="s">
        <v>1804</v>
      </c>
      <c r="C148" t="s">
        <v>1805</v>
      </c>
      <c r="D148" t="s">
        <v>100</v>
      </c>
      <c r="E148" t="s">
        <v>123</v>
      </c>
      <c r="F148" t="s">
        <v>1806</v>
      </c>
      <c r="G148" t="s">
        <v>925</v>
      </c>
      <c r="H148" t="s">
        <v>102</v>
      </c>
      <c r="I148" s="77">
        <v>47751.92</v>
      </c>
      <c r="J148" s="77">
        <v>221.9</v>
      </c>
      <c r="K148" s="77">
        <v>0</v>
      </c>
      <c r="L148" s="77">
        <v>105.96151048</v>
      </c>
      <c r="M148" s="78">
        <v>2.9999999999999997E-4</v>
      </c>
      <c r="N148" s="78">
        <v>5.0000000000000001E-4</v>
      </c>
      <c r="O148" s="78">
        <v>1E-4</v>
      </c>
    </row>
    <row r="149" spans="2:15">
      <c r="B149" t="s">
        <v>1807</v>
      </c>
      <c r="C149" t="s">
        <v>1808</v>
      </c>
      <c r="D149" t="s">
        <v>100</v>
      </c>
      <c r="E149" t="s">
        <v>123</v>
      </c>
      <c r="F149" t="s">
        <v>1809</v>
      </c>
      <c r="G149" t="s">
        <v>925</v>
      </c>
      <c r="H149" t="s">
        <v>102</v>
      </c>
      <c r="I149" s="77">
        <v>18335.25</v>
      </c>
      <c r="J149" s="77">
        <v>881.6</v>
      </c>
      <c r="K149" s="77">
        <v>0</v>
      </c>
      <c r="L149" s="77">
        <v>161.643564</v>
      </c>
      <c r="M149" s="78">
        <v>5.0000000000000001E-4</v>
      </c>
      <c r="N149" s="78">
        <v>6.9999999999999999E-4</v>
      </c>
      <c r="O149" s="78">
        <v>1E-4</v>
      </c>
    </row>
    <row r="150" spans="2:15">
      <c r="B150" t="s">
        <v>1810</v>
      </c>
      <c r="C150" t="s">
        <v>1811</v>
      </c>
      <c r="D150" t="s">
        <v>100</v>
      </c>
      <c r="E150" t="s">
        <v>123</v>
      </c>
      <c r="F150" t="s">
        <v>1812</v>
      </c>
      <c r="G150" t="s">
        <v>983</v>
      </c>
      <c r="H150" t="s">
        <v>102</v>
      </c>
      <c r="I150" s="77">
        <v>3847.43</v>
      </c>
      <c r="J150" s="77">
        <v>7908</v>
      </c>
      <c r="K150" s="77">
        <v>0</v>
      </c>
      <c r="L150" s="77">
        <v>304.2547644</v>
      </c>
      <c r="M150" s="78">
        <v>4.0000000000000002E-4</v>
      </c>
      <c r="N150" s="78">
        <v>1.4E-3</v>
      </c>
      <c r="O150" s="78">
        <v>2.0000000000000001E-4</v>
      </c>
    </row>
    <row r="151" spans="2:15">
      <c r="B151" t="s">
        <v>1813</v>
      </c>
      <c r="C151" t="s">
        <v>1814</v>
      </c>
      <c r="D151" t="s">
        <v>100</v>
      </c>
      <c r="E151" t="s">
        <v>123</v>
      </c>
      <c r="F151" t="s">
        <v>1815</v>
      </c>
      <c r="G151" t="s">
        <v>983</v>
      </c>
      <c r="H151" t="s">
        <v>102</v>
      </c>
      <c r="I151" s="77">
        <v>51904.26</v>
      </c>
      <c r="J151" s="77">
        <v>414.8</v>
      </c>
      <c r="K151" s="77">
        <v>0</v>
      </c>
      <c r="L151" s="77">
        <v>215.29887048000001</v>
      </c>
      <c r="M151" s="78">
        <v>2.0000000000000001E-4</v>
      </c>
      <c r="N151" s="78">
        <v>1E-3</v>
      </c>
      <c r="O151" s="78">
        <v>2.0000000000000001E-4</v>
      </c>
    </row>
    <row r="152" spans="2:15">
      <c r="B152" t="s">
        <v>1816</v>
      </c>
      <c r="C152" t="s">
        <v>1817</v>
      </c>
      <c r="D152" t="s">
        <v>100</v>
      </c>
      <c r="E152" t="s">
        <v>123</v>
      </c>
      <c r="F152" t="s">
        <v>1818</v>
      </c>
      <c r="G152" t="s">
        <v>983</v>
      </c>
      <c r="H152" t="s">
        <v>102</v>
      </c>
      <c r="I152" s="77">
        <v>809.69</v>
      </c>
      <c r="J152" s="77">
        <v>17030</v>
      </c>
      <c r="K152" s="77">
        <v>0</v>
      </c>
      <c r="L152" s="77">
        <v>137.890207</v>
      </c>
      <c r="M152" s="78">
        <v>4.0000000000000002E-4</v>
      </c>
      <c r="N152" s="78">
        <v>5.9999999999999995E-4</v>
      </c>
      <c r="O152" s="78">
        <v>1E-4</v>
      </c>
    </row>
    <row r="153" spans="2:15">
      <c r="B153" t="s">
        <v>1819</v>
      </c>
      <c r="C153" t="s">
        <v>1820</v>
      </c>
      <c r="D153" t="s">
        <v>100</v>
      </c>
      <c r="E153" t="s">
        <v>123</v>
      </c>
      <c r="F153" t="s">
        <v>1821</v>
      </c>
      <c r="G153" t="s">
        <v>983</v>
      </c>
      <c r="H153" t="s">
        <v>102</v>
      </c>
      <c r="I153" s="77">
        <v>5844.1</v>
      </c>
      <c r="J153" s="77">
        <v>227.3</v>
      </c>
      <c r="K153" s="77">
        <v>0</v>
      </c>
      <c r="L153" s="77">
        <v>13.283639300000001</v>
      </c>
      <c r="M153" s="78">
        <v>1E-4</v>
      </c>
      <c r="N153" s="78">
        <v>1E-4</v>
      </c>
      <c r="O153" s="78">
        <v>0</v>
      </c>
    </row>
    <row r="154" spans="2:15">
      <c r="B154" t="s">
        <v>1822</v>
      </c>
      <c r="C154" t="s">
        <v>1823</v>
      </c>
      <c r="D154" t="s">
        <v>100</v>
      </c>
      <c r="E154" t="s">
        <v>123</v>
      </c>
      <c r="F154" t="s">
        <v>765</v>
      </c>
      <c r="G154" t="s">
        <v>766</v>
      </c>
      <c r="H154" t="s">
        <v>102</v>
      </c>
      <c r="I154" s="77">
        <v>56512.45</v>
      </c>
      <c r="J154" s="77">
        <v>388.5</v>
      </c>
      <c r="K154" s="77">
        <v>5.2105600000000001</v>
      </c>
      <c r="L154" s="77">
        <v>224.76142824999999</v>
      </c>
      <c r="M154" s="78">
        <v>2.9999999999999997E-4</v>
      </c>
      <c r="N154" s="78">
        <v>1E-3</v>
      </c>
      <c r="O154" s="78">
        <v>2.0000000000000001E-4</v>
      </c>
    </row>
    <row r="155" spans="2:15">
      <c r="B155" t="s">
        <v>1824</v>
      </c>
      <c r="C155" t="s">
        <v>1825</v>
      </c>
      <c r="D155" t="s">
        <v>100</v>
      </c>
      <c r="E155" t="s">
        <v>123</v>
      </c>
      <c r="F155" t="s">
        <v>1086</v>
      </c>
      <c r="G155" t="s">
        <v>403</v>
      </c>
      <c r="H155" t="s">
        <v>102</v>
      </c>
      <c r="I155" s="77">
        <v>64015.25</v>
      </c>
      <c r="J155" s="77">
        <v>576</v>
      </c>
      <c r="K155" s="77">
        <v>0</v>
      </c>
      <c r="L155" s="77">
        <v>368.72784000000001</v>
      </c>
      <c r="M155" s="78">
        <v>8.9999999999999998E-4</v>
      </c>
      <c r="N155" s="78">
        <v>1.6999999999999999E-3</v>
      </c>
      <c r="O155" s="78">
        <v>2.9999999999999997E-4</v>
      </c>
    </row>
    <row r="156" spans="2:15">
      <c r="B156" t="s">
        <v>1826</v>
      </c>
      <c r="C156" t="s">
        <v>1827</v>
      </c>
      <c r="D156" t="s">
        <v>100</v>
      </c>
      <c r="E156" t="s">
        <v>123</v>
      </c>
      <c r="F156" t="s">
        <v>1828</v>
      </c>
      <c r="G156" t="s">
        <v>1829</v>
      </c>
      <c r="H156" t="s">
        <v>102</v>
      </c>
      <c r="I156" s="77">
        <v>139502.45000000001</v>
      </c>
      <c r="J156" s="77">
        <v>174.1</v>
      </c>
      <c r="K156" s="77">
        <v>0</v>
      </c>
      <c r="L156" s="77">
        <v>242.87376545000001</v>
      </c>
      <c r="M156" s="78">
        <v>5.0000000000000001E-4</v>
      </c>
      <c r="N156" s="78">
        <v>1.1000000000000001E-3</v>
      </c>
      <c r="O156" s="78">
        <v>2.0000000000000001E-4</v>
      </c>
    </row>
    <row r="157" spans="2:15">
      <c r="B157" t="s">
        <v>1830</v>
      </c>
      <c r="C157" t="s">
        <v>1831</v>
      </c>
      <c r="D157" t="s">
        <v>100</v>
      </c>
      <c r="E157" t="s">
        <v>123</v>
      </c>
      <c r="F157" t="s">
        <v>1832</v>
      </c>
      <c r="G157" t="s">
        <v>1829</v>
      </c>
      <c r="H157" t="s">
        <v>102</v>
      </c>
      <c r="I157" s="77">
        <v>824.54</v>
      </c>
      <c r="J157" s="77">
        <v>711</v>
      </c>
      <c r="K157" s="77">
        <v>0</v>
      </c>
      <c r="L157" s="77">
        <v>5.8624793999999998</v>
      </c>
      <c r="M157" s="78">
        <v>0</v>
      </c>
      <c r="N157" s="78">
        <v>0</v>
      </c>
      <c r="O157" s="78">
        <v>0</v>
      </c>
    </row>
    <row r="158" spans="2:15">
      <c r="B158" t="s">
        <v>1833</v>
      </c>
      <c r="C158" t="s">
        <v>1834</v>
      </c>
      <c r="D158" t="s">
        <v>100</v>
      </c>
      <c r="E158" t="s">
        <v>123</v>
      </c>
      <c r="F158" t="s">
        <v>1835</v>
      </c>
      <c r="G158" t="s">
        <v>1836</v>
      </c>
      <c r="H158" t="s">
        <v>102</v>
      </c>
      <c r="I158" s="77">
        <v>41409.800000000003</v>
      </c>
      <c r="J158" s="77">
        <v>670.4</v>
      </c>
      <c r="K158" s="77">
        <v>0</v>
      </c>
      <c r="L158" s="77">
        <v>277.61129920000002</v>
      </c>
      <c r="M158" s="78">
        <v>4.0000000000000002E-4</v>
      </c>
      <c r="N158" s="78">
        <v>1.2999999999999999E-3</v>
      </c>
      <c r="O158" s="78">
        <v>2.0000000000000001E-4</v>
      </c>
    </row>
    <row r="159" spans="2:15">
      <c r="B159" t="s">
        <v>1837</v>
      </c>
      <c r="C159" t="s">
        <v>1838</v>
      </c>
      <c r="D159" t="s">
        <v>100</v>
      </c>
      <c r="E159" t="s">
        <v>123</v>
      </c>
      <c r="F159" t="s">
        <v>1839</v>
      </c>
      <c r="G159" t="s">
        <v>125</v>
      </c>
      <c r="H159" t="s">
        <v>102</v>
      </c>
      <c r="I159" s="77">
        <v>736.64</v>
      </c>
      <c r="J159" s="77">
        <v>7258</v>
      </c>
      <c r="K159" s="77">
        <v>0</v>
      </c>
      <c r="L159" s="77">
        <v>53.465331200000001</v>
      </c>
      <c r="M159" s="78">
        <v>1E-4</v>
      </c>
      <c r="N159" s="78">
        <v>2.0000000000000001E-4</v>
      </c>
      <c r="O159" s="78">
        <v>0</v>
      </c>
    </row>
    <row r="160" spans="2:15">
      <c r="B160" t="s">
        <v>1840</v>
      </c>
      <c r="C160" t="s">
        <v>1841</v>
      </c>
      <c r="D160" t="s">
        <v>100</v>
      </c>
      <c r="E160" t="s">
        <v>123</v>
      </c>
      <c r="F160" t="s">
        <v>1842</v>
      </c>
      <c r="G160" t="s">
        <v>125</v>
      </c>
      <c r="H160" t="s">
        <v>102</v>
      </c>
      <c r="I160" s="77">
        <v>5575.24</v>
      </c>
      <c r="J160" s="77">
        <v>318.89999999999998</v>
      </c>
      <c r="K160" s="77">
        <v>0</v>
      </c>
      <c r="L160" s="77">
        <v>17.779440359999999</v>
      </c>
      <c r="M160" s="78">
        <v>2.9999999999999997E-4</v>
      </c>
      <c r="N160" s="78">
        <v>1E-4</v>
      </c>
      <c r="O160" s="78">
        <v>0</v>
      </c>
    </row>
    <row r="161" spans="2:15">
      <c r="B161" t="s">
        <v>1843</v>
      </c>
      <c r="C161" t="s">
        <v>1844</v>
      </c>
      <c r="D161" t="s">
        <v>100</v>
      </c>
      <c r="E161" t="s">
        <v>123</v>
      </c>
      <c r="F161" t="s">
        <v>1845</v>
      </c>
      <c r="G161" t="s">
        <v>125</v>
      </c>
      <c r="H161" t="s">
        <v>102</v>
      </c>
      <c r="I161" s="77">
        <v>46544.39</v>
      </c>
      <c r="J161" s="77">
        <v>194.5</v>
      </c>
      <c r="K161" s="77">
        <v>0</v>
      </c>
      <c r="L161" s="77">
        <v>90.528838550000003</v>
      </c>
      <c r="M161" s="78">
        <v>4.0000000000000002E-4</v>
      </c>
      <c r="N161" s="78">
        <v>4.0000000000000002E-4</v>
      </c>
      <c r="O161" s="78">
        <v>1E-4</v>
      </c>
    </row>
    <row r="162" spans="2:15">
      <c r="B162" t="s">
        <v>1846</v>
      </c>
      <c r="C162" t="s">
        <v>1847</v>
      </c>
      <c r="D162" t="s">
        <v>100</v>
      </c>
      <c r="E162" t="s">
        <v>123</v>
      </c>
      <c r="F162" t="s">
        <v>1848</v>
      </c>
      <c r="G162" t="s">
        <v>125</v>
      </c>
      <c r="H162" t="s">
        <v>102</v>
      </c>
      <c r="I162" s="77">
        <v>11722.29</v>
      </c>
      <c r="J162" s="77">
        <v>676</v>
      </c>
      <c r="K162" s="77">
        <v>0</v>
      </c>
      <c r="L162" s="77">
        <v>79.242680399999998</v>
      </c>
      <c r="M162" s="78">
        <v>5.9999999999999995E-4</v>
      </c>
      <c r="N162" s="78">
        <v>4.0000000000000002E-4</v>
      </c>
      <c r="O162" s="78">
        <v>1E-4</v>
      </c>
    </row>
    <row r="163" spans="2:15">
      <c r="B163" t="s">
        <v>1849</v>
      </c>
      <c r="C163" t="s">
        <v>1850</v>
      </c>
      <c r="D163" t="s">
        <v>100</v>
      </c>
      <c r="E163" t="s">
        <v>123</v>
      </c>
      <c r="F163" t="s">
        <v>1851</v>
      </c>
      <c r="G163" t="s">
        <v>125</v>
      </c>
      <c r="H163" t="s">
        <v>102</v>
      </c>
      <c r="I163" s="77">
        <v>3806.31</v>
      </c>
      <c r="J163" s="77">
        <v>546.4</v>
      </c>
      <c r="K163" s="77">
        <v>0</v>
      </c>
      <c r="L163" s="77">
        <v>20.797677839999999</v>
      </c>
      <c r="M163" s="78">
        <v>5.0000000000000001E-4</v>
      </c>
      <c r="N163" s="78">
        <v>1E-4</v>
      </c>
      <c r="O163" s="78">
        <v>0</v>
      </c>
    </row>
    <row r="164" spans="2:15">
      <c r="B164" t="s">
        <v>1852</v>
      </c>
      <c r="C164" t="s">
        <v>1853</v>
      </c>
      <c r="D164" t="s">
        <v>100</v>
      </c>
      <c r="E164" t="s">
        <v>123</v>
      </c>
      <c r="F164" t="s">
        <v>1854</v>
      </c>
      <c r="G164" t="s">
        <v>125</v>
      </c>
      <c r="H164" t="s">
        <v>102</v>
      </c>
      <c r="I164" s="77">
        <v>31027.8</v>
      </c>
      <c r="J164" s="77">
        <v>265.39999999999998</v>
      </c>
      <c r="K164" s="77">
        <v>0</v>
      </c>
      <c r="L164" s="77">
        <v>82.3477812</v>
      </c>
      <c r="M164" s="78">
        <v>4.0000000000000002E-4</v>
      </c>
      <c r="N164" s="78">
        <v>4.0000000000000002E-4</v>
      </c>
      <c r="O164" s="78">
        <v>1E-4</v>
      </c>
    </row>
    <row r="165" spans="2:15">
      <c r="B165" t="s">
        <v>1855</v>
      </c>
      <c r="C165" t="s">
        <v>1856</v>
      </c>
      <c r="D165" t="s">
        <v>100</v>
      </c>
      <c r="E165" t="s">
        <v>123</v>
      </c>
      <c r="F165" t="s">
        <v>1857</v>
      </c>
      <c r="G165" t="s">
        <v>1633</v>
      </c>
      <c r="H165" t="s">
        <v>102</v>
      </c>
      <c r="I165" s="77">
        <v>11687.21</v>
      </c>
      <c r="J165" s="77">
        <v>108.9</v>
      </c>
      <c r="K165" s="77">
        <v>0</v>
      </c>
      <c r="L165" s="77">
        <v>12.72737169</v>
      </c>
      <c r="M165" s="78">
        <v>1E-4</v>
      </c>
      <c r="N165" s="78">
        <v>1E-4</v>
      </c>
      <c r="O165" s="78">
        <v>0</v>
      </c>
    </row>
    <row r="166" spans="2:15">
      <c r="B166" t="s">
        <v>1858</v>
      </c>
      <c r="C166" t="s">
        <v>1859</v>
      </c>
      <c r="D166" t="s">
        <v>100</v>
      </c>
      <c r="E166" t="s">
        <v>123</v>
      </c>
      <c r="F166" t="s">
        <v>1860</v>
      </c>
      <c r="G166" t="s">
        <v>1633</v>
      </c>
      <c r="H166" t="s">
        <v>102</v>
      </c>
      <c r="I166" s="77">
        <v>48526.41</v>
      </c>
      <c r="J166" s="77">
        <v>51.5</v>
      </c>
      <c r="K166" s="77">
        <v>0</v>
      </c>
      <c r="L166" s="77">
        <v>24.991101149999999</v>
      </c>
      <c r="M166" s="78">
        <v>5.0000000000000001E-4</v>
      </c>
      <c r="N166" s="78">
        <v>1E-4</v>
      </c>
      <c r="O166" s="78">
        <v>0</v>
      </c>
    </row>
    <row r="167" spans="2:15">
      <c r="B167" t="s">
        <v>1861</v>
      </c>
      <c r="C167" t="s">
        <v>1862</v>
      </c>
      <c r="D167" t="s">
        <v>100</v>
      </c>
      <c r="E167" t="s">
        <v>123</v>
      </c>
      <c r="F167" t="s">
        <v>1863</v>
      </c>
      <c r="G167" t="s">
        <v>1633</v>
      </c>
      <c r="H167" t="s">
        <v>102</v>
      </c>
      <c r="I167" s="77">
        <v>8252.7800000000007</v>
      </c>
      <c r="J167" s="77">
        <v>654.6</v>
      </c>
      <c r="K167" s="77">
        <v>0</v>
      </c>
      <c r="L167" s="77">
        <v>54.022697880000003</v>
      </c>
      <c r="M167" s="78">
        <v>4.0000000000000002E-4</v>
      </c>
      <c r="N167" s="78">
        <v>2.0000000000000001E-4</v>
      </c>
      <c r="O167" s="78">
        <v>0</v>
      </c>
    </row>
    <row r="168" spans="2:15">
      <c r="B168" t="s">
        <v>1864</v>
      </c>
      <c r="C168" t="s">
        <v>1865</v>
      </c>
      <c r="D168" t="s">
        <v>100</v>
      </c>
      <c r="E168" t="s">
        <v>123</v>
      </c>
      <c r="F168" t="s">
        <v>1866</v>
      </c>
      <c r="G168" t="s">
        <v>883</v>
      </c>
      <c r="H168" t="s">
        <v>102</v>
      </c>
      <c r="I168" s="77">
        <v>29154.01</v>
      </c>
      <c r="J168" s="77">
        <v>97.2</v>
      </c>
      <c r="K168" s="77">
        <v>0</v>
      </c>
      <c r="L168" s="77">
        <v>28.337697720000001</v>
      </c>
      <c r="M168" s="78">
        <v>2.0000000000000001E-4</v>
      </c>
      <c r="N168" s="78">
        <v>1E-4</v>
      </c>
      <c r="O168" s="78">
        <v>0</v>
      </c>
    </row>
    <row r="169" spans="2:15">
      <c r="B169" t="s">
        <v>1867</v>
      </c>
      <c r="C169" t="s">
        <v>1868</v>
      </c>
      <c r="D169" t="s">
        <v>100</v>
      </c>
      <c r="E169" t="s">
        <v>123</v>
      </c>
      <c r="F169" t="s">
        <v>1869</v>
      </c>
      <c r="G169" t="s">
        <v>883</v>
      </c>
      <c r="H169" t="s">
        <v>102</v>
      </c>
      <c r="I169" s="77">
        <v>19386.990000000002</v>
      </c>
      <c r="J169" s="77">
        <v>353.6</v>
      </c>
      <c r="K169" s="77">
        <v>0</v>
      </c>
      <c r="L169" s="77">
        <v>68.552396639999998</v>
      </c>
      <c r="M169" s="78">
        <v>2.0000000000000001E-4</v>
      </c>
      <c r="N169" s="78">
        <v>2.9999999999999997E-4</v>
      </c>
      <c r="O169" s="78">
        <v>1E-4</v>
      </c>
    </row>
    <row r="170" spans="2:15">
      <c r="B170" t="s">
        <v>1870</v>
      </c>
      <c r="C170" t="s">
        <v>1871</v>
      </c>
      <c r="D170" t="s">
        <v>100</v>
      </c>
      <c r="E170" t="s">
        <v>123</v>
      </c>
      <c r="F170" t="s">
        <v>1872</v>
      </c>
      <c r="G170" t="s">
        <v>883</v>
      </c>
      <c r="H170" t="s">
        <v>102</v>
      </c>
      <c r="I170" s="77">
        <v>25788.21</v>
      </c>
      <c r="J170" s="77">
        <v>701.5</v>
      </c>
      <c r="K170" s="77">
        <v>11.13336</v>
      </c>
      <c r="L170" s="77">
        <v>192.03765315000001</v>
      </c>
      <c r="M170" s="78">
        <v>2.0000000000000001E-4</v>
      </c>
      <c r="N170" s="78">
        <v>8.9999999999999998E-4</v>
      </c>
      <c r="O170" s="78">
        <v>2.0000000000000001E-4</v>
      </c>
    </row>
    <row r="171" spans="2:15">
      <c r="B171" t="s">
        <v>1873</v>
      </c>
      <c r="C171" t="s">
        <v>1874</v>
      </c>
      <c r="D171" t="s">
        <v>100</v>
      </c>
      <c r="E171" t="s">
        <v>123</v>
      </c>
      <c r="F171" t="s">
        <v>1875</v>
      </c>
      <c r="G171" t="s">
        <v>127</v>
      </c>
      <c r="H171" t="s">
        <v>102</v>
      </c>
      <c r="I171" s="77">
        <v>25174.05</v>
      </c>
      <c r="J171" s="77">
        <v>455</v>
      </c>
      <c r="K171" s="77">
        <v>0.45761000000000002</v>
      </c>
      <c r="L171" s="77">
        <v>114.9995375</v>
      </c>
      <c r="M171" s="78">
        <v>5.0000000000000001E-4</v>
      </c>
      <c r="N171" s="78">
        <v>5.0000000000000001E-4</v>
      </c>
      <c r="O171" s="78">
        <v>1E-4</v>
      </c>
    </row>
    <row r="172" spans="2:15">
      <c r="B172" t="s">
        <v>1876</v>
      </c>
      <c r="C172" t="s">
        <v>1877</v>
      </c>
      <c r="D172" t="s">
        <v>100</v>
      </c>
      <c r="E172" t="s">
        <v>123</v>
      </c>
      <c r="F172" t="s">
        <v>1878</v>
      </c>
      <c r="G172" t="s">
        <v>127</v>
      </c>
      <c r="H172" t="s">
        <v>102</v>
      </c>
      <c r="I172" s="77">
        <v>11069.81</v>
      </c>
      <c r="J172" s="77">
        <v>2137</v>
      </c>
      <c r="K172" s="77">
        <v>0</v>
      </c>
      <c r="L172" s="77">
        <v>236.56183970000001</v>
      </c>
      <c r="M172" s="78">
        <v>6.9999999999999999E-4</v>
      </c>
      <c r="N172" s="78">
        <v>1.1000000000000001E-3</v>
      </c>
      <c r="O172" s="78">
        <v>2.0000000000000001E-4</v>
      </c>
    </row>
    <row r="173" spans="2:15">
      <c r="B173" t="s">
        <v>1879</v>
      </c>
      <c r="C173" t="s">
        <v>1880</v>
      </c>
      <c r="D173" t="s">
        <v>100</v>
      </c>
      <c r="E173" t="s">
        <v>123</v>
      </c>
      <c r="F173" t="s">
        <v>1881</v>
      </c>
      <c r="G173" t="s">
        <v>127</v>
      </c>
      <c r="H173" t="s">
        <v>102</v>
      </c>
      <c r="I173" s="77">
        <v>4236.5200000000004</v>
      </c>
      <c r="J173" s="77">
        <v>1946</v>
      </c>
      <c r="K173" s="77">
        <v>0</v>
      </c>
      <c r="L173" s="77">
        <v>82.442679200000001</v>
      </c>
      <c r="M173" s="78">
        <v>5.9999999999999995E-4</v>
      </c>
      <c r="N173" s="78">
        <v>4.0000000000000002E-4</v>
      </c>
      <c r="O173" s="78">
        <v>1E-4</v>
      </c>
    </row>
    <row r="174" spans="2:15">
      <c r="B174" t="s">
        <v>1882</v>
      </c>
      <c r="C174" t="s">
        <v>1883</v>
      </c>
      <c r="D174" t="s">
        <v>100</v>
      </c>
      <c r="E174" t="s">
        <v>123</v>
      </c>
      <c r="F174" t="s">
        <v>1884</v>
      </c>
      <c r="G174" t="s">
        <v>127</v>
      </c>
      <c r="H174" t="s">
        <v>102</v>
      </c>
      <c r="I174" s="77">
        <v>44983.69</v>
      </c>
      <c r="J174" s="77">
        <v>365.1</v>
      </c>
      <c r="K174" s="77">
        <v>0</v>
      </c>
      <c r="L174" s="77">
        <v>164.23545218999999</v>
      </c>
      <c r="M174" s="78">
        <v>5.9999999999999995E-4</v>
      </c>
      <c r="N174" s="78">
        <v>8.0000000000000004E-4</v>
      </c>
      <c r="O174" s="78">
        <v>1E-4</v>
      </c>
    </row>
    <row r="175" spans="2:15">
      <c r="B175" t="s">
        <v>1885</v>
      </c>
      <c r="C175" t="s">
        <v>1886</v>
      </c>
      <c r="D175" t="s">
        <v>100</v>
      </c>
      <c r="E175" t="s">
        <v>123</v>
      </c>
      <c r="F175" t="s">
        <v>1887</v>
      </c>
      <c r="G175" t="s">
        <v>127</v>
      </c>
      <c r="H175" t="s">
        <v>102</v>
      </c>
      <c r="I175" s="77">
        <v>6766.11</v>
      </c>
      <c r="J175" s="77">
        <v>1355</v>
      </c>
      <c r="K175" s="77">
        <v>6.7661100000000003</v>
      </c>
      <c r="L175" s="77">
        <v>98.446900499999998</v>
      </c>
      <c r="M175" s="78">
        <v>5.9999999999999995E-4</v>
      </c>
      <c r="N175" s="78">
        <v>5.0000000000000001E-4</v>
      </c>
      <c r="O175" s="78">
        <v>1E-4</v>
      </c>
    </row>
    <row r="176" spans="2:15">
      <c r="B176" t="s">
        <v>1888</v>
      </c>
      <c r="C176" t="s">
        <v>1889</v>
      </c>
      <c r="D176" t="s">
        <v>100</v>
      </c>
      <c r="E176" t="s">
        <v>123</v>
      </c>
      <c r="F176" t="s">
        <v>909</v>
      </c>
      <c r="G176" t="s">
        <v>128</v>
      </c>
      <c r="H176" t="s">
        <v>102</v>
      </c>
      <c r="I176" s="77">
        <v>18386.91</v>
      </c>
      <c r="J176" s="77">
        <v>834</v>
      </c>
      <c r="K176" s="77">
        <v>0</v>
      </c>
      <c r="L176" s="77">
        <v>153.34682939999999</v>
      </c>
      <c r="M176" s="78">
        <v>2.9999999999999997E-4</v>
      </c>
      <c r="N176" s="78">
        <v>6.9999999999999999E-4</v>
      </c>
      <c r="O176" s="78">
        <v>1E-4</v>
      </c>
    </row>
    <row r="177" spans="2:15">
      <c r="B177" t="s">
        <v>1890</v>
      </c>
      <c r="C177" t="s">
        <v>1891</v>
      </c>
      <c r="D177" t="s">
        <v>100</v>
      </c>
      <c r="E177" t="s">
        <v>123</v>
      </c>
      <c r="F177" t="s">
        <v>1892</v>
      </c>
      <c r="G177" t="s">
        <v>129</v>
      </c>
      <c r="H177" t="s">
        <v>102</v>
      </c>
      <c r="I177" s="77">
        <v>3872.58</v>
      </c>
      <c r="J177" s="77">
        <v>2060</v>
      </c>
      <c r="K177" s="77">
        <v>0</v>
      </c>
      <c r="L177" s="77">
        <v>79.775148000000002</v>
      </c>
      <c r="M177" s="78">
        <v>2.9999999999999997E-4</v>
      </c>
      <c r="N177" s="78">
        <v>4.0000000000000002E-4</v>
      </c>
      <c r="O177" s="78">
        <v>1E-4</v>
      </c>
    </row>
    <row r="178" spans="2:15">
      <c r="B178" t="s">
        <v>1893</v>
      </c>
      <c r="C178" t="s">
        <v>1894</v>
      </c>
      <c r="D178" t="s">
        <v>100</v>
      </c>
      <c r="E178" t="s">
        <v>123</v>
      </c>
      <c r="F178" t="s">
        <v>1895</v>
      </c>
      <c r="G178" t="s">
        <v>129</v>
      </c>
      <c r="H178" t="s">
        <v>102</v>
      </c>
      <c r="I178" s="77">
        <v>76085.919999999998</v>
      </c>
      <c r="J178" s="77">
        <v>44.1</v>
      </c>
      <c r="K178" s="77">
        <v>0</v>
      </c>
      <c r="L178" s="77">
        <v>33.553890719999998</v>
      </c>
      <c r="M178" s="78">
        <v>5.9999999999999995E-4</v>
      </c>
      <c r="N178" s="78">
        <v>2.0000000000000001E-4</v>
      </c>
      <c r="O178" s="78">
        <v>0</v>
      </c>
    </row>
    <row r="179" spans="2:15">
      <c r="B179" t="s">
        <v>1896</v>
      </c>
      <c r="C179" t="s">
        <v>1897</v>
      </c>
      <c r="D179" t="s">
        <v>100</v>
      </c>
      <c r="E179" t="s">
        <v>123</v>
      </c>
      <c r="F179" t="s">
        <v>1898</v>
      </c>
      <c r="G179" t="s">
        <v>129</v>
      </c>
      <c r="H179" t="s">
        <v>102</v>
      </c>
      <c r="I179" s="77">
        <v>10847.99</v>
      </c>
      <c r="J179" s="77">
        <v>68.400000000000006</v>
      </c>
      <c r="K179" s="77">
        <v>0</v>
      </c>
      <c r="L179" s="77">
        <v>7.4200251599999998</v>
      </c>
      <c r="M179" s="78">
        <v>2.9999999999999997E-4</v>
      </c>
      <c r="N179" s="78">
        <v>0</v>
      </c>
      <c r="O179" s="78">
        <v>0</v>
      </c>
    </row>
    <row r="180" spans="2:15">
      <c r="B180" s="79" t="s">
        <v>1899</v>
      </c>
      <c r="E180" s="16"/>
      <c r="F180" s="16"/>
      <c r="G180" s="16"/>
      <c r="I180" s="81">
        <v>0</v>
      </c>
      <c r="K180" s="81">
        <v>0</v>
      </c>
      <c r="L180" s="81">
        <v>0</v>
      </c>
      <c r="N180" s="80">
        <v>0</v>
      </c>
      <c r="O180" s="80">
        <v>0</v>
      </c>
    </row>
    <row r="181" spans="2:15">
      <c r="B181" t="s">
        <v>214</v>
      </c>
      <c r="C181" t="s">
        <v>214</v>
      </c>
      <c r="E181" s="16"/>
      <c r="F181" s="16"/>
      <c r="G181" t="s">
        <v>214</v>
      </c>
      <c r="H181" t="s">
        <v>214</v>
      </c>
      <c r="I181" s="77">
        <v>0</v>
      </c>
      <c r="J181" s="77">
        <v>0</v>
      </c>
      <c r="L181" s="77">
        <v>0</v>
      </c>
      <c r="M181" s="78">
        <v>0</v>
      </c>
      <c r="N181" s="78">
        <v>0</v>
      </c>
      <c r="O181" s="78">
        <v>0</v>
      </c>
    </row>
    <row r="182" spans="2:15">
      <c r="B182" s="79" t="s">
        <v>236</v>
      </c>
      <c r="E182" s="16"/>
      <c r="F182" s="16"/>
      <c r="G182" s="16"/>
      <c r="I182" s="81">
        <v>493961.61</v>
      </c>
      <c r="K182" s="81">
        <v>12.11684</v>
      </c>
      <c r="L182" s="81">
        <v>50667.227932246664</v>
      </c>
      <c r="N182" s="80">
        <v>0.2326</v>
      </c>
      <c r="O182" s="80">
        <v>4.1500000000000002E-2</v>
      </c>
    </row>
    <row r="183" spans="2:15">
      <c r="B183" s="79" t="s">
        <v>367</v>
      </c>
      <c r="E183" s="16"/>
      <c r="F183" s="16"/>
      <c r="G183" s="16"/>
      <c r="I183" s="81">
        <v>319959.94</v>
      </c>
      <c r="K183" s="81">
        <v>0</v>
      </c>
      <c r="L183" s="81">
        <v>22767.2929018174</v>
      </c>
      <c r="N183" s="80">
        <v>0.1045</v>
      </c>
      <c r="O183" s="80">
        <v>1.8599999999999998E-2</v>
      </c>
    </row>
    <row r="184" spans="2:15">
      <c r="B184" t="s">
        <v>1900</v>
      </c>
      <c r="C184" t="s">
        <v>1901</v>
      </c>
      <c r="D184" t="s">
        <v>1902</v>
      </c>
      <c r="E184" t="s">
        <v>1111</v>
      </c>
      <c r="F184" t="s">
        <v>1903</v>
      </c>
      <c r="G184" t="s">
        <v>1195</v>
      </c>
      <c r="H184" t="s">
        <v>106</v>
      </c>
      <c r="I184" s="77">
        <v>2731.79</v>
      </c>
      <c r="J184" s="77">
        <v>1940</v>
      </c>
      <c r="K184" s="77">
        <v>0</v>
      </c>
      <c r="L184" s="77">
        <v>190.04625943600001</v>
      </c>
      <c r="M184" s="78">
        <v>1E-4</v>
      </c>
      <c r="N184" s="78">
        <v>8.9999999999999998E-4</v>
      </c>
      <c r="O184" s="78">
        <v>2.0000000000000001E-4</v>
      </c>
    </row>
    <row r="185" spans="2:15">
      <c r="B185" t="s">
        <v>1904</v>
      </c>
      <c r="C185" t="s">
        <v>1905</v>
      </c>
      <c r="D185" t="s">
        <v>1902</v>
      </c>
      <c r="E185" t="s">
        <v>1111</v>
      </c>
      <c r="F185" t="s">
        <v>1447</v>
      </c>
      <c r="G185" t="s">
        <v>1307</v>
      </c>
      <c r="H185" t="s">
        <v>106</v>
      </c>
      <c r="I185" s="77">
        <v>6566.04</v>
      </c>
      <c r="J185" s="77">
        <v>8469</v>
      </c>
      <c r="K185" s="77">
        <v>0</v>
      </c>
      <c r="L185" s="77">
        <v>1994.0954483736</v>
      </c>
      <c r="M185" s="78">
        <v>1E-4</v>
      </c>
      <c r="N185" s="78">
        <v>9.1999999999999998E-3</v>
      </c>
      <c r="O185" s="78">
        <v>1.6000000000000001E-3</v>
      </c>
    </row>
    <row r="186" spans="2:15">
      <c r="B186" t="s">
        <v>1906</v>
      </c>
      <c r="C186" t="s">
        <v>1907</v>
      </c>
      <c r="D186" t="s">
        <v>1902</v>
      </c>
      <c r="E186" t="s">
        <v>1111</v>
      </c>
      <c r="F186" t="s">
        <v>1908</v>
      </c>
      <c r="G186" t="s">
        <v>1909</v>
      </c>
      <c r="H186" t="s">
        <v>106</v>
      </c>
      <c r="I186" s="77">
        <v>5675.82</v>
      </c>
      <c r="J186" s="77">
        <v>3152</v>
      </c>
      <c r="K186" s="77">
        <v>0</v>
      </c>
      <c r="L186" s="77">
        <v>641.54202119039996</v>
      </c>
      <c r="M186" s="78">
        <v>1E-4</v>
      </c>
      <c r="N186" s="78">
        <v>2.8999999999999998E-3</v>
      </c>
      <c r="O186" s="78">
        <v>5.0000000000000001E-4</v>
      </c>
    </row>
    <row r="187" spans="2:15">
      <c r="B187" t="s">
        <v>1910</v>
      </c>
      <c r="C187" t="s">
        <v>1911</v>
      </c>
      <c r="D187" t="s">
        <v>1902</v>
      </c>
      <c r="E187" t="s">
        <v>1111</v>
      </c>
      <c r="F187" t="s">
        <v>1912</v>
      </c>
      <c r="G187" t="s">
        <v>1294</v>
      </c>
      <c r="H187" t="s">
        <v>106</v>
      </c>
      <c r="I187" s="77">
        <v>7097.25</v>
      </c>
      <c r="J187" s="77">
        <v>403</v>
      </c>
      <c r="K187" s="77">
        <v>0</v>
      </c>
      <c r="L187" s="77">
        <v>102.566476155</v>
      </c>
      <c r="M187" s="78">
        <v>2.9999999999999997E-4</v>
      </c>
      <c r="N187" s="78">
        <v>5.0000000000000001E-4</v>
      </c>
      <c r="O187" s="78">
        <v>1E-4</v>
      </c>
    </row>
    <row r="188" spans="2:15">
      <c r="B188" t="s">
        <v>1913</v>
      </c>
      <c r="C188" t="s">
        <v>1914</v>
      </c>
      <c r="D188" t="s">
        <v>1902</v>
      </c>
      <c r="E188" t="s">
        <v>1111</v>
      </c>
      <c r="F188" t="s">
        <v>1915</v>
      </c>
      <c r="G188" t="s">
        <v>1294</v>
      </c>
      <c r="H188" t="s">
        <v>106</v>
      </c>
      <c r="I188" s="77">
        <v>4027.21</v>
      </c>
      <c r="J188" s="77">
        <v>838</v>
      </c>
      <c r="K188" s="77">
        <v>0</v>
      </c>
      <c r="L188" s="77">
        <v>121.0203990028</v>
      </c>
      <c r="M188" s="78">
        <v>2.0000000000000001E-4</v>
      </c>
      <c r="N188" s="78">
        <v>5.9999999999999995E-4</v>
      </c>
      <c r="O188" s="78">
        <v>1E-4</v>
      </c>
    </row>
    <row r="189" spans="2:15">
      <c r="B189" t="s">
        <v>1916</v>
      </c>
      <c r="C189" t="s">
        <v>1917</v>
      </c>
      <c r="D189" t="s">
        <v>1902</v>
      </c>
      <c r="E189" t="s">
        <v>1111</v>
      </c>
      <c r="F189" t="s">
        <v>1918</v>
      </c>
      <c r="G189" t="s">
        <v>1919</v>
      </c>
      <c r="H189" t="s">
        <v>106</v>
      </c>
      <c r="I189" s="77">
        <v>4729.05</v>
      </c>
      <c r="J189" s="77">
        <v>2996</v>
      </c>
      <c r="K189" s="77">
        <v>0</v>
      </c>
      <c r="L189" s="77">
        <v>508.072864068</v>
      </c>
      <c r="M189" s="78">
        <v>0</v>
      </c>
      <c r="N189" s="78">
        <v>2.3E-3</v>
      </c>
      <c r="O189" s="78">
        <v>4.0000000000000002E-4</v>
      </c>
    </row>
    <row r="190" spans="2:15">
      <c r="B190" t="s">
        <v>1920</v>
      </c>
      <c r="C190" t="s">
        <v>1921</v>
      </c>
      <c r="D190" t="s">
        <v>1922</v>
      </c>
      <c r="E190" t="s">
        <v>1111</v>
      </c>
      <c r="F190" t="s">
        <v>1923</v>
      </c>
      <c r="G190" t="s">
        <v>1919</v>
      </c>
      <c r="H190" t="s">
        <v>106</v>
      </c>
      <c r="I190" s="77">
        <v>1152</v>
      </c>
      <c r="J190" s="77">
        <v>3390</v>
      </c>
      <c r="K190" s="77">
        <v>0</v>
      </c>
      <c r="L190" s="77">
        <v>140.04334080000001</v>
      </c>
      <c r="M190" s="78">
        <v>0</v>
      </c>
      <c r="N190" s="78">
        <v>5.9999999999999995E-4</v>
      </c>
      <c r="O190" s="78">
        <v>1E-4</v>
      </c>
    </row>
    <row r="191" spans="2:15">
      <c r="B191" t="s">
        <v>1924</v>
      </c>
      <c r="C191" t="s">
        <v>1925</v>
      </c>
      <c r="D191" t="s">
        <v>1902</v>
      </c>
      <c r="E191" t="s">
        <v>1111</v>
      </c>
      <c r="F191" t="s">
        <v>1137</v>
      </c>
      <c r="G191" t="s">
        <v>1138</v>
      </c>
      <c r="H191" t="s">
        <v>106</v>
      </c>
      <c r="I191" s="77">
        <v>1492.87</v>
      </c>
      <c r="J191" s="77">
        <v>29603</v>
      </c>
      <c r="K191" s="77">
        <v>0</v>
      </c>
      <c r="L191" s="77">
        <v>1584.7764216746</v>
      </c>
      <c r="M191" s="78">
        <v>0</v>
      </c>
      <c r="N191" s="78">
        <v>7.3000000000000001E-3</v>
      </c>
      <c r="O191" s="78">
        <v>1.2999999999999999E-3</v>
      </c>
    </row>
    <row r="192" spans="2:15">
      <c r="B192" t="s">
        <v>1926</v>
      </c>
      <c r="C192" t="s">
        <v>1927</v>
      </c>
      <c r="D192" t="s">
        <v>1902</v>
      </c>
      <c r="E192" t="s">
        <v>1111</v>
      </c>
      <c r="F192" t="s">
        <v>1588</v>
      </c>
      <c r="G192" t="s">
        <v>1138</v>
      </c>
      <c r="H192" t="s">
        <v>106</v>
      </c>
      <c r="I192" s="77">
        <v>8835.1</v>
      </c>
      <c r="J192" s="77">
        <v>2776</v>
      </c>
      <c r="K192" s="77">
        <v>0</v>
      </c>
      <c r="L192" s="77">
        <v>879.51088033600001</v>
      </c>
      <c r="M192" s="78">
        <v>2.0000000000000001E-4</v>
      </c>
      <c r="N192" s="78">
        <v>4.0000000000000001E-3</v>
      </c>
      <c r="O192" s="78">
        <v>6.9999999999999999E-4</v>
      </c>
    </row>
    <row r="193" spans="2:15">
      <c r="B193" t="s">
        <v>1928</v>
      </c>
      <c r="C193" t="s">
        <v>1929</v>
      </c>
      <c r="D193" t="s">
        <v>1902</v>
      </c>
      <c r="E193" t="s">
        <v>1111</v>
      </c>
      <c r="F193" t="s">
        <v>1930</v>
      </c>
      <c r="G193" t="s">
        <v>1250</v>
      </c>
      <c r="H193" t="s">
        <v>106</v>
      </c>
      <c r="I193" s="77">
        <v>865.07</v>
      </c>
      <c r="J193" s="77">
        <v>1907</v>
      </c>
      <c r="K193" s="77">
        <v>0</v>
      </c>
      <c r="L193" s="77">
        <v>59.157829251400003</v>
      </c>
      <c r="M193" s="78">
        <v>0</v>
      </c>
      <c r="N193" s="78">
        <v>2.9999999999999997E-4</v>
      </c>
      <c r="O193" s="78">
        <v>0</v>
      </c>
    </row>
    <row r="194" spans="2:15">
      <c r="B194" t="s">
        <v>1931</v>
      </c>
      <c r="C194" t="s">
        <v>1932</v>
      </c>
      <c r="D194" t="s">
        <v>1902</v>
      </c>
      <c r="E194" t="s">
        <v>1111</v>
      </c>
      <c r="F194" t="s">
        <v>1933</v>
      </c>
      <c r="G194" t="s">
        <v>1250</v>
      </c>
      <c r="H194" t="s">
        <v>106</v>
      </c>
      <c r="I194" s="77">
        <v>867.65</v>
      </c>
      <c r="J194" s="77">
        <v>13669</v>
      </c>
      <c r="K194" s="77">
        <v>0</v>
      </c>
      <c r="L194" s="77">
        <v>425.29629550099997</v>
      </c>
      <c r="M194" s="78">
        <v>0</v>
      </c>
      <c r="N194" s="78">
        <v>2E-3</v>
      </c>
      <c r="O194" s="78">
        <v>2.9999999999999997E-4</v>
      </c>
    </row>
    <row r="195" spans="2:15">
      <c r="B195" t="s">
        <v>1934</v>
      </c>
      <c r="C195" t="s">
        <v>1935</v>
      </c>
      <c r="D195" t="s">
        <v>1922</v>
      </c>
      <c r="E195" t="s">
        <v>1111</v>
      </c>
      <c r="F195" t="s">
        <v>1936</v>
      </c>
      <c r="G195" t="s">
        <v>1250</v>
      </c>
      <c r="H195" t="s">
        <v>106</v>
      </c>
      <c r="I195" s="77">
        <v>4259.32</v>
      </c>
      <c r="J195" s="77">
        <v>543</v>
      </c>
      <c r="K195" s="77">
        <v>0</v>
      </c>
      <c r="L195" s="77">
        <v>82.9373938536</v>
      </c>
      <c r="M195" s="78">
        <v>0</v>
      </c>
      <c r="N195" s="78">
        <v>4.0000000000000002E-4</v>
      </c>
      <c r="O195" s="78">
        <v>1E-4</v>
      </c>
    </row>
    <row r="196" spans="2:15">
      <c r="B196" t="s">
        <v>1937</v>
      </c>
      <c r="C196" t="s">
        <v>1938</v>
      </c>
      <c r="D196" t="s">
        <v>1922</v>
      </c>
      <c r="E196" t="s">
        <v>1111</v>
      </c>
      <c r="F196" t="s">
        <v>1939</v>
      </c>
      <c r="G196" t="s">
        <v>1250</v>
      </c>
      <c r="H196" t="s">
        <v>106</v>
      </c>
      <c r="I196" s="77">
        <v>9152.16</v>
      </c>
      <c r="J196" s="77">
        <v>675</v>
      </c>
      <c r="K196" s="77">
        <v>0</v>
      </c>
      <c r="L196" s="77">
        <v>221.53260888</v>
      </c>
      <c r="M196" s="78">
        <v>1E-4</v>
      </c>
      <c r="N196" s="78">
        <v>1E-3</v>
      </c>
      <c r="O196" s="78">
        <v>2.0000000000000001E-4</v>
      </c>
    </row>
    <row r="197" spans="2:15">
      <c r="B197" t="s">
        <v>1940</v>
      </c>
      <c r="C197" t="s">
        <v>1941</v>
      </c>
      <c r="D197" t="s">
        <v>107</v>
      </c>
      <c r="E197" t="s">
        <v>1111</v>
      </c>
      <c r="F197" t="s">
        <v>1942</v>
      </c>
      <c r="G197" t="s">
        <v>1250</v>
      </c>
      <c r="H197" t="s">
        <v>120</v>
      </c>
      <c r="I197" s="77">
        <v>76702.960000000006</v>
      </c>
      <c r="J197" s="77">
        <v>14</v>
      </c>
      <c r="K197" s="77">
        <v>0</v>
      </c>
      <c r="L197" s="77">
        <v>25.788302181599999</v>
      </c>
      <c r="M197" s="78">
        <v>1E-4</v>
      </c>
      <c r="N197" s="78">
        <v>1E-4</v>
      </c>
      <c r="O197" s="78">
        <v>0</v>
      </c>
    </row>
    <row r="198" spans="2:15">
      <c r="B198" t="s">
        <v>1943</v>
      </c>
      <c r="C198" t="s">
        <v>1944</v>
      </c>
      <c r="D198" t="s">
        <v>1902</v>
      </c>
      <c r="E198" t="s">
        <v>1111</v>
      </c>
      <c r="F198" t="s">
        <v>1945</v>
      </c>
      <c r="G198" t="s">
        <v>1250</v>
      </c>
      <c r="H198" t="s">
        <v>106</v>
      </c>
      <c r="I198" s="77">
        <v>1147.8599999999999</v>
      </c>
      <c r="J198" s="77">
        <v>9605</v>
      </c>
      <c r="K198" s="77">
        <v>0</v>
      </c>
      <c r="L198" s="77">
        <v>395.36350345800003</v>
      </c>
      <c r="M198" s="78">
        <v>0</v>
      </c>
      <c r="N198" s="78">
        <v>1.8E-3</v>
      </c>
      <c r="O198" s="78">
        <v>2.9999999999999997E-4</v>
      </c>
    </row>
    <row r="199" spans="2:15">
      <c r="B199" t="s">
        <v>1946</v>
      </c>
      <c r="C199" t="s">
        <v>1947</v>
      </c>
      <c r="D199" t="s">
        <v>1902</v>
      </c>
      <c r="E199" t="s">
        <v>1111</v>
      </c>
      <c r="F199" t="s">
        <v>1948</v>
      </c>
      <c r="G199" t="s">
        <v>1250</v>
      </c>
      <c r="H199" t="s">
        <v>106</v>
      </c>
      <c r="I199" s="77">
        <v>871.99</v>
      </c>
      <c r="J199" s="77">
        <v>14219</v>
      </c>
      <c r="K199" s="77">
        <v>0</v>
      </c>
      <c r="L199" s="77">
        <v>444.62189354660001</v>
      </c>
      <c r="M199" s="78">
        <v>0</v>
      </c>
      <c r="N199" s="78">
        <v>2E-3</v>
      </c>
      <c r="O199" s="78">
        <v>4.0000000000000002E-4</v>
      </c>
    </row>
    <row r="200" spans="2:15">
      <c r="B200" t="s">
        <v>1949</v>
      </c>
      <c r="C200" t="s">
        <v>1950</v>
      </c>
      <c r="D200" t="s">
        <v>1902</v>
      </c>
      <c r="E200" t="s">
        <v>1111</v>
      </c>
      <c r="F200" t="s">
        <v>1951</v>
      </c>
      <c r="G200" t="s">
        <v>1250</v>
      </c>
      <c r="H200" t="s">
        <v>106</v>
      </c>
      <c r="I200" s="77">
        <v>1205.5</v>
      </c>
      <c r="J200" s="77">
        <v>12763</v>
      </c>
      <c r="K200" s="77">
        <v>0</v>
      </c>
      <c r="L200" s="77">
        <v>551.73466249000001</v>
      </c>
      <c r="M200" s="78">
        <v>0</v>
      </c>
      <c r="N200" s="78">
        <v>2.5000000000000001E-3</v>
      </c>
      <c r="O200" s="78">
        <v>5.0000000000000001E-4</v>
      </c>
    </row>
    <row r="201" spans="2:15">
      <c r="B201" t="s">
        <v>1952</v>
      </c>
      <c r="C201" t="s">
        <v>1953</v>
      </c>
      <c r="D201" t="s">
        <v>1902</v>
      </c>
      <c r="E201" t="s">
        <v>1111</v>
      </c>
      <c r="F201" t="s">
        <v>1954</v>
      </c>
      <c r="G201" t="s">
        <v>1203</v>
      </c>
      <c r="H201" t="s">
        <v>106</v>
      </c>
      <c r="I201" s="77">
        <v>8074</v>
      </c>
      <c r="J201" s="77">
        <v>330</v>
      </c>
      <c r="K201" s="77">
        <v>0</v>
      </c>
      <c r="L201" s="77">
        <v>95.546101199999995</v>
      </c>
      <c r="M201" s="78">
        <v>1E-4</v>
      </c>
      <c r="N201" s="78">
        <v>4.0000000000000002E-4</v>
      </c>
      <c r="O201" s="78">
        <v>1E-4</v>
      </c>
    </row>
    <row r="202" spans="2:15">
      <c r="B202" t="s">
        <v>1955</v>
      </c>
      <c r="C202" t="s">
        <v>1956</v>
      </c>
      <c r="D202" t="s">
        <v>1902</v>
      </c>
      <c r="E202" t="s">
        <v>1111</v>
      </c>
      <c r="F202" t="s">
        <v>1957</v>
      </c>
      <c r="G202" t="s">
        <v>1203</v>
      </c>
      <c r="H202" t="s">
        <v>106</v>
      </c>
      <c r="I202" s="77">
        <v>11909.14</v>
      </c>
      <c r="J202" s="77">
        <v>328</v>
      </c>
      <c r="K202" s="77">
        <v>0</v>
      </c>
      <c r="L202" s="77">
        <v>140.0762574112</v>
      </c>
      <c r="M202" s="78">
        <v>1E-4</v>
      </c>
      <c r="N202" s="78">
        <v>5.9999999999999995E-4</v>
      </c>
      <c r="O202" s="78">
        <v>1E-4</v>
      </c>
    </row>
    <row r="203" spans="2:15">
      <c r="B203" t="s">
        <v>1958</v>
      </c>
      <c r="C203" t="s">
        <v>1959</v>
      </c>
      <c r="D203" t="s">
        <v>1902</v>
      </c>
      <c r="E203" t="s">
        <v>1111</v>
      </c>
      <c r="F203" t="s">
        <v>1097</v>
      </c>
      <c r="G203" t="s">
        <v>868</v>
      </c>
      <c r="H203" t="s">
        <v>106</v>
      </c>
      <c r="I203" s="77">
        <v>40.369999999999997</v>
      </c>
      <c r="J203" s="77">
        <v>17030</v>
      </c>
      <c r="K203" s="77">
        <v>0</v>
      </c>
      <c r="L203" s="77">
        <v>24.653789446000001</v>
      </c>
      <c r="M203" s="78">
        <v>0</v>
      </c>
      <c r="N203" s="78">
        <v>1E-4</v>
      </c>
      <c r="O203" s="78">
        <v>0</v>
      </c>
    </row>
    <row r="204" spans="2:15">
      <c r="B204" t="s">
        <v>1960</v>
      </c>
      <c r="C204" t="s">
        <v>1961</v>
      </c>
      <c r="D204" t="s">
        <v>1902</v>
      </c>
      <c r="E204" t="s">
        <v>1111</v>
      </c>
      <c r="F204" t="s">
        <v>1491</v>
      </c>
      <c r="G204" t="s">
        <v>1492</v>
      </c>
      <c r="H204" t="s">
        <v>106</v>
      </c>
      <c r="I204" s="77">
        <v>3234.25</v>
      </c>
      <c r="J204" s="77">
        <v>4236</v>
      </c>
      <c r="K204" s="77">
        <v>0</v>
      </c>
      <c r="L204" s="77">
        <v>491.29214838000001</v>
      </c>
      <c r="M204" s="78">
        <v>0</v>
      </c>
      <c r="N204" s="78">
        <v>2.3E-3</v>
      </c>
      <c r="O204" s="78">
        <v>4.0000000000000002E-4</v>
      </c>
    </row>
    <row r="205" spans="2:15">
      <c r="B205" t="s">
        <v>1962</v>
      </c>
      <c r="C205" t="s">
        <v>1963</v>
      </c>
      <c r="D205" t="s">
        <v>1902</v>
      </c>
      <c r="E205" t="s">
        <v>1111</v>
      </c>
      <c r="F205" t="s">
        <v>1495</v>
      </c>
      <c r="G205" t="s">
        <v>1492</v>
      </c>
      <c r="H205" t="s">
        <v>106</v>
      </c>
      <c r="I205" s="77">
        <v>6065.21</v>
      </c>
      <c r="J205" s="77">
        <v>10313</v>
      </c>
      <c r="K205" s="77">
        <v>0</v>
      </c>
      <c r="L205" s="77">
        <v>2243.0613147777999</v>
      </c>
      <c r="M205" s="78">
        <v>2.0000000000000001E-4</v>
      </c>
      <c r="N205" s="78">
        <v>1.03E-2</v>
      </c>
      <c r="O205" s="78">
        <v>1.8E-3</v>
      </c>
    </row>
    <row r="206" spans="2:15">
      <c r="B206" t="s">
        <v>1964</v>
      </c>
      <c r="C206" t="s">
        <v>1965</v>
      </c>
      <c r="D206" t="s">
        <v>1922</v>
      </c>
      <c r="E206" t="s">
        <v>1111</v>
      </c>
      <c r="F206" t="s">
        <v>1128</v>
      </c>
      <c r="G206" t="s">
        <v>1129</v>
      </c>
      <c r="H206" t="s">
        <v>106</v>
      </c>
      <c r="I206" s="77">
        <v>134563.51999999999</v>
      </c>
      <c r="J206" s="77">
        <v>882</v>
      </c>
      <c r="K206" s="77">
        <v>0</v>
      </c>
      <c r="L206" s="77">
        <v>4256.0449835904001</v>
      </c>
      <c r="M206" s="78">
        <v>1E-4</v>
      </c>
      <c r="N206" s="78">
        <v>1.95E-2</v>
      </c>
      <c r="O206" s="78">
        <v>3.5000000000000001E-3</v>
      </c>
    </row>
    <row r="207" spans="2:15">
      <c r="B207" t="s">
        <v>1966</v>
      </c>
      <c r="C207" t="s">
        <v>1967</v>
      </c>
      <c r="D207" t="s">
        <v>1902</v>
      </c>
      <c r="E207" t="s">
        <v>1111</v>
      </c>
      <c r="F207" t="s">
        <v>1519</v>
      </c>
      <c r="G207" t="s">
        <v>129</v>
      </c>
      <c r="H207" t="s">
        <v>106</v>
      </c>
      <c r="I207" s="77">
        <v>6925.01</v>
      </c>
      <c r="J207" s="77">
        <v>22440</v>
      </c>
      <c r="K207" s="77">
        <v>0</v>
      </c>
      <c r="L207" s="77">
        <v>5572.5444669839999</v>
      </c>
      <c r="M207" s="78">
        <v>1E-4</v>
      </c>
      <c r="N207" s="78">
        <v>2.5600000000000001E-2</v>
      </c>
      <c r="O207" s="78">
        <v>4.5999999999999999E-3</v>
      </c>
    </row>
    <row r="208" spans="2:15">
      <c r="B208" t="s">
        <v>1968</v>
      </c>
      <c r="C208" t="s">
        <v>1969</v>
      </c>
      <c r="D208" t="s">
        <v>1902</v>
      </c>
      <c r="E208" t="s">
        <v>1111</v>
      </c>
      <c r="F208" t="s">
        <v>1970</v>
      </c>
      <c r="G208" t="s">
        <v>129</v>
      </c>
      <c r="H208" t="s">
        <v>106</v>
      </c>
      <c r="I208" s="77">
        <v>701.43</v>
      </c>
      <c r="J208" s="77">
        <v>2129</v>
      </c>
      <c r="K208" s="77">
        <v>0</v>
      </c>
      <c r="L208" s="77">
        <v>53.551332694199999</v>
      </c>
      <c r="M208" s="78">
        <v>0</v>
      </c>
      <c r="N208" s="78">
        <v>2.0000000000000001E-4</v>
      </c>
      <c r="O208" s="78">
        <v>0</v>
      </c>
    </row>
    <row r="209" spans="2:15">
      <c r="B209" t="s">
        <v>1971</v>
      </c>
      <c r="C209" t="s">
        <v>1972</v>
      </c>
      <c r="D209" t="s">
        <v>1902</v>
      </c>
      <c r="E209" t="s">
        <v>1111</v>
      </c>
      <c r="F209" t="s">
        <v>1678</v>
      </c>
      <c r="G209" t="s">
        <v>129</v>
      </c>
      <c r="H209" t="s">
        <v>106</v>
      </c>
      <c r="I209" s="77">
        <v>11067.37</v>
      </c>
      <c r="J209" s="77">
        <v>3836</v>
      </c>
      <c r="K209" s="77">
        <v>0</v>
      </c>
      <c r="L209" s="77">
        <v>1522.4159071352001</v>
      </c>
      <c r="M209" s="78">
        <v>2.0000000000000001E-4</v>
      </c>
      <c r="N209" s="78">
        <v>7.0000000000000001E-3</v>
      </c>
      <c r="O209" s="78">
        <v>1.1999999999999999E-3</v>
      </c>
    </row>
    <row r="210" spans="2:15">
      <c r="B210" s="79" t="s">
        <v>368</v>
      </c>
      <c r="E210" s="16"/>
      <c r="F210" s="16"/>
      <c r="G210" s="16"/>
      <c r="I210" s="81">
        <v>174001.67</v>
      </c>
      <c r="K210" s="81">
        <v>12.11684</v>
      </c>
      <c r="L210" s="81">
        <v>27899.935030429264</v>
      </c>
      <c r="N210" s="80">
        <v>0.12809999999999999</v>
      </c>
      <c r="O210" s="80">
        <v>2.29E-2</v>
      </c>
    </row>
    <row r="211" spans="2:15">
      <c r="B211" t="s">
        <v>1973</v>
      </c>
      <c r="C211" t="s">
        <v>1974</v>
      </c>
      <c r="D211" t="s">
        <v>1922</v>
      </c>
      <c r="E211" t="s">
        <v>1111</v>
      </c>
      <c r="F211" t="s">
        <v>1975</v>
      </c>
      <c r="G211" t="s">
        <v>1195</v>
      </c>
      <c r="H211" t="s">
        <v>106</v>
      </c>
      <c r="I211" s="77">
        <v>1583.4</v>
      </c>
      <c r="J211" s="77">
        <v>13310</v>
      </c>
      <c r="K211" s="77">
        <v>0</v>
      </c>
      <c r="L211" s="77">
        <v>755.75143644000002</v>
      </c>
      <c r="M211" s="78">
        <v>0</v>
      </c>
      <c r="N211" s="78">
        <v>3.5000000000000001E-3</v>
      </c>
      <c r="O211" s="78">
        <v>5.9999999999999995E-4</v>
      </c>
    </row>
    <row r="212" spans="2:15">
      <c r="B212" t="s">
        <v>1976</v>
      </c>
      <c r="C212" t="s">
        <v>1977</v>
      </c>
      <c r="D212" t="s">
        <v>1922</v>
      </c>
      <c r="E212" t="s">
        <v>1111</v>
      </c>
      <c r="F212" t="s">
        <v>1978</v>
      </c>
      <c r="G212" t="s">
        <v>1195</v>
      </c>
      <c r="H212" t="s">
        <v>106</v>
      </c>
      <c r="I212" s="77">
        <v>1881.08</v>
      </c>
      <c r="J212" s="77">
        <v>21104</v>
      </c>
      <c r="K212" s="77">
        <v>0</v>
      </c>
      <c r="L212" s="77">
        <v>1423.5814797952</v>
      </c>
      <c r="M212" s="78">
        <v>0</v>
      </c>
      <c r="N212" s="78">
        <v>6.4999999999999997E-3</v>
      </c>
      <c r="O212" s="78">
        <v>1.1999999999999999E-3</v>
      </c>
    </row>
    <row r="213" spans="2:15">
      <c r="B213" t="s">
        <v>1979</v>
      </c>
      <c r="C213" t="s">
        <v>1980</v>
      </c>
      <c r="D213" t="s">
        <v>1922</v>
      </c>
      <c r="E213" t="s">
        <v>1111</v>
      </c>
      <c r="F213" t="s">
        <v>1981</v>
      </c>
      <c r="G213" t="s">
        <v>1195</v>
      </c>
      <c r="H213" t="s">
        <v>106</v>
      </c>
      <c r="I213" s="77">
        <v>570.03</v>
      </c>
      <c r="J213" s="77">
        <v>40370</v>
      </c>
      <c r="K213" s="77">
        <v>2.5758000000000001</v>
      </c>
      <c r="L213" s="77">
        <v>827.79010404600001</v>
      </c>
      <c r="M213" s="78">
        <v>0</v>
      </c>
      <c r="N213" s="78">
        <v>3.8E-3</v>
      </c>
      <c r="O213" s="78">
        <v>6.9999999999999999E-4</v>
      </c>
    </row>
    <row r="214" spans="2:15">
      <c r="B214" t="s">
        <v>1982</v>
      </c>
      <c r="C214" t="s">
        <v>1983</v>
      </c>
      <c r="D214" t="s">
        <v>123</v>
      </c>
      <c r="E214" t="s">
        <v>1111</v>
      </c>
      <c r="F214" t="s">
        <v>1984</v>
      </c>
      <c r="G214" t="s">
        <v>1195</v>
      </c>
      <c r="H214" t="s">
        <v>110</v>
      </c>
      <c r="I214" s="77">
        <v>1931.75</v>
      </c>
      <c r="J214" s="77">
        <v>9964</v>
      </c>
      <c r="K214" s="77">
        <v>0</v>
      </c>
      <c r="L214" s="77">
        <v>749.93890063399999</v>
      </c>
      <c r="M214" s="78">
        <v>0</v>
      </c>
      <c r="N214" s="78">
        <v>3.3999999999999998E-3</v>
      </c>
      <c r="O214" s="78">
        <v>5.9999999999999995E-4</v>
      </c>
    </row>
    <row r="215" spans="2:15">
      <c r="B215" t="s">
        <v>1985</v>
      </c>
      <c r="C215" t="s">
        <v>1986</v>
      </c>
      <c r="D215" t="s">
        <v>1902</v>
      </c>
      <c r="E215" t="s">
        <v>1111</v>
      </c>
      <c r="F215" t="s">
        <v>1987</v>
      </c>
      <c r="G215" t="s">
        <v>1195</v>
      </c>
      <c r="H215" t="s">
        <v>106</v>
      </c>
      <c r="I215" s="77">
        <v>1773.41</v>
      </c>
      <c r="J215" s="77">
        <v>8559</v>
      </c>
      <c r="K215" s="77">
        <v>0</v>
      </c>
      <c r="L215" s="77">
        <v>544.30517657339999</v>
      </c>
      <c r="M215" s="78">
        <v>0</v>
      </c>
      <c r="N215" s="78">
        <v>2.5000000000000001E-3</v>
      </c>
      <c r="O215" s="78">
        <v>4.0000000000000002E-4</v>
      </c>
    </row>
    <row r="216" spans="2:15">
      <c r="B216" t="s">
        <v>1988</v>
      </c>
      <c r="C216" t="s">
        <v>1989</v>
      </c>
      <c r="D216" t="s">
        <v>1902</v>
      </c>
      <c r="E216" t="s">
        <v>1111</v>
      </c>
      <c r="F216" t="s">
        <v>1990</v>
      </c>
      <c r="G216" t="s">
        <v>1195</v>
      </c>
      <c r="H216" t="s">
        <v>106</v>
      </c>
      <c r="I216" s="77">
        <v>7553.55</v>
      </c>
      <c r="J216" s="77">
        <v>1230</v>
      </c>
      <c r="K216" s="77">
        <v>0</v>
      </c>
      <c r="L216" s="77">
        <v>333.17047269</v>
      </c>
      <c r="M216" s="78">
        <v>0</v>
      </c>
      <c r="N216" s="78">
        <v>1.5E-3</v>
      </c>
      <c r="O216" s="78">
        <v>2.9999999999999997E-4</v>
      </c>
    </row>
    <row r="217" spans="2:15">
      <c r="B217" t="s">
        <v>1991</v>
      </c>
      <c r="C217" t="s">
        <v>1992</v>
      </c>
      <c r="D217" t="s">
        <v>1902</v>
      </c>
      <c r="E217" t="s">
        <v>1111</v>
      </c>
      <c r="F217" t="s">
        <v>1993</v>
      </c>
      <c r="G217" t="s">
        <v>1195</v>
      </c>
      <c r="H217" t="s">
        <v>106</v>
      </c>
      <c r="I217" s="77">
        <v>2280.1</v>
      </c>
      <c r="J217" s="77">
        <v>9737</v>
      </c>
      <c r="K217" s="77">
        <v>0</v>
      </c>
      <c r="L217" s="77">
        <v>796.13982648199999</v>
      </c>
      <c r="M217" s="78">
        <v>0</v>
      </c>
      <c r="N217" s="78">
        <v>3.7000000000000002E-3</v>
      </c>
      <c r="O217" s="78">
        <v>6.9999999999999999E-4</v>
      </c>
    </row>
    <row r="218" spans="2:15">
      <c r="B218" t="s">
        <v>1994</v>
      </c>
      <c r="C218" t="s">
        <v>1995</v>
      </c>
      <c r="D218" t="s">
        <v>123</v>
      </c>
      <c r="E218" t="s">
        <v>1111</v>
      </c>
      <c r="F218" t="s">
        <v>1996</v>
      </c>
      <c r="G218" t="s">
        <v>1195</v>
      </c>
      <c r="H218" t="s">
        <v>110</v>
      </c>
      <c r="I218" s="77">
        <v>2400.44</v>
      </c>
      <c r="J218" s="77">
        <v>15310</v>
      </c>
      <c r="K218" s="77">
        <v>0</v>
      </c>
      <c r="L218" s="77">
        <v>1431.8821916167999</v>
      </c>
      <c r="M218" s="78">
        <v>0</v>
      </c>
      <c r="N218" s="78">
        <v>6.6E-3</v>
      </c>
      <c r="O218" s="78">
        <v>1.1999999999999999E-3</v>
      </c>
    </row>
    <row r="219" spans="2:15">
      <c r="B219" t="s">
        <v>1997</v>
      </c>
      <c r="C219" t="s">
        <v>1998</v>
      </c>
      <c r="D219" t="s">
        <v>123</v>
      </c>
      <c r="E219" t="s">
        <v>1111</v>
      </c>
      <c r="F219" t="s">
        <v>1999</v>
      </c>
      <c r="G219" t="s">
        <v>1195</v>
      </c>
      <c r="H219" t="s">
        <v>110</v>
      </c>
      <c r="I219" s="77">
        <v>1995.09</v>
      </c>
      <c r="J219" s="77">
        <v>14822</v>
      </c>
      <c r="K219" s="77">
        <v>0</v>
      </c>
      <c r="L219" s="77">
        <v>1152.1540287087601</v>
      </c>
      <c r="M219" s="78">
        <v>0</v>
      </c>
      <c r="N219" s="78">
        <v>5.3E-3</v>
      </c>
      <c r="O219" s="78">
        <v>8.9999999999999998E-4</v>
      </c>
    </row>
    <row r="220" spans="2:15">
      <c r="B220" t="s">
        <v>2000</v>
      </c>
      <c r="C220" t="s">
        <v>2001</v>
      </c>
      <c r="D220" t="s">
        <v>123</v>
      </c>
      <c r="E220" t="s">
        <v>1111</v>
      </c>
      <c r="F220" t="s">
        <v>2002</v>
      </c>
      <c r="G220" t="s">
        <v>1195</v>
      </c>
      <c r="H220" t="s">
        <v>110</v>
      </c>
      <c r="I220" s="77">
        <v>4243.5200000000004</v>
      </c>
      <c r="J220" s="77">
        <v>10542</v>
      </c>
      <c r="K220" s="77">
        <v>0</v>
      </c>
      <c r="L220" s="77">
        <v>1742.97238862208</v>
      </c>
      <c r="M220" s="78">
        <v>0</v>
      </c>
      <c r="N220" s="78">
        <v>8.0000000000000002E-3</v>
      </c>
      <c r="O220" s="78">
        <v>1.4E-3</v>
      </c>
    </row>
    <row r="221" spans="2:15">
      <c r="B221" t="s">
        <v>2003</v>
      </c>
      <c r="C221" t="s">
        <v>2004</v>
      </c>
      <c r="D221" t="s">
        <v>1922</v>
      </c>
      <c r="E221" t="s">
        <v>1111</v>
      </c>
      <c r="F221" t="s">
        <v>2005</v>
      </c>
      <c r="G221" t="s">
        <v>1151</v>
      </c>
      <c r="H221" t="s">
        <v>106</v>
      </c>
      <c r="I221" s="77">
        <v>3478.23</v>
      </c>
      <c r="J221" s="77">
        <v>8611</v>
      </c>
      <c r="K221" s="77">
        <v>0</v>
      </c>
      <c r="L221" s="77">
        <v>1074.0442416858</v>
      </c>
      <c r="M221" s="78">
        <v>0</v>
      </c>
      <c r="N221" s="78">
        <v>4.8999999999999998E-3</v>
      </c>
      <c r="O221" s="78">
        <v>8.9999999999999998E-4</v>
      </c>
    </row>
    <row r="222" spans="2:15">
      <c r="B222" t="s">
        <v>2006</v>
      </c>
      <c r="C222" t="s">
        <v>2007</v>
      </c>
      <c r="D222" t="s">
        <v>1902</v>
      </c>
      <c r="E222" t="s">
        <v>1111</v>
      </c>
      <c r="F222" t="s">
        <v>2008</v>
      </c>
      <c r="G222" t="s">
        <v>1151</v>
      </c>
      <c r="H222" t="s">
        <v>110</v>
      </c>
      <c r="I222" s="77">
        <v>1577.07</v>
      </c>
      <c r="J222" s="77">
        <v>13696</v>
      </c>
      <c r="K222" s="77">
        <v>0</v>
      </c>
      <c r="L222" s="77">
        <v>841.56169515264003</v>
      </c>
      <c r="M222" s="78">
        <v>0</v>
      </c>
      <c r="N222" s="78">
        <v>3.8999999999999998E-3</v>
      </c>
      <c r="O222" s="78">
        <v>6.9999999999999999E-4</v>
      </c>
    </row>
    <row r="223" spans="2:15">
      <c r="B223" t="s">
        <v>2009</v>
      </c>
      <c r="C223" t="s">
        <v>2010</v>
      </c>
      <c r="D223" t="s">
        <v>1902</v>
      </c>
      <c r="E223" t="s">
        <v>1111</v>
      </c>
      <c r="F223" t="s">
        <v>2011</v>
      </c>
      <c r="G223" t="s">
        <v>1151</v>
      </c>
      <c r="H223" t="s">
        <v>110</v>
      </c>
      <c r="I223" s="77">
        <v>2270.9899999999998</v>
      </c>
      <c r="J223" s="77">
        <v>13650</v>
      </c>
      <c r="K223" s="77">
        <v>0</v>
      </c>
      <c r="L223" s="77">
        <v>1207.783563987</v>
      </c>
      <c r="M223" s="78">
        <v>0</v>
      </c>
      <c r="N223" s="78">
        <v>5.4999999999999997E-3</v>
      </c>
      <c r="O223" s="78">
        <v>1E-3</v>
      </c>
    </row>
    <row r="224" spans="2:15">
      <c r="B224" t="s">
        <v>2012</v>
      </c>
      <c r="C224" t="s">
        <v>2013</v>
      </c>
      <c r="D224" t="s">
        <v>2014</v>
      </c>
      <c r="E224" t="s">
        <v>1111</v>
      </c>
      <c r="F224" t="s">
        <v>1483</v>
      </c>
      <c r="G224" t="s">
        <v>1307</v>
      </c>
      <c r="H224" t="s">
        <v>113</v>
      </c>
      <c r="I224" s="77">
        <v>22885.7</v>
      </c>
      <c r="J224" s="77">
        <v>1312</v>
      </c>
      <c r="K224" s="77">
        <v>0</v>
      </c>
      <c r="L224" s="77">
        <v>1329.0125116608001</v>
      </c>
      <c r="M224" s="78">
        <v>1E-4</v>
      </c>
      <c r="N224" s="78">
        <v>6.1000000000000004E-3</v>
      </c>
      <c r="O224" s="78">
        <v>1.1000000000000001E-3</v>
      </c>
    </row>
    <row r="225" spans="2:15">
      <c r="B225" t="s">
        <v>2015</v>
      </c>
      <c r="C225" t="s">
        <v>2016</v>
      </c>
      <c r="D225" t="s">
        <v>1922</v>
      </c>
      <c r="E225" t="s">
        <v>1111</v>
      </c>
      <c r="F225" t="s">
        <v>2017</v>
      </c>
      <c r="G225" t="s">
        <v>2018</v>
      </c>
      <c r="H225" t="s">
        <v>106</v>
      </c>
      <c r="I225" s="77">
        <v>881.44</v>
      </c>
      <c r="J225" s="77">
        <v>24672</v>
      </c>
      <c r="K225" s="77">
        <v>0</v>
      </c>
      <c r="L225" s="77">
        <v>779.84339220480001</v>
      </c>
      <c r="M225" s="78">
        <v>0</v>
      </c>
      <c r="N225" s="78">
        <v>3.5999999999999999E-3</v>
      </c>
      <c r="O225" s="78">
        <v>5.9999999999999995E-4</v>
      </c>
    </row>
    <row r="226" spans="2:15">
      <c r="B226" t="s">
        <v>2019</v>
      </c>
      <c r="C226" t="s">
        <v>2020</v>
      </c>
      <c r="D226" t="s">
        <v>1902</v>
      </c>
      <c r="E226" t="s">
        <v>1111</v>
      </c>
      <c r="F226" t="s">
        <v>2021</v>
      </c>
      <c r="G226" t="s">
        <v>1909</v>
      </c>
      <c r="H226" t="s">
        <v>106</v>
      </c>
      <c r="I226" s="77">
        <v>11534.28</v>
      </c>
      <c r="J226" s="77">
        <v>70.09</v>
      </c>
      <c r="K226" s="77">
        <v>0</v>
      </c>
      <c r="L226" s="77">
        <v>28.990575391271999</v>
      </c>
      <c r="M226" s="78">
        <v>1E-4</v>
      </c>
      <c r="N226" s="78">
        <v>1E-4</v>
      </c>
      <c r="O226" s="78">
        <v>0</v>
      </c>
    </row>
    <row r="227" spans="2:15">
      <c r="B227" t="s">
        <v>2022</v>
      </c>
      <c r="C227" t="s">
        <v>2023</v>
      </c>
      <c r="D227" t="s">
        <v>1922</v>
      </c>
      <c r="E227" t="s">
        <v>1111</v>
      </c>
      <c r="F227" t="s">
        <v>2024</v>
      </c>
      <c r="G227" t="s">
        <v>1360</v>
      </c>
      <c r="H227" t="s">
        <v>106</v>
      </c>
      <c r="I227" s="77">
        <v>692.06</v>
      </c>
      <c r="J227" s="77">
        <v>7268</v>
      </c>
      <c r="K227" s="77">
        <v>1.32595</v>
      </c>
      <c r="L227" s="77">
        <v>181.6978799888</v>
      </c>
      <c r="M227" s="78">
        <v>0</v>
      </c>
      <c r="N227" s="78">
        <v>8.0000000000000004E-4</v>
      </c>
      <c r="O227" s="78">
        <v>1E-4</v>
      </c>
    </row>
    <row r="228" spans="2:15">
      <c r="B228" t="s">
        <v>2025</v>
      </c>
      <c r="C228" t="s">
        <v>2026</v>
      </c>
      <c r="D228" t="s">
        <v>1902</v>
      </c>
      <c r="E228" t="s">
        <v>1111</v>
      </c>
      <c r="F228" t="s">
        <v>2027</v>
      </c>
      <c r="G228" t="s">
        <v>1323</v>
      </c>
      <c r="H228" t="s">
        <v>106</v>
      </c>
      <c r="I228" s="77">
        <v>1911.95</v>
      </c>
      <c r="J228" s="77">
        <v>10132</v>
      </c>
      <c r="K228" s="77">
        <v>0</v>
      </c>
      <c r="L228" s="77">
        <v>694.67552356399995</v>
      </c>
      <c r="M228" s="78">
        <v>0</v>
      </c>
      <c r="N228" s="78">
        <v>3.2000000000000002E-3</v>
      </c>
      <c r="O228" s="78">
        <v>5.9999999999999995E-4</v>
      </c>
    </row>
    <row r="229" spans="2:15">
      <c r="B229" t="s">
        <v>2028</v>
      </c>
      <c r="C229" t="s">
        <v>2029</v>
      </c>
      <c r="D229" t="s">
        <v>1902</v>
      </c>
      <c r="E229" t="s">
        <v>1111</v>
      </c>
      <c r="F229" t="s">
        <v>2030</v>
      </c>
      <c r="G229" t="s">
        <v>1323</v>
      </c>
      <c r="H229" t="s">
        <v>106</v>
      </c>
      <c r="I229" s="77">
        <v>7314.51</v>
      </c>
      <c r="J229" s="77">
        <v>505.62599999999998</v>
      </c>
      <c r="K229" s="77">
        <v>0</v>
      </c>
      <c r="L229" s="77">
        <v>36.984064332599999</v>
      </c>
      <c r="M229" s="78">
        <v>1E-4</v>
      </c>
      <c r="N229" s="78">
        <v>2.0000000000000001E-4</v>
      </c>
      <c r="O229" s="78">
        <v>0</v>
      </c>
    </row>
    <row r="230" spans="2:15">
      <c r="B230" t="s">
        <v>2031</v>
      </c>
      <c r="C230" t="s">
        <v>2032</v>
      </c>
      <c r="D230" t="s">
        <v>1902</v>
      </c>
      <c r="E230" t="s">
        <v>1111</v>
      </c>
      <c r="F230" t="s">
        <v>2033</v>
      </c>
      <c r="G230" t="s">
        <v>1323</v>
      </c>
      <c r="H230" t="s">
        <v>106</v>
      </c>
      <c r="I230" s="77">
        <v>2026.76</v>
      </c>
      <c r="J230" s="77">
        <v>20784</v>
      </c>
      <c r="K230" s="77">
        <v>0</v>
      </c>
      <c r="L230" s="77">
        <v>1510.5730890624</v>
      </c>
      <c r="M230" s="78">
        <v>0</v>
      </c>
      <c r="N230" s="78">
        <v>6.8999999999999999E-3</v>
      </c>
      <c r="O230" s="78">
        <v>1.1999999999999999E-3</v>
      </c>
    </row>
    <row r="231" spans="2:15">
      <c r="B231" t="s">
        <v>2034</v>
      </c>
      <c r="C231" t="s">
        <v>2035</v>
      </c>
      <c r="D231" t="s">
        <v>1902</v>
      </c>
      <c r="E231" t="s">
        <v>1111</v>
      </c>
      <c r="F231" t="s">
        <v>2036</v>
      </c>
      <c r="G231" t="s">
        <v>1155</v>
      </c>
      <c r="H231" t="s">
        <v>106</v>
      </c>
      <c r="I231" s="77">
        <v>6920.57</v>
      </c>
      <c r="J231" s="77">
        <v>1025</v>
      </c>
      <c r="K231" s="77">
        <v>0</v>
      </c>
      <c r="L231" s="77">
        <v>254.375931205</v>
      </c>
      <c r="M231" s="78">
        <v>2.0000000000000001E-4</v>
      </c>
      <c r="N231" s="78">
        <v>1.1999999999999999E-3</v>
      </c>
      <c r="O231" s="78">
        <v>2.0000000000000001E-4</v>
      </c>
    </row>
    <row r="232" spans="2:15">
      <c r="B232" t="s">
        <v>2037</v>
      </c>
      <c r="C232" t="s">
        <v>2038</v>
      </c>
      <c r="D232" t="s">
        <v>1922</v>
      </c>
      <c r="E232" t="s">
        <v>1111</v>
      </c>
      <c r="F232" t="s">
        <v>2039</v>
      </c>
      <c r="G232" t="s">
        <v>1294</v>
      </c>
      <c r="H232" t="s">
        <v>106</v>
      </c>
      <c r="I232" s="77">
        <v>5383.57</v>
      </c>
      <c r="J232" s="77">
        <v>4038</v>
      </c>
      <c r="K232" s="77">
        <v>0</v>
      </c>
      <c r="L232" s="77">
        <v>779.55536396759999</v>
      </c>
      <c r="M232" s="78">
        <v>0</v>
      </c>
      <c r="N232" s="78">
        <v>3.5999999999999999E-3</v>
      </c>
      <c r="O232" s="78">
        <v>5.9999999999999995E-4</v>
      </c>
    </row>
    <row r="233" spans="2:15">
      <c r="B233" t="s">
        <v>2040</v>
      </c>
      <c r="C233" t="s">
        <v>2041</v>
      </c>
      <c r="D233" t="s">
        <v>2042</v>
      </c>
      <c r="E233" t="s">
        <v>1111</v>
      </c>
      <c r="F233" t="s">
        <v>2043</v>
      </c>
      <c r="G233" t="s">
        <v>1168</v>
      </c>
      <c r="H233" t="s">
        <v>110</v>
      </c>
      <c r="I233" s="77">
        <v>43830.26</v>
      </c>
      <c r="J233" s="77">
        <v>148.5</v>
      </c>
      <c r="K233" s="77">
        <v>0</v>
      </c>
      <c r="L233" s="77">
        <v>253.59561663282</v>
      </c>
      <c r="M233" s="78">
        <v>0</v>
      </c>
      <c r="N233" s="78">
        <v>1.1999999999999999E-3</v>
      </c>
      <c r="O233" s="78">
        <v>2.0000000000000001E-4</v>
      </c>
    </row>
    <row r="234" spans="2:15">
      <c r="B234" t="s">
        <v>2044</v>
      </c>
      <c r="C234" t="s">
        <v>2045</v>
      </c>
      <c r="D234" t="s">
        <v>1902</v>
      </c>
      <c r="E234" t="s">
        <v>1111</v>
      </c>
      <c r="F234" t="s">
        <v>2046</v>
      </c>
      <c r="G234" t="s">
        <v>1919</v>
      </c>
      <c r="H234" t="s">
        <v>106</v>
      </c>
      <c r="I234" s="77">
        <v>2121.7600000000002</v>
      </c>
      <c r="J234" s="77">
        <v>10200</v>
      </c>
      <c r="K234" s="77">
        <v>0</v>
      </c>
      <c r="L234" s="77">
        <v>776.08039871999995</v>
      </c>
      <c r="M234" s="78">
        <v>0</v>
      </c>
      <c r="N234" s="78">
        <v>3.5999999999999999E-3</v>
      </c>
      <c r="O234" s="78">
        <v>5.9999999999999995E-4</v>
      </c>
    </row>
    <row r="235" spans="2:15">
      <c r="B235" t="s">
        <v>2047</v>
      </c>
      <c r="C235" t="s">
        <v>2048</v>
      </c>
      <c r="D235" t="s">
        <v>123</v>
      </c>
      <c r="E235" t="s">
        <v>1111</v>
      </c>
      <c r="F235" t="s">
        <v>2049</v>
      </c>
      <c r="G235" t="s">
        <v>1138</v>
      </c>
      <c r="H235" t="s">
        <v>110</v>
      </c>
      <c r="I235" s="77">
        <v>538.36</v>
      </c>
      <c r="J235" s="77">
        <v>62370</v>
      </c>
      <c r="K235" s="77">
        <v>0</v>
      </c>
      <c r="L235" s="77">
        <v>1308.2470692984</v>
      </c>
      <c r="M235" s="78">
        <v>0</v>
      </c>
      <c r="N235" s="78">
        <v>6.0000000000000001E-3</v>
      </c>
      <c r="O235" s="78">
        <v>1.1000000000000001E-3</v>
      </c>
    </row>
    <row r="236" spans="2:15">
      <c r="B236" t="s">
        <v>2050</v>
      </c>
      <c r="C236" t="s">
        <v>2051</v>
      </c>
      <c r="D236" t="s">
        <v>1922</v>
      </c>
      <c r="E236" t="s">
        <v>1111</v>
      </c>
      <c r="F236" t="s">
        <v>2052</v>
      </c>
      <c r="G236" t="s">
        <v>1138</v>
      </c>
      <c r="H236" t="s">
        <v>106</v>
      </c>
      <c r="I236" s="77">
        <v>2375.11</v>
      </c>
      <c r="J236" s="77">
        <v>9291.8756909999975</v>
      </c>
      <c r="K236" s="77">
        <v>0</v>
      </c>
      <c r="L236" s="77">
        <v>791.40247564609297</v>
      </c>
      <c r="M236" s="78">
        <v>0</v>
      </c>
      <c r="N236" s="78">
        <v>3.5999999999999999E-3</v>
      </c>
      <c r="O236" s="78">
        <v>5.9999999999999995E-4</v>
      </c>
    </row>
    <row r="237" spans="2:15">
      <c r="B237" t="s">
        <v>2053</v>
      </c>
      <c r="C237" t="s">
        <v>2054</v>
      </c>
      <c r="D237" t="s">
        <v>1902</v>
      </c>
      <c r="E237" t="s">
        <v>1111</v>
      </c>
      <c r="F237" t="s">
        <v>2055</v>
      </c>
      <c r="G237" t="s">
        <v>1250</v>
      </c>
      <c r="H237" t="s">
        <v>106</v>
      </c>
      <c r="I237" s="77">
        <v>757.8</v>
      </c>
      <c r="J237" s="77">
        <v>13172</v>
      </c>
      <c r="K237" s="77">
        <v>0</v>
      </c>
      <c r="L237" s="77">
        <v>357.94525377600002</v>
      </c>
      <c r="M237" s="78">
        <v>0</v>
      </c>
      <c r="N237" s="78">
        <v>1.6000000000000001E-3</v>
      </c>
      <c r="O237" s="78">
        <v>2.9999999999999997E-4</v>
      </c>
    </row>
    <row r="238" spans="2:15">
      <c r="B238" t="s">
        <v>2056</v>
      </c>
      <c r="C238" t="s">
        <v>2057</v>
      </c>
      <c r="D238" t="s">
        <v>1902</v>
      </c>
      <c r="E238" t="s">
        <v>1111</v>
      </c>
      <c r="F238" t="s">
        <v>2058</v>
      </c>
      <c r="G238" t="s">
        <v>1250</v>
      </c>
      <c r="H238" t="s">
        <v>106</v>
      </c>
      <c r="I238" s="77">
        <v>1327.88</v>
      </c>
      <c r="J238" s="77">
        <v>6581</v>
      </c>
      <c r="K238" s="77">
        <v>0</v>
      </c>
      <c r="L238" s="77">
        <v>313.3725891208</v>
      </c>
      <c r="M238" s="78">
        <v>0</v>
      </c>
      <c r="N238" s="78">
        <v>1.4E-3</v>
      </c>
      <c r="O238" s="78">
        <v>2.9999999999999997E-4</v>
      </c>
    </row>
    <row r="239" spans="2:15">
      <c r="B239" t="s">
        <v>2059</v>
      </c>
      <c r="C239" t="s">
        <v>2060</v>
      </c>
      <c r="D239" t="s">
        <v>1902</v>
      </c>
      <c r="E239" t="s">
        <v>1111</v>
      </c>
      <c r="F239" t="s">
        <v>2061</v>
      </c>
      <c r="G239" t="s">
        <v>1250</v>
      </c>
      <c r="H239" t="s">
        <v>106</v>
      </c>
      <c r="I239" s="77">
        <v>1337.42</v>
      </c>
      <c r="J239" s="77">
        <v>19357</v>
      </c>
      <c r="K239" s="77">
        <v>0</v>
      </c>
      <c r="L239" s="77">
        <v>928.35942038840005</v>
      </c>
      <c r="M239" s="78">
        <v>0</v>
      </c>
      <c r="N239" s="78">
        <v>4.3E-3</v>
      </c>
      <c r="O239" s="78">
        <v>8.0000000000000004E-4</v>
      </c>
    </row>
    <row r="240" spans="2:15">
      <c r="B240" t="s">
        <v>2062</v>
      </c>
      <c r="C240" t="s">
        <v>2063</v>
      </c>
      <c r="D240" t="s">
        <v>1922</v>
      </c>
      <c r="E240" t="s">
        <v>1111</v>
      </c>
      <c r="F240" t="s">
        <v>2064</v>
      </c>
      <c r="G240" t="s">
        <v>1250</v>
      </c>
      <c r="H240" t="s">
        <v>106</v>
      </c>
      <c r="I240" s="77">
        <v>6343.85</v>
      </c>
      <c r="J240" s="77">
        <v>1526</v>
      </c>
      <c r="K240" s="77">
        <v>0</v>
      </c>
      <c r="L240" s="77">
        <v>347.15044348599997</v>
      </c>
      <c r="M240" s="78">
        <v>0</v>
      </c>
      <c r="N240" s="78">
        <v>1.6000000000000001E-3</v>
      </c>
      <c r="O240" s="78">
        <v>2.9999999999999997E-4</v>
      </c>
    </row>
    <row r="241" spans="2:15">
      <c r="B241" t="s">
        <v>2065</v>
      </c>
      <c r="C241" t="s">
        <v>2066</v>
      </c>
      <c r="D241" t="s">
        <v>1902</v>
      </c>
      <c r="E241" t="s">
        <v>1111</v>
      </c>
      <c r="F241" t="s">
        <v>2067</v>
      </c>
      <c r="G241" t="s">
        <v>1203</v>
      </c>
      <c r="H241" t="s">
        <v>106</v>
      </c>
      <c r="I241" s="77">
        <v>2177.71</v>
      </c>
      <c r="J241" s="77">
        <v>16236</v>
      </c>
      <c r="K241" s="77">
        <v>0</v>
      </c>
      <c r="L241" s="77">
        <v>1267.9127622215999</v>
      </c>
      <c r="M241" s="78">
        <v>0</v>
      </c>
      <c r="N241" s="78">
        <v>5.7999999999999996E-3</v>
      </c>
      <c r="O241" s="78">
        <v>1E-3</v>
      </c>
    </row>
    <row r="242" spans="2:15">
      <c r="B242" t="s">
        <v>2068</v>
      </c>
      <c r="C242" t="s">
        <v>2069</v>
      </c>
      <c r="D242" t="s">
        <v>1902</v>
      </c>
      <c r="E242" t="s">
        <v>1111</v>
      </c>
      <c r="F242" t="s">
        <v>2070</v>
      </c>
      <c r="G242" t="s">
        <v>1203</v>
      </c>
      <c r="H242" t="s">
        <v>106</v>
      </c>
      <c r="I242" s="77">
        <v>494.02</v>
      </c>
      <c r="J242" s="77">
        <v>63375</v>
      </c>
      <c r="K242" s="77">
        <v>8.21509</v>
      </c>
      <c r="L242" s="77">
        <v>1130.9385275499999</v>
      </c>
      <c r="M242" s="78">
        <v>0</v>
      </c>
      <c r="N242" s="78">
        <v>5.1999999999999998E-3</v>
      </c>
      <c r="O242" s="78">
        <v>8.9999999999999998E-4</v>
      </c>
    </row>
    <row r="243" spans="2:15">
      <c r="B243" t="s">
        <v>2071</v>
      </c>
      <c r="C243" t="s">
        <v>2072</v>
      </c>
      <c r="D243" t="s">
        <v>1922</v>
      </c>
      <c r="E243" t="s">
        <v>1111</v>
      </c>
      <c r="F243" t="s">
        <v>2030</v>
      </c>
      <c r="G243" t="s">
        <v>1203</v>
      </c>
      <c r="H243" t="s">
        <v>106</v>
      </c>
      <c r="I243" s="77">
        <v>17666.11</v>
      </c>
      <c r="J243" s="77">
        <v>247</v>
      </c>
      <c r="K243" s="77">
        <v>0</v>
      </c>
      <c r="L243" s="77">
        <v>156.4761560362</v>
      </c>
      <c r="M243" s="78">
        <v>1E-4</v>
      </c>
      <c r="N243" s="78">
        <v>6.9999999999999999E-4</v>
      </c>
      <c r="O243" s="78">
        <v>1E-4</v>
      </c>
    </row>
    <row r="244" spans="2:15">
      <c r="B244" t="s">
        <v>2073</v>
      </c>
      <c r="C244" t="s">
        <v>2074</v>
      </c>
      <c r="D244" t="s">
        <v>1902</v>
      </c>
      <c r="E244" t="s">
        <v>1111</v>
      </c>
      <c r="F244" t="s">
        <v>2075</v>
      </c>
      <c r="G244" t="s">
        <v>1203</v>
      </c>
      <c r="H244" t="s">
        <v>106</v>
      </c>
      <c r="I244" s="77">
        <v>1710.08</v>
      </c>
      <c r="J244" s="77">
        <v>12740</v>
      </c>
      <c r="K244" s="77">
        <v>0</v>
      </c>
      <c r="L244" s="77">
        <v>781.26099251200003</v>
      </c>
      <c r="M244" s="78">
        <v>0</v>
      </c>
      <c r="N244" s="78">
        <v>3.5999999999999999E-3</v>
      </c>
      <c r="O244" s="78">
        <v>5.9999999999999995E-4</v>
      </c>
    </row>
    <row r="245" spans="2:15">
      <c r="B245" t="s">
        <v>2076</v>
      </c>
      <c r="C245" t="s">
        <v>2077</v>
      </c>
      <c r="D245" t="s">
        <v>2014</v>
      </c>
      <c r="E245" t="s">
        <v>1111</v>
      </c>
      <c r="F245" t="s">
        <v>2078</v>
      </c>
      <c r="G245" t="s">
        <v>1203</v>
      </c>
      <c r="H245" t="s">
        <v>106</v>
      </c>
      <c r="I245" s="77">
        <v>231.81</v>
      </c>
      <c r="J245" s="77">
        <v>121550</v>
      </c>
      <c r="K245" s="77">
        <v>0</v>
      </c>
      <c r="L245" s="77">
        <v>1010.40948723</v>
      </c>
      <c r="M245" s="78">
        <v>0</v>
      </c>
      <c r="N245" s="78">
        <v>4.5999999999999999E-3</v>
      </c>
      <c r="O245" s="78">
        <v>8.0000000000000004E-4</v>
      </c>
    </row>
    <row r="246" spans="2:15">
      <c r="B246" t="s">
        <v>238</v>
      </c>
      <c r="E246" s="16"/>
      <c r="F246" s="16"/>
      <c r="G246" s="16"/>
    </row>
    <row r="247" spans="2:15">
      <c r="B247" t="s">
        <v>361</v>
      </c>
      <c r="E247" s="16"/>
      <c r="F247" s="16"/>
      <c r="G247" s="16"/>
    </row>
    <row r="248" spans="2:15">
      <c r="B248" t="s">
        <v>362</v>
      </c>
      <c r="E248" s="16"/>
      <c r="F248" s="16"/>
      <c r="G248" s="16"/>
    </row>
    <row r="249" spans="2:15">
      <c r="B249" t="s">
        <v>363</v>
      </c>
      <c r="E249" s="16"/>
      <c r="F249" s="16"/>
      <c r="G249" s="16"/>
    </row>
    <row r="250" spans="2:15">
      <c r="B250" s="16" t="s">
        <v>364</v>
      </c>
      <c r="E250" s="16"/>
      <c r="F250" s="16"/>
      <c r="G250" s="16"/>
    </row>
    <row r="251" spans="2:15">
      <c r="B251" s="16"/>
      <c r="E251" s="16"/>
      <c r="F251" s="16"/>
      <c r="G251" s="16"/>
    </row>
    <row r="252" spans="2:15">
      <c r="B252" s="19"/>
      <c r="E252" s="16"/>
      <c r="F252" s="16"/>
      <c r="G252" s="16"/>
    </row>
    <row r="253" spans="2:15">
      <c r="E253" s="16"/>
      <c r="F253" s="16"/>
      <c r="G253" s="16"/>
    </row>
    <row r="254" spans="2:15">
      <c r="E254" s="16"/>
      <c r="F254" s="16"/>
      <c r="G254" s="16"/>
    </row>
    <row r="255" spans="2:15">
      <c r="E255" s="16"/>
      <c r="F255" s="16"/>
      <c r="G255" s="16"/>
    </row>
    <row r="256" spans="2:15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45016</v>
      </c>
    </row>
    <row r="2" spans="2:63" s="1" customFormat="1">
      <c r="B2" s="2" t="s">
        <v>1</v>
      </c>
      <c r="C2" s="12" t="s">
        <v>4163</v>
      </c>
    </row>
    <row r="3" spans="2:63" s="1" customFormat="1">
      <c r="B3" s="2" t="s">
        <v>2</v>
      </c>
      <c r="C3" s="26" t="s">
        <v>4164</v>
      </c>
    </row>
    <row r="4" spans="2:63" s="1" customFormat="1">
      <c r="B4" s="2" t="s">
        <v>3</v>
      </c>
      <c r="C4" s="83" t="s">
        <v>197</v>
      </c>
    </row>
    <row r="6" spans="2:63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BK6" s="19"/>
    </row>
    <row r="7" spans="2:63" ht="26.25" customHeight="1">
      <c r="B7" s="103" t="s">
        <v>194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3208757.62</v>
      </c>
      <c r="I11" s="7"/>
      <c r="J11" s="75">
        <v>1.22726</v>
      </c>
      <c r="K11" s="75">
        <v>194296.32606217411</v>
      </c>
      <c r="L11" s="7"/>
      <c r="M11" s="76">
        <v>1</v>
      </c>
      <c r="N11" s="76">
        <v>0.15909999999999999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1085211.77</v>
      </c>
      <c r="J12" s="81">
        <v>0</v>
      </c>
      <c r="K12" s="81">
        <v>33141.588037365997</v>
      </c>
      <c r="M12" s="80">
        <v>0.1706</v>
      </c>
      <c r="N12" s="80">
        <v>2.7099999999999999E-2</v>
      </c>
    </row>
    <row r="13" spans="2:63">
      <c r="B13" s="79" t="s">
        <v>2079</v>
      </c>
      <c r="D13" s="16"/>
      <c r="E13" s="16"/>
      <c r="F13" s="16"/>
      <c r="G13" s="16"/>
      <c r="H13" s="81">
        <v>1060818.1200000001</v>
      </c>
      <c r="J13" s="81">
        <v>0</v>
      </c>
      <c r="K13" s="81">
        <v>32852.384464199997</v>
      </c>
      <c r="M13" s="80">
        <v>0.1691</v>
      </c>
      <c r="N13" s="80">
        <v>2.69E-2</v>
      </c>
    </row>
    <row r="14" spans="2:63">
      <c r="B14" t="s">
        <v>2080</v>
      </c>
      <c r="C14" t="s">
        <v>2081</v>
      </c>
      <c r="D14" t="s">
        <v>100</v>
      </c>
      <c r="E14" t="s">
        <v>2082</v>
      </c>
      <c r="F14" t="s">
        <v>2083</v>
      </c>
      <c r="G14" t="s">
        <v>102</v>
      </c>
      <c r="H14" s="77">
        <v>319826</v>
      </c>
      <c r="I14" s="77">
        <v>1616</v>
      </c>
      <c r="J14" s="77">
        <v>0</v>
      </c>
      <c r="K14" s="77">
        <v>5168.3881600000004</v>
      </c>
      <c r="L14" s="78">
        <v>1.2999999999999999E-3</v>
      </c>
      <c r="M14" s="78">
        <v>2.6599999999999999E-2</v>
      </c>
      <c r="N14" s="78">
        <v>4.1999999999999997E-3</v>
      </c>
    </row>
    <row r="15" spans="2:63">
      <c r="B15" t="s">
        <v>2084</v>
      </c>
      <c r="C15" t="s">
        <v>2085</v>
      </c>
      <c r="D15" t="s">
        <v>100</v>
      </c>
      <c r="E15" t="s">
        <v>2082</v>
      </c>
      <c r="F15" t="s">
        <v>2083</v>
      </c>
      <c r="G15" t="s">
        <v>102</v>
      </c>
      <c r="H15" s="77">
        <v>98726.38</v>
      </c>
      <c r="I15" s="77">
        <v>2939</v>
      </c>
      <c r="J15" s="77">
        <v>0</v>
      </c>
      <c r="K15" s="77">
        <v>2901.5683082</v>
      </c>
      <c r="L15" s="78">
        <v>1.5E-3</v>
      </c>
      <c r="M15" s="78">
        <v>1.49E-2</v>
      </c>
      <c r="N15" s="78">
        <v>2.3999999999999998E-3</v>
      </c>
    </row>
    <row r="16" spans="2:63">
      <c r="B16" t="s">
        <v>2086</v>
      </c>
      <c r="C16" t="s">
        <v>2087</v>
      </c>
      <c r="D16" t="s">
        <v>100</v>
      </c>
      <c r="E16" t="s">
        <v>2082</v>
      </c>
      <c r="F16" t="s">
        <v>2083</v>
      </c>
      <c r="G16" t="s">
        <v>102</v>
      </c>
      <c r="H16" s="77">
        <v>58582.61</v>
      </c>
      <c r="I16" s="77">
        <v>1701</v>
      </c>
      <c r="J16" s="77">
        <v>0</v>
      </c>
      <c r="K16" s="77">
        <v>996.49019610000005</v>
      </c>
      <c r="L16" s="78">
        <v>1.1999999999999999E-3</v>
      </c>
      <c r="M16" s="78">
        <v>5.1000000000000004E-3</v>
      </c>
      <c r="N16" s="78">
        <v>8.0000000000000004E-4</v>
      </c>
    </row>
    <row r="17" spans="2:14">
      <c r="B17" t="s">
        <v>2088</v>
      </c>
      <c r="C17" t="s">
        <v>2089</v>
      </c>
      <c r="D17" t="s">
        <v>100</v>
      </c>
      <c r="E17" t="s">
        <v>2090</v>
      </c>
      <c r="F17" t="s">
        <v>2083</v>
      </c>
      <c r="G17" t="s">
        <v>102</v>
      </c>
      <c r="H17" s="77">
        <v>161266</v>
      </c>
      <c r="I17" s="77">
        <v>1607</v>
      </c>
      <c r="J17" s="77">
        <v>0</v>
      </c>
      <c r="K17" s="77">
        <v>2591.5446200000001</v>
      </c>
      <c r="L17" s="78">
        <v>2.8999999999999998E-3</v>
      </c>
      <c r="M17" s="78">
        <v>1.3299999999999999E-2</v>
      </c>
      <c r="N17" s="78">
        <v>2.0999999999999999E-3</v>
      </c>
    </row>
    <row r="18" spans="2:14">
      <c r="B18" t="s">
        <v>2091</v>
      </c>
      <c r="C18" t="s">
        <v>2092</v>
      </c>
      <c r="D18" t="s">
        <v>100</v>
      </c>
      <c r="E18" t="s">
        <v>2090</v>
      </c>
      <c r="F18" t="s">
        <v>2083</v>
      </c>
      <c r="G18" t="s">
        <v>102</v>
      </c>
      <c r="H18" s="77">
        <v>197864.81</v>
      </c>
      <c r="I18" s="77">
        <v>2899</v>
      </c>
      <c r="J18" s="77">
        <v>0</v>
      </c>
      <c r="K18" s="77">
        <v>5736.1008419</v>
      </c>
      <c r="L18" s="78">
        <v>1.2999999999999999E-3</v>
      </c>
      <c r="M18" s="78">
        <v>2.9499999999999998E-2</v>
      </c>
      <c r="N18" s="78">
        <v>4.7000000000000002E-3</v>
      </c>
    </row>
    <row r="19" spans="2:14">
      <c r="B19" t="s">
        <v>2093</v>
      </c>
      <c r="C19" t="s">
        <v>2094</v>
      </c>
      <c r="D19" t="s">
        <v>100</v>
      </c>
      <c r="E19" t="s">
        <v>2090</v>
      </c>
      <c r="F19" t="s">
        <v>2083</v>
      </c>
      <c r="G19" t="s">
        <v>102</v>
      </c>
      <c r="H19" s="77">
        <v>58819.06</v>
      </c>
      <c r="I19" s="77">
        <v>1700</v>
      </c>
      <c r="J19" s="77">
        <v>0</v>
      </c>
      <c r="K19" s="77">
        <v>999.92402000000004</v>
      </c>
      <c r="L19" s="78">
        <v>4.0000000000000002E-4</v>
      </c>
      <c r="M19" s="78">
        <v>5.1000000000000004E-3</v>
      </c>
      <c r="N19" s="78">
        <v>8.0000000000000004E-4</v>
      </c>
    </row>
    <row r="20" spans="2:14">
      <c r="B20" t="s">
        <v>2095</v>
      </c>
      <c r="C20" t="s">
        <v>2096</v>
      </c>
      <c r="D20" t="s">
        <v>100</v>
      </c>
      <c r="E20" t="s">
        <v>2090</v>
      </c>
      <c r="F20" t="s">
        <v>2083</v>
      </c>
      <c r="G20" t="s">
        <v>102</v>
      </c>
      <c r="H20" s="77">
        <v>47679.839999999997</v>
      </c>
      <c r="I20" s="77">
        <v>1717</v>
      </c>
      <c r="J20" s="77">
        <v>0</v>
      </c>
      <c r="K20" s="77">
        <v>818.6628528</v>
      </c>
      <c r="L20" s="78">
        <v>5.0000000000000001E-4</v>
      </c>
      <c r="M20" s="78">
        <v>4.1999999999999997E-3</v>
      </c>
      <c r="N20" s="78">
        <v>6.9999999999999999E-4</v>
      </c>
    </row>
    <row r="21" spans="2:14">
      <c r="B21" t="s">
        <v>2097</v>
      </c>
      <c r="C21" t="s">
        <v>2098</v>
      </c>
      <c r="D21" t="s">
        <v>100</v>
      </c>
      <c r="E21" t="s">
        <v>2099</v>
      </c>
      <c r="F21" t="s">
        <v>2083</v>
      </c>
      <c r="G21" t="s">
        <v>102</v>
      </c>
      <c r="H21" s="77">
        <v>45471.83</v>
      </c>
      <c r="I21" s="77">
        <v>2914</v>
      </c>
      <c r="J21" s="77">
        <v>0</v>
      </c>
      <c r="K21" s="77">
        <v>1325.0491262</v>
      </c>
      <c r="L21" s="78">
        <v>5.9999999999999995E-4</v>
      </c>
      <c r="M21" s="78">
        <v>6.7999999999999996E-3</v>
      </c>
      <c r="N21" s="78">
        <v>1.1000000000000001E-3</v>
      </c>
    </row>
    <row r="22" spans="2:14">
      <c r="B22" t="s">
        <v>2100</v>
      </c>
      <c r="C22" t="s">
        <v>2101</v>
      </c>
      <c r="D22" t="s">
        <v>100</v>
      </c>
      <c r="E22" t="s">
        <v>2102</v>
      </c>
      <c r="F22" t="s">
        <v>2083</v>
      </c>
      <c r="G22" t="s">
        <v>102</v>
      </c>
      <c r="H22" s="77">
        <v>6657.18</v>
      </c>
      <c r="I22" s="77">
        <v>28460</v>
      </c>
      <c r="J22" s="77">
        <v>0</v>
      </c>
      <c r="K22" s="77">
        <v>1894.6334280000001</v>
      </c>
      <c r="L22" s="78">
        <v>8.9999999999999998E-4</v>
      </c>
      <c r="M22" s="78">
        <v>9.7999999999999997E-3</v>
      </c>
      <c r="N22" s="78">
        <v>1.6000000000000001E-3</v>
      </c>
    </row>
    <row r="23" spans="2:14">
      <c r="B23" t="s">
        <v>2103</v>
      </c>
      <c r="C23" t="s">
        <v>2104</v>
      </c>
      <c r="D23" t="s">
        <v>100</v>
      </c>
      <c r="E23" t="s">
        <v>2102</v>
      </c>
      <c r="F23" t="s">
        <v>2083</v>
      </c>
      <c r="G23" t="s">
        <v>102</v>
      </c>
      <c r="H23" s="77">
        <v>6681.23</v>
      </c>
      <c r="I23" s="77">
        <v>16970</v>
      </c>
      <c r="J23" s="77">
        <v>0</v>
      </c>
      <c r="K23" s="77">
        <v>1133.8047309999999</v>
      </c>
      <c r="L23" s="78">
        <v>2.9999999999999997E-4</v>
      </c>
      <c r="M23" s="78">
        <v>5.7999999999999996E-3</v>
      </c>
      <c r="N23" s="78">
        <v>8.9999999999999998E-4</v>
      </c>
    </row>
    <row r="24" spans="2:14">
      <c r="B24" t="s">
        <v>2105</v>
      </c>
      <c r="C24" t="s">
        <v>2106</v>
      </c>
      <c r="D24" t="s">
        <v>100</v>
      </c>
      <c r="E24" t="s">
        <v>2102</v>
      </c>
      <c r="F24" t="s">
        <v>2083</v>
      </c>
      <c r="G24" t="s">
        <v>102</v>
      </c>
      <c r="H24" s="77">
        <v>5117.18</v>
      </c>
      <c r="I24" s="77">
        <v>17100</v>
      </c>
      <c r="J24" s="77">
        <v>0</v>
      </c>
      <c r="K24" s="77">
        <v>875.03778</v>
      </c>
      <c r="L24" s="78">
        <v>6.9999999999999999E-4</v>
      </c>
      <c r="M24" s="78">
        <v>4.4999999999999997E-3</v>
      </c>
      <c r="N24" s="78">
        <v>6.9999999999999999E-4</v>
      </c>
    </row>
    <row r="25" spans="2:14">
      <c r="B25" t="s">
        <v>2107</v>
      </c>
      <c r="C25" t="s">
        <v>2108</v>
      </c>
      <c r="D25" t="s">
        <v>100</v>
      </c>
      <c r="E25" t="s">
        <v>2102</v>
      </c>
      <c r="F25" t="s">
        <v>2083</v>
      </c>
      <c r="G25" t="s">
        <v>102</v>
      </c>
      <c r="H25" s="77">
        <v>54126</v>
      </c>
      <c r="I25" s="77">
        <v>15540</v>
      </c>
      <c r="J25" s="77">
        <v>0</v>
      </c>
      <c r="K25" s="77">
        <v>8411.1803999999993</v>
      </c>
      <c r="L25" s="78">
        <v>6.4000000000000003E-3</v>
      </c>
      <c r="M25" s="78">
        <v>4.3299999999999998E-2</v>
      </c>
      <c r="N25" s="78">
        <v>6.8999999999999999E-3</v>
      </c>
    </row>
    <row r="26" spans="2:14">
      <c r="B26" s="79" t="s">
        <v>2109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2110</v>
      </c>
      <c r="D28" s="16"/>
      <c r="E28" s="16"/>
      <c r="F28" s="16"/>
      <c r="G28" s="16"/>
      <c r="H28" s="81">
        <v>24393.65</v>
      </c>
      <c r="J28" s="81">
        <v>0</v>
      </c>
      <c r="K28" s="81">
        <v>289.20357316600001</v>
      </c>
      <c r="M28" s="80">
        <v>1.5E-3</v>
      </c>
      <c r="N28" s="80">
        <v>2.0000000000000001E-4</v>
      </c>
    </row>
    <row r="29" spans="2:14">
      <c r="B29" t="s">
        <v>2111</v>
      </c>
      <c r="C29" t="s">
        <v>2112</v>
      </c>
      <c r="D29" t="s">
        <v>100</v>
      </c>
      <c r="E29" t="s">
        <v>2082</v>
      </c>
      <c r="F29" t="s">
        <v>2113</v>
      </c>
      <c r="G29" t="s">
        <v>102</v>
      </c>
      <c r="H29" s="77">
        <v>17483.57</v>
      </c>
      <c r="I29" s="77">
        <v>340.49</v>
      </c>
      <c r="J29" s="77">
        <v>0</v>
      </c>
      <c r="K29" s="77">
        <v>59.529807493</v>
      </c>
      <c r="L29" s="78">
        <v>2.9999999999999997E-4</v>
      </c>
      <c r="M29" s="78">
        <v>2.9999999999999997E-4</v>
      </c>
      <c r="N29" s="78">
        <v>0</v>
      </c>
    </row>
    <row r="30" spans="2:14">
      <c r="B30" t="s">
        <v>2114</v>
      </c>
      <c r="C30" t="s">
        <v>2115</v>
      </c>
      <c r="D30" t="s">
        <v>100</v>
      </c>
      <c r="E30" t="s">
        <v>2082</v>
      </c>
      <c r="F30" t="s">
        <v>2113</v>
      </c>
      <c r="G30" t="s">
        <v>102</v>
      </c>
      <c r="H30" s="77">
        <v>234.52</v>
      </c>
      <c r="I30" s="77">
        <v>336.91</v>
      </c>
      <c r="J30" s="77">
        <v>0</v>
      </c>
      <c r="K30" s="77">
        <v>0.79012133200000001</v>
      </c>
      <c r="L30" s="78">
        <v>0</v>
      </c>
      <c r="M30" s="78">
        <v>0</v>
      </c>
      <c r="N30" s="78">
        <v>0</v>
      </c>
    </row>
    <row r="31" spans="2:14">
      <c r="B31" t="s">
        <v>2116</v>
      </c>
      <c r="C31" t="s">
        <v>2117</v>
      </c>
      <c r="D31" t="s">
        <v>100</v>
      </c>
      <c r="E31" t="s">
        <v>2090</v>
      </c>
      <c r="F31" t="s">
        <v>2113</v>
      </c>
      <c r="G31" t="s">
        <v>102</v>
      </c>
      <c r="H31" s="77">
        <v>6675.54</v>
      </c>
      <c r="I31" s="77">
        <v>3428.69</v>
      </c>
      <c r="J31" s="77">
        <v>0</v>
      </c>
      <c r="K31" s="77">
        <v>228.883572426</v>
      </c>
      <c r="L31" s="78">
        <v>8.0000000000000004E-4</v>
      </c>
      <c r="M31" s="78">
        <v>1.1999999999999999E-3</v>
      </c>
      <c r="N31" s="78">
        <v>2.0000000000000001E-4</v>
      </c>
    </row>
    <row r="32" spans="2:14">
      <c r="B32" t="s">
        <v>2118</v>
      </c>
      <c r="C32" t="s">
        <v>2119</v>
      </c>
      <c r="D32" t="s">
        <v>100</v>
      </c>
      <c r="E32" t="s">
        <v>2090</v>
      </c>
      <c r="F32" t="s">
        <v>2113</v>
      </c>
      <c r="G32" t="s">
        <v>102</v>
      </c>
      <c r="H32" s="77">
        <v>0.01</v>
      </c>
      <c r="I32" s="77">
        <v>361.37</v>
      </c>
      <c r="J32" s="77">
        <v>0</v>
      </c>
      <c r="K32" s="77">
        <v>3.6137000000000003E-5</v>
      </c>
      <c r="L32" s="78">
        <v>0</v>
      </c>
      <c r="M32" s="78">
        <v>0</v>
      </c>
      <c r="N32" s="78">
        <v>0</v>
      </c>
    </row>
    <row r="33" spans="2:14">
      <c r="B33" t="s">
        <v>2120</v>
      </c>
      <c r="C33" t="s">
        <v>2121</v>
      </c>
      <c r="D33" t="s">
        <v>100</v>
      </c>
      <c r="E33" t="s">
        <v>2099</v>
      </c>
      <c r="F33" t="s">
        <v>2113</v>
      </c>
      <c r="G33" t="s">
        <v>102</v>
      </c>
      <c r="H33" s="77">
        <v>0.01</v>
      </c>
      <c r="I33" s="77">
        <v>357.78</v>
      </c>
      <c r="J33" s="77">
        <v>0</v>
      </c>
      <c r="K33" s="77">
        <v>3.5778000000000002E-5</v>
      </c>
      <c r="L33" s="78">
        <v>0</v>
      </c>
      <c r="M33" s="78">
        <v>0</v>
      </c>
      <c r="N33" s="78">
        <v>0</v>
      </c>
    </row>
    <row r="34" spans="2:14">
      <c r="B34" s="79" t="s">
        <v>2122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214</v>
      </c>
      <c r="C35" t="s">
        <v>214</v>
      </c>
      <c r="D35" s="16"/>
      <c r="E35" s="16"/>
      <c r="F35" t="s">
        <v>214</v>
      </c>
      <c r="G35" t="s">
        <v>214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1108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214</v>
      </c>
      <c r="C37" t="s">
        <v>214</v>
      </c>
      <c r="D37" s="16"/>
      <c r="E37" s="16"/>
      <c r="F37" t="s">
        <v>214</v>
      </c>
      <c r="G37" t="s">
        <v>214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2123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214</v>
      </c>
      <c r="C39" t="s">
        <v>214</v>
      </c>
      <c r="D39" s="16"/>
      <c r="E39" s="16"/>
      <c r="F39" t="s">
        <v>214</v>
      </c>
      <c r="G39" t="s">
        <v>214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s="79" t="s">
        <v>236</v>
      </c>
      <c r="D40" s="16"/>
      <c r="E40" s="16"/>
      <c r="F40" s="16"/>
      <c r="G40" s="16"/>
      <c r="H40" s="81">
        <v>2123545.85</v>
      </c>
      <c r="J40" s="81">
        <v>1.22726</v>
      </c>
      <c r="K40" s="81">
        <v>161154.73802480812</v>
      </c>
      <c r="M40" s="80">
        <v>0.82940000000000003</v>
      </c>
      <c r="N40" s="80">
        <v>0.13200000000000001</v>
      </c>
    </row>
    <row r="41" spans="2:14">
      <c r="B41" s="79" t="s">
        <v>2124</v>
      </c>
      <c r="D41" s="16"/>
      <c r="E41" s="16"/>
      <c r="F41" s="16"/>
      <c r="G41" s="16"/>
      <c r="H41" s="81">
        <v>2105706.5</v>
      </c>
      <c r="J41" s="81">
        <v>1.22726</v>
      </c>
      <c r="K41" s="81">
        <v>158293.85266568512</v>
      </c>
      <c r="M41" s="80">
        <v>0.81469999999999998</v>
      </c>
      <c r="N41" s="80">
        <v>0.12970000000000001</v>
      </c>
    </row>
    <row r="42" spans="2:14">
      <c r="B42" t="s">
        <v>2125</v>
      </c>
      <c r="C42" t="s">
        <v>2126</v>
      </c>
      <c r="D42" t="s">
        <v>1902</v>
      </c>
      <c r="E42" t="s">
        <v>2127</v>
      </c>
      <c r="F42" t="s">
        <v>1151</v>
      </c>
      <c r="G42" t="s">
        <v>106</v>
      </c>
      <c r="H42" s="77">
        <v>10841.76</v>
      </c>
      <c r="I42" s="77">
        <v>3160</v>
      </c>
      <c r="J42" s="77">
        <v>0</v>
      </c>
      <c r="K42" s="77">
        <v>1228.5622229759999</v>
      </c>
      <c r="L42" s="78">
        <v>2.0000000000000001E-4</v>
      </c>
      <c r="M42" s="78">
        <v>6.3E-3</v>
      </c>
      <c r="N42" s="78">
        <v>1E-3</v>
      </c>
    </row>
    <row r="43" spans="2:14">
      <c r="B43" t="s">
        <v>2128</v>
      </c>
      <c r="C43" t="s">
        <v>2129</v>
      </c>
      <c r="D43" t="s">
        <v>1902</v>
      </c>
      <c r="E43" t="s">
        <v>2127</v>
      </c>
      <c r="F43" t="s">
        <v>1151</v>
      </c>
      <c r="G43" t="s">
        <v>106</v>
      </c>
      <c r="H43" s="77">
        <v>13718.61</v>
      </c>
      <c r="I43" s="77">
        <v>3863.5</v>
      </c>
      <c r="J43" s="77">
        <v>0</v>
      </c>
      <c r="K43" s="77">
        <v>1900.6463314970999</v>
      </c>
      <c r="L43" s="78">
        <v>1E-4</v>
      </c>
      <c r="M43" s="78">
        <v>9.7999999999999997E-3</v>
      </c>
      <c r="N43" s="78">
        <v>1.6000000000000001E-3</v>
      </c>
    </row>
    <row r="44" spans="2:14">
      <c r="B44" t="s">
        <v>2130</v>
      </c>
      <c r="C44" t="s">
        <v>2131</v>
      </c>
      <c r="D44" t="s">
        <v>1902</v>
      </c>
      <c r="E44" t="s">
        <v>2132</v>
      </c>
      <c r="F44" t="s">
        <v>1151</v>
      </c>
      <c r="G44" t="s">
        <v>106</v>
      </c>
      <c r="H44" s="77">
        <v>23713.06</v>
      </c>
      <c r="I44" s="77">
        <v>5421.5</v>
      </c>
      <c r="J44" s="77">
        <v>0</v>
      </c>
      <c r="K44" s="77">
        <v>4610.1743227693996</v>
      </c>
      <c r="L44" s="78">
        <v>6.9999999999999999E-4</v>
      </c>
      <c r="M44" s="78">
        <v>2.3699999999999999E-2</v>
      </c>
      <c r="N44" s="78">
        <v>3.8E-3</v>
      </c>
    </row>
    <row r="45" spans="2:14">
      <c r="B45" t="s">
        <v>2133</v>
      </c>
      <c r="C45" t="s">
        <v>2134</v>
      </c>
      <c r="D45" t="s">
        <v>2135</v>
      </c>
      <c r="E45" t="s">
        <v>2136</v>
      </c>
      <c r="F45" t="s">
        <v>1151</v>
      </c>
      <c r="G45" t="s">
        <v>106</v>
      </c>
      <c r="H45" s="77">
        <v>44335.31</v>
      </c>
      <c r="I45" s="77">
        <v>498.1</v>
      </c>
      <c r="J45" s="77">
        <v>0</v>
      </c>
      <c r="K45" s="77">
        <v>791.91136628846004</v>
      </c>
      <c r="L45" s="78">
        <v>1E-4</v>
      </c>
      <c r="M45" s="78">
        <v>4.1000000000000003E-3</v>
      </c>
      <c r="N45" s="78">
        <v>5.9999999999999995E-4</v>
      </c>
    </row>
    <row r="46" spans="2:14">
      <c r="B46" t="s">
        <v>2137</v>
      </c>
      <c r="C46" t="s">
        <v>2138</v>
      </c>
      <c r="D46" t="s">
        <v>2139</v>
      </c>
      <c r="E46" t="s">
        <v>2140</v>
      </c>
      <c r="F46" t="s">
        <v>1151</v>
      </c>
      <c r="G46" t="s">
        <v>200</v>
      </c>
      <c r="H46" s="77">
        <v>291346.34000000003</v>
      </c>
      <c r="I46" s="77">
        <v>19750</v>
      </c>
      <c r="J46" s="77">
        <v>0</v>
      </c>
      <c r="K46" s="77">
        <v>1554.2948488758</v>
      </c>
      <c r="L46" s="78">
        <v>8.0000000000000004E-4</v>
      </c>
      <c r="M46" s="78">
        <v>8.0000000000000002E-3</v>
      </c>
      <c r="N46" s="78">
        <v>1.2999999999999999E-3</v>
      </c>
    </row>
    <row r="47" spans="2:14">
      <c r="B47" t="s">
        <v>2141</v>
      </c>
      <c r="C47" t="s">
        <v>2142</v>
      </c>
      <c r="D47" t="s">
        <v>2014</v>
      </c>
      <c r="E47" t="s">
        <v>2143</v>
      </c>
      <c r="F47" t="s">
        <v>1151</v>
      </c>
      <c r="G47" t="s">
        <v>106</v>
      </c>
      <c r="H47" s="77">
        <v>17734.12</v>
      </c>
      <c r="I47" s="77">
        <v>3010.75</v>
      </c>
      <c r="J47" s="77">
        <v>0</v>
      </c>
      <c r="K47" s="77">
        <v>1914.6730441893999</v>
      </c>
      <c r="L47" s="78">
        <v>8.9999999999999998E-4</v>
      </c>
      <c r="M47" s="78">
        <v>9.9000000000000008E-3</v>
      </c>
      <c r="N47" s="78">
        <v>1.6000000000000001E-3</v>
      </c>
    </row>
    <row r="48" spans="2:14">
      <c r="B48" t="s">
        <v>2144</v>
      </c>
      <c r="C48" t="s">
        <v>2145</v>
      </c>
      <c r="D48" t="s">
        <v>1902</v>
      </c>
      <c r="E48" t="s">
        <v>2146</v>
      </c>
      <c r="F48" t="s">
        <v>1151</v>
      </c>
      <c r="G48" t="s">
        <v>110</v>
      </c>
      <c r="H48" s="77">
        <v>6656.63</v>
      </c>
      <c r="I48" s="77">
        <v>19330</v>
      </c>
      <c r="J48" s="77">
        <v>0</v>
      </c>
      <c r="K48" s="77">
        <v>5013.3440970997999</v>
      </c>
      <c r="L48" s="78">
        <v>2E-3</v>
      </c>
      <c r="M48" s="78">
        <v>2.58E-2</v>
      </c>
      <c r="N48" s="78">
        <v>4.1000000000000003E-3</v>
      </c>
    </row>
    <row r="49" spans="2:14">
      <c r="B49" t="s">
        <v>2147</v>
      </c>
      <c r="C49" t="s">
        <v>2148</v>
      </c>
      <c r="D49" t="s">
        <v>123</v>
      </c>
      <c r="E49" t="s">
        <v>2149</v>
      </c>
      <c r="F49" t="s">
        <v>2083</v>
      </c>
      <c r="G49" t="s">
        <v>106</v>
      </c>
      <c r="H49" s="77">
        <v>43118.38</v>
      </c>
      <c r="I49" s="77">
        <v>6246.9</v>
      </c>
      <c r="J49" s="77">
        <v>0</v>
      </c>
      <c r="K49" s="77">
        <v>9659.1136196689204</v>
      </c>
      <c r="L49" s="78">
        <v>1E-3</v>
      </c>
      <c r="M49" s="78">
        <v>4.9700000000000001E-2</v>
      </c>
      <c r="N49" s="78">
        <v>7.9000000000000008E-3</v>
      </c>
    </row>
    <row r="50" spans="2:14">
      <c r="B50" t="s">
        <v>2150</v>
      </c>
      <c r="C50" t="s">
        <v>2151</v>
      </c>
      <c r="D50" t="s">
        <v>1922</v>
      </c>
      <c r="E50" t="s">
        <v>2127</v>
      </c>
      <c r="F50" t="s">
        <v>2083</v>
      </c>
      <c r="G50" t="s">
        <v>106</v>
      </c>
      <c r="H50" s="77">
        <v>6015.6</v>
      </c>
      <c r="I50" s="77">
        <v>29731</v>
      </c>
      <c r="J50" s="77">
        <v>0</v>
      </c>
      <c r="K50" s="77">
        <v>6413.553957096</v>
      </c>
      <c r="L50" s="78">
        <v>2.9999999999999997E-4</v>
      </c>
      <c r="M50" s="78">
        <v>3.3000000000000002E-2</v>
      </c>
      <c r="N50" s="78">
        <v>5.3E-3</v>
      </c>
    </row>
    <row r="51" spans="2:14">
      <c r="B51" t="s">
        <v>2152</v>
      </c>
      <c r="C51" t="s">
        <v>2153</v>
      </c>
      <c r="D51" t="s">
        <v>2014</v>
      </c>
      <c r="E51" t="s">
        <v>2127</v>
      </c>
      <c r="F51" t="s">
        <v>2083</v>
      </c>
      <c r="G51" t="s">
        <v>106</v>
      </c>
      <c r="H51" s="77">
        <v>324508.2</v>
      </c>
      <c r="I51" s="77">
        <v>725.85</v>
      </c>
      <c r="J51" s="77">
        <v>0</v>
      </c>
      <c r="K51" s="77">
        <v>8446.6177721442</v>
      </c>
      <c r="L51" s="78">
        <v>4.0000000000000002E-4</v>
      </c>
      <c r="M51" s="78">
        <v>4.3499999999999997E-2</v>
      </c>
      <c r="N51" s="78">
        <v>6.8999999999999999E-3</v>
      </c>
    </row>
    <row r="52" spans="2:14">
      <c r="B52" t="s">
        <v>2154</v>
      </c>
      <c r="C52" t="s">
        <v>2155</v>
      </c>
      <c r="D52" t="s">
        <v>2014</v>
      </c>
      <c r="E52" t="s">
        <v>2127</v>
      </c>
      <c r="F52" t="s">
        <v>2083</v>
      </c>
      <c r="G52" t="s">
        <v>106</v>
      </c>
      <c r="H52" s="77">
        <v>153444.53</v>
      </c>
      <c r="I52" s="77">
        <v>984</v>
      </c>
      <c r="J52" s="77">
        <v>0</v>
      </c>
      <c r="K52" s="77">
        <v>5414.4805122671996</v>
      </c>
      <c r="L52" s="78">
        <v>6.9999999999999999E-4</v>
      </c>
      <c r="M52" s="78">
        <v>2.7900000000000001E-2</v>
      </c>
      <c r="N52" s="78">
        <v>4.4000000000000003E-3</v>
      </c>
    </row>
    <row r="53" spans="2:14">
      <c r="B53" t="s">
        <v>2156</v>
      </c>
      <c r="C53" t="s">
        <v>2157</v>
      </c>
      <c r="D53" t="s">
        <v>123</v>
      </c>
      <c r="E53" t="s">
        <v>2127</v>
      </c>
      <c r="F53" t="s">
        <v>2083</v>
      </c>
      <c r="G53" t="s">
        <v>203</v>
      </c>
      <c r="H53" s="77">
        <v>392198.13</v>
      </c>
      <c r="I53" s="77">
        <v>2122</v>
      </c>
      <c r="J53" s="77">
        <v>0</v>
      </c>
      <c r="K53" s="77">
        <v>3801.6925647364801</v>
      </c>
      <c r="L53" s="78">
        <v>1.2999999999999999E-3</v>
      </c>
      <c r="M53" s="78">
        <v>1.9599999999999999E-2</v>
      </c>
      <c r="N53" s="78">
        <v>3.0999999999999999E-3</v>
      </c>
    </row>
    <row r="54" spans="2:14">
      <c r="B54" t="s">
        <v>2158</v>
      </c>
      <c r="C54" t="s">
        <v>2159</v>
      </c>
      <c r="D54" t="s">
        <v>1922</v>
      </c>
      <c r="E54" t="s">
        <v>2127</v>
      </c>
      <c r="F54" t="s">
        <v>2083</v>
      </c>
      <c r="G54" t="s">
        <v>106</v>
      </c>
      <c r="H54" s="77">
        <v>6528.28</v>
      </c>
      <c r="I54" s="77">
        <v>6838</v>
      </c>
      <c r="J54" s="77">
        <v>0</v>
      </c>
      <c r="K54" s="77">
        <v>1600.8039780304</v>
      </c>
      <c r="L54" s="78">
        <v>2.9999999999999997E-4</v>
      </c>
      <c r="M54" s="78">
        <v>8.2000000000000007E-3</v>
      </c>
      <c r="N54" s="78">
        <v>1.2999999999999999E-3</v>
      </c>
    </row>
    <row r="55" spans="2:14">
      <c r="B55" t="s">
        <v>2160</v>
      </c>
      <c r="C55" t="s">
        <v>2161</v>
      </c>
      <c r="D55" t="s">
        <v>1902</v>
      </c>
      <c r="E55" t="s">
        <v>2127</v>
      </c>
      <c r="F55" t="s">
        <v>2083</v>
      </c>
      <c r="G55" t="s">
        <v>106</v>
      </c>
      <c r="H55" s="77">
        <v>7315.33</v>
      </c>
      <c r="I55" s="77">
        <v>5038</v>
      </c>
      <c r="J55" s="77">
        <v>0</v>
      </c>
      <c r="K55" s="77">
        <v>1321.6071228844</v>
      </c>
      <c r="L55" s="78">
        <v>0</v>
      </c>
      <c r="M55" s="78">
        <v>6.7999999999999996E-3</v>
      </c>
      <c r="N55" s="78">
        <v>1.1000000000000001E-3</v>
      </c>
    </row>
    <row r="56" spans="2:14">
      <c r="B56" t="s">
        <v>2162</v>
      </c>
      <c r="C56" t="s">
        <v>2163</v>
      </c>
      <c r="D56" t="s">
        <v>2014</v>
      </c>
      <c r="E56" t="s">
        <v>2127</v>
      </c>
      <c r="F56" t="s">
        <v>2083</v>
      </c>
      <c r="G56" t="s">
        <v>106</v>
      </c>
      <c r="H56" s="77">
        <v>103334.75</v>
      </c>
      <c r="I56" s="77">
        <v>482.8</v>
      </c>
      <c r="J56" s="77">
        <v>0</v>
      </c>
      <c r="K56" s="77">
        <v>1789.0560203780001</v>
      </c>
      <c r="L56" s="78">
        <v>1.1000000000000001E-3</v>
      </c>
      <c r="M56" s="78">
        <v>9.1999999999999998E-3</v>
      </c>
      <c r="N56" s="78">
        <v>1.5E-3</v>
      </c>
    </row>
    <row r="57" spans="2:14">
      <c r="B57" t="s">
        <v>2164</v>
      </c>
      <c r="C57" t="s">
        <v>2165</v>
      </c>
      <c r="D57" t="s">
        <v>2166</v>
      </c>
      <c r="E57" t="s">
        <v>2127</v>
      </c>
      <c r="F57" t="s">
        <v>2083</v>
      </c>
      <c r="G57" t="s">
        <v>110</v>
      </c>
      <c r="H57" s="77">
        <v>91837.43</v>
      </c>
      <c r="I57" s="77">
        <v>638</v>
      </c>
      <c r="J57" s="77">
        <v>0</v>
      </c>
      <c r="K57" s="77">
        <v>2282.8724266070799</v>
      </c>
      <c r="L57" s="78">
        <v>5.0000000000000001E-4</v>
      </c>
      <c r="M57" s="78">
        <v>1.17E-2</v>
      </c>
      <c r="N57" s="78">
        <v>1.9E-3</v>
      </c>
    </row>
    <row r="58" spans="2:14">
      <c r="B58" t="s">
        <v>2167</v>
      </c>
      <c r="C58" t="s">
        <v>2168</v>
      </c>
      <c r="D58" t="s">
        <v>2166</v>
      </c>
      <c r="E58" t="s">
        <v>2127</v>
      </c>
      <c r="F58" t="s">
        <v>2083</v>
      </c>
      <c r="G58" t="s">
        <v>106</v>
      </c>
      <c r="H58" s="77">
        <v>60757.06</v>
      </c>
      <c r="I58" s="77">
        <v>649.06999999999903</v>
      </c>
      <c r="J58" s="77">
        <v>0</v>
      </c>
      <c r="K58" s="77">
        <v>1414.1600757404101</v>
      </c>
      <c r="L58" s="78">
        <v>2.0000000000000001E-4</v>
      </c>
      <c r="M58" s="78">
        <v>7.3000000000000001E-3</v>
      </c>
      <c r="N58" s="78">
        <v>1.1999999999999999E-3</v>
      </c>
    </row>
    <row r="59" spans="2:14">
      <c r="B59" t="s">
        <v>2169</v>
      </c>
      <c r="C59" t="s">
        <v>2170</v>
      </c>
      <c r="D59" t="s">
        <v>1922</v>
      </c>
      <c r="E59" t="s">
        <v>2127</v>
      </c>
      <c r="F59" t="s">
        <v>2083</v>
      </c>
      <c r="G59" t="s">
        <v>106</v>
      </c>
      <c r="H59" s="77">
        <v>3831.84</v>
      </c>
      <c r="I59" s="77">
        <v>11438</v>
      </c>
      <c r="J59" s="77">
        <v>0</v>
      </c>
      <c r="K59" s="77">
        <v>1571.6930910911999</v>
      </c>
      <c r="L59" s="78">
        <v>1E-4</v>
      </c>
      <c r="M59" s="78">
        <v>8.0999999999999996E-3</v>
      </c>
      <c r="N59" s="78">
        <v>1.2999999999999999E-3</v>
      </c>
    </row>
    <row r="60" spans="2:14">
      <c r="B60" t="s">
        <v>2171</v>
      </c>
      <c r="C60" t="s">
        <v>2172</v>
      </c>
      <c r="D60" t="s">
        <v>123</v>
      </c>
      <c r="E60" t="s">
        <v>2127</v>
      </c>
      <c r="F60" t="s">
        <v>2083</v>
      </c>
      <c r="G60" t="s">
        <v>110</v>
      </c>
      <c r="H60" s="77">
        <v>131304.97</v>
      </c>
      <c r="I60" s="77">
        <v>2845.5000000000059</v>
      </c>
      <c r="J60" s="77">
        <v>0</v>
      </c>
      <c r="K60" s="77">
        <v>14557.305518163899</v>
      </c>
      <c r="L60" s="78">
        <v>5.9999999999999995E-4</v>
      </c>
      <c r="M60" s="78">
        <v>7.4899999999999994E-2</v>
      </c>
      <c r="N60" s="78">
        <v>1.1900000000000001E-2</v>
      </c>
    </row>
    <row r="61" spans="2:14">
      <c r="B61" t="s">
        <v>2173</v>
      </c>
      <c r="C61" t="s">
        <v>2174</v>
      </c>
      <c r="D61" t="s">
        <v>1922</v>
      </c>
      <c r="E61" t="s">
        <v>2175</v>
      </c>
      <c r="F61" t="s">
        <v>2083</v>
      </c>
      <c r="G61" t="s">
        <v>106</v>
      </c>
      <c r="H61" s="77">
        <v>26519.31</v>
      </c>
      <c r="I61" s="77">
        <v>5688</v>
      </c>
      <c r="J61" s="77">
        <v>0</v>
      </c>
      <c r="K61" s="77">
        <v>5409.1882131408001</v>
      </c>
      <c r="L61" s="78">
        <v>2.0000000000000001E-4</v>
      </c>
      <c r="M61" s="78">
        <v>2.7799999999999998E-2</v>
      </c>
      <c r="N61" s="78">
        <v>4.4000000000000003E-3</v>
      </c>
    </row>
    <row r="62" spans="2:14">
      <c r="B62" t="s">
        <v>2176</v>
      </c>
      <c r="C62" t="s">
        <v>2177</v>
      </c>
      <c r="D62" t="s">
        <v>1922</v>
      </c>
      <c r="E62" t="s">
        <v>2178</v>
      </c>
      <c r="F62" t="s">
        <v>2083</v>
      </c>
      <c r="G62" t="s">
        <v>106</v>
      </c>
      <c r="H62" s="77">
        <v>19853.11</v>
      </c>
      <c r="I62" s="77">
        <v>7411</v>
      </c>
      <c r="J62" s="77">
        <v>0</v>
      </c>
      <c r="K62" s="77">
        <v>5276.1319398105998</v>
      </c>
      <c r="L62" s="78">
        <v>1E-4</v>
      </c>
      <c r="M62" s="78">
        <v>2.7199999999999998E-2</v>
      </c>
      <c r="N62" s="78">
        <v>4.3E-3</v>
      </c>
    </row>
    <row r="63" spans="2:14">
      <c r="B63" t="s">
        <v>2179</v>
      </c>
      <c r="C63" t="s">
        <v>2180</v>
      </c>
      <c r="D63" t="s">
        <v>1902</v>
      </c>
      <c r="E63" t="s">
        <v>2181</v>
      </c>
      <c r="F63" t="s">
        <v>2083</v>
      </c>
      <c r="G63" t="s">
        <v>116</v>
      </c>
      <c r="H63" s="77">
        <v>39987.25</v>
      </c>
      <c r="I63" s="77">
        <v>4927</v>
      </c>
      <c r="J63" s="77">
        <v>0</v>
      </c>
      <c r="K63" s="77">
        <v>5214.8477572717502</v>
      </c>
      <c r="L63" s="78">
        <v>5.0000000000000001E-4</v>
      </c>
      <c r="M63" s="78">
        <v>2.6800000000000001E-2</v>
      </c>
      <c r="N63" s="78">
        <v>4.3E-3</v>
      </c>
    </row>
    <row r="64" spans="2:14">
      <c r="B64" t="s">
        <v>2182</v>
      </c>
      <c r="C64" t="s">
        <v>2183</v>
      </c>
      <c r="D64" t="s">
        <v>2014</v>
      </c>
      <c r="E64" t="s">
        <v>2184</v>
      </c>
      <c r="F64" t="s">
        <v>2083</v>
      </c>
      <c r="G64" t="s">
        <v>106</v>
      </c>
      <c r="H64" s="77">
        <v>59219.31</v>
      </c>
      <c r="I64" s="77">
        <v>1002</v>
      </c>
      <c r="J64" s="77">
        <v>0</v>
      </c>
      <c r="K64" s="77">
        <v>2127.8516655131998</v>
      </c>
      <c r="L64" s="78">
        <v>2.9999999999999997E-4</v>
      </c>
      <c r="M64" s="78">
        <v>1.0999999999999999E-2</v>
      </c>
      <c r="N64" s="78">
        <v>1.6999999999999999E-3</v>
      </c>
    </row>
    <row r="65" spans="2:14">
      <c r="B65" t="s">
        <v>2185</v>
      </c>
      <c r="C65" t="s">
        <v>2186</v>
      </c>
      <c r="D65" t="s">
        <v>1902</v>
      </c>
      <c r="E65" t="s">
        <v>2187</v>
      </c>
      <c r="F65" t="s">
        <v>2083</v>
      </c>
      <c r="G65" t="s">
        <v>106</v>
      </c>
      <c r="H65" s="77">
        <v>8392.0400000000009</v>
      </c>
      <c r="I65" s="77">
        <v>4592.5</v>
      </c>
      <c r="J65" s="77">
        <v>0</v>
      </c>
      <c r="K65" s="77">
        <v>1382.060311082</v>
      </c>
      <c r="L65" s="78">
        <v>8.9999999999999998E-4</v>
      </c>
      <c r="M65" s="78">
        <v>7.1000000000000004E-3</v>
      </c>
      <c r="N65" s="78">
        <v>1.1000000000000001E-3</v>
      </c>
    </row>
    <row r="66" spans="2:14">
      <c r="B66" t="s">
        <v>2188</v>
      </c>
      <c r="C66" t="s">
        <v>2189</v>
      </c>
      <c r="D66" t="s">
        <v>2014</v>
      </c>
      <c r="E66" t="s">
        <v>2187</v>
      </c>
      <c r="F66" t="s">
        <v>2083</v>
      </c>
      <c r="G66" t="s">
        <v>106</v>
      </c>
      <c r="H66" s="77">
        <v>371.56</v>
      </c>
      <c r="I66" s="77">
        <v>77857</v>
      </c>
      <c r="J66" s="77">
        <v>0</v>
      </c>
      <c r="K66" s="77">
        <v>1037.3776925512</v>
      </c>
      <c r="L66" s="78">
        <v>0</v>
      </c>
      <c r="M66" s="78">
        <v>5.3E-3</v>
      </c>
      <c r="N66" s="78">
        <v>8.0000000000000004E-4</v>
      </c>
    </row>
    <row r="67" spans="2:14">
      <c r="B67" t="s">
        <v>2190</v>
      </c>
      <c r="C67" t="s">
        <v>2191</v>
      </c>
      <c r="D67" t="s">
        <v>2166</v>
      </c>
      <c r="E67" t="s">
        <v>2192</v>
      </c>
      <c r="F67" t="s">
        <v>2083</v>
      </c>
      <c r="G67" t="s">
        <v>110</v>
      </c>
      <c r="H67" s="77">
        <v>29175.29</v>
      </c>
      <c r="I67" s="77">
        <v>20196.000000000018</v>
      </c>
      <c r="J67" s="77">
        <v>0</v>
      </c>
      <c r="K67" s="77">
        <v>22957.351598800102</v>
      </c>
      <c r="L67" s="78">
        <v>1.1000000000000001E-3</v>
      </c>
      <c r="M67" s="78">
        <v>0.1182</v>
      </c>
      <c r="N67" s="78">
        <v>1.8800000000000001E-2</v>
      </c>
    </row>
    <row r="68" spans="2:14">
      <c r="B68" t="s">
        <v>2193</v>
      </c>
      <c r="C68" t="s">
        <v>2194</v>
      </c>
      <c r="D68" t="s">
        <v>2166</v>
      </c>
      <c r="E68" t="s">
        <v>2192</v>
      </c>
      <c r="F68" t="s">
        <v>2083</v>
      </c>
      <c r="G68" t="s">
        <v>110</v>
      </c>
      <c r="H68" s="77">
        <v>10165.450000000001</v>
      </c>
      <c r="I68" s="77">
        <v>8947.1</v>
      </c>
      <c r="J68" s="77">
        <v>0</v>
      </c>
      <c r="K68" s="77">
        <v>3543.6444607925901</v>
      </c>
      <c r="L68" s="78">
        <v>1.8E-3</v>
      </c>
      <c r="M68" s="78">
        <v>1.8200000000000001E-2</v>
      </c>
      <c r="N68" s="78">
        <v>2.8999999999999998E-3</v>
      </c>
    </row>
    <row r="69" spans="2:14">
      <c r="B69" t="s">
        <v>2195</v>
      </c>
      <c r="C69" t="s">
        <v>2196</v>
      </c>
      <c r="D69" t="s">
        <v>2166</v>
      </c>
      <c r="E69" t="s">
        <v>2192</v>
      </c>
      <c r="F69" t="s">
        <v>2083</v>
      </c>
      <c r="G69" t="s">
        <v>110</v>
      </c>
      <c r="H69" s="77">
        <v>10872.28</v>
      </c>
      <c r="I69" s="77">
        <v>2128</v>
      </c>
      <c r="J69" s="77">
        <v>0</v>
      </c>
      <c r="K69" s="77">
        <v>901.43308571008004</v>
      </c>
      <c r="L69" s="78">
        <v>2.9999999999999997E-4</v>
      </c>
      <c r="M69" s="78">
        <v>4.5999999999999999E-3</v>
      </c>
      <c r="N69" s="78">
        <v>6.9999999999999999E-4</v>
      </c>
    </row>
    <row r="70" spans="2:14">
      <c r="B70" t="s">
        <v>2197</v>
      </c>
      <c r="C70" t="s">
        <v>2198</v>
      </c>
      <c r="D70" t="s">
        <v>2166</v>
      </c>
      <c r="E70" t="s">
        <v>2192</v>
      </c>
      <c r="F70" t="s">
        <v>2083</v>
      </c>
      <c r="G70" t="s">
        <v>110</v>
      </c>
      <c r="H70" s="77">
        <v>7919.29</v>
      </c>
      <c r="I70" s="77">
        <v>5423.6000000000067</v>
      </c>
      <c r="J70" s="77">
        <v>0</v>
      </c>
      <c r="K70" s="77">
        <v>1673.45924818873</v>
      </c>
      <c r="L70" s="78">
        <v>1.1999999999999999E-3</v>
      </c>
      <c r="M70" s="78">
        <v>8.6E-3</v>
      </c>
      <c r="N70" s="78">
        <v>1.4E-3</v>
      </c>
    </row>
    <row r="71" spans="2:14">
      <c r="B71" t="s">
        <v>2199</v>
      </c>
      <c r="C71" t="s">
        <v>2200</v>
      </c>
      <c r="D71" t="s">
        <v>2139</v>
      </c>
      <c r="E71" t="s">
        <v>2140</v>
      </c>
      <c r="F71" t="s">
        <v>2083</v>
      </c>
      <c r="G71" t="s">
        <v>200</v>
      </c>
      <c r="H71" s="77">
        <v>44499.09</v>
      </c>
      <c r="I71" s="77">
        <v>209400</v>
      </c>
      <c r="J71" s="77">
        <v>0</v>
      </c>
      <c r="K71" s="77">
        <v>2517.00772355352</v>
      </c>
      <c r="L71" s="78">
        <v>0</v>
      </c>
      <c r="M71" s="78">
        <v>1.2999999999999999E-2</v>
      </c>
      <c r="N71" s="78">
        <v>2.0999999999999999E-3</v>
      </c>
    </row>
    <row r="72" spans="2:14">
      <c r="B72" t="s">
        <v>2201</v>
      </c>
      <c r="C72" t="s">
        <v>2202</v>
      </c>
      <c r="D72" t="s">
        <v>1902</v>
      </c>
      <c r="E72" t="s">
        <v>2203</v>
      </c>
      <c r="F72" t="s">
        <v>2083</v>
      </c>
      <c r="G72" t="s">
        <v>106</v>
      </c>
      <c r="H72" s="77">
        <v>718.91</v>
      </c>
      <c r="I72" s="77">
        <v>31568</v>
      </c>
      <c r="J72" s="77">
        <v>1.22726</v>
      </c>
      <c r="K72" s="77">
        <v>815.05385455680005</v>
      </c>
      <c r="L72" s="78">
        <v>0</v>
      </c>
      <c r="M72" s="78">
        <v>4.1999999999999997E-3</v>
      </c>
      <c r="N72" s="78">
        <v>6.9999999999999999E-4</v>
      </c>
    </row>
    <row r="73" spans="2:14">
      <c r="B73" t="s">
        <v>2204</v>
      </c>
      <c r="C73" t="s">
        <v>2205</v>
      </c>
      <c r="D73" t="s">
        <v>1922</v>
      </c>
      <c r="E73" t="s">
        <v>2206</v>
      </c>
      <c r="F73" t="s">
        <v>2083</v>
      </c>
      <c r="G73" t="s">
        <v>106</v>
      </c>
      <c r="H73" s="77">
        <v>4053.51</v>
      </c>
      <c r="I73" s="77">
        <v>6720</v>
      </c>
      <c r="J73" s="77">
        <v>0</v>
      </c>
      <c r="K73" s="77">
        <v>976.81159699199998</v>
      </c>
      <c r="L73" s="78">
        <v>0</v>
      </c>
      <c r="M73" s="78">
        <v>5.0000000000000001E-3</v>
      </c>
      <c r="N73" s="78">
        <v>8.0000000000000004E-4</v>
      </c>
    </row>
    <row r="74" spans="2:14">
      <c r="B74" t="s">
        <v>2207</v>
      </c>
      <c r="C74" t="s">
        <v>2208</v>
      </c>
      <c r="D74" t="s">
        <v>1922</v>
      </c>
      <c r="E74" t="s">
        <v>2146</v>
      </c>
      <c r="F74" t="s">
        <v>2083</v>
      </c>
      <c r="G74" t="s">
        <v>106</v>
      </c>
      <c r="H74" s="77">
        <v>9899.14</v>
      </c>
      <c r="I74" s="77">
        <v>14888</v>
      </c>
      <c r="J74" s="77">
        <v>0</v>
      </c>
      <c r="K74" s="77">
        <v>5284.9892920352004</v>
      </c>
      <c r="L74" s="78">
        <v>0</v>
      </c>
      <c r="M74" s="78">
        <v>2.7199999999999998E-2</v>
      </c>
      <c r="N74" s="78">
        <v>4.3E-3</v>
      </c>
    </row>
    <row r="75" spans="2:14">
      <c r="B75" t="s">
        <v>2209</v>
      </c>
      <c r="C75" t="s">
        <v>2210</v>
      </c>
      <c r="D75" t="s">
        <v>1922</v>
      </c>
      <c r="E75" t="s">
        <v>2146</v>
      </c>
      <c r="F75" t="s">
        <v>2083</v>
      </c>
      <c r="G75" t="s">
        <v>106</v>
      </c>
      <c r="H75" s="77">
        <v>5383.03</v>
      </c>
      <c r="I75" s="77">
        <v>14565</v>
      </c>
      <c r="J75" s="77">
        <v>0</v>
      </c>
      <c r="K75" s="77">
        <v>2811.5614137269999</v>
      </c>
      <c r="L75" s="78">
        <v>1E-4</v>
      </c>
      <c r="M75" s="78">
        <v>1.4500000000000001E-2</v>
      </c>
      <c r="N75" s="78">
        <v>2.3E-3</v>
      </c>
    </row>
    <row r="76" spans="2:14">
      <c r="B76" t="s">
        <v>2211</v>
      </c>
      <c r="C76" t="s">
        <v>2212</v>
      </c>
      <c r="D76" t="s">
        <v>1922</v>
      </c>
      <c r="E76" t="s">
        <v>2146</v>
      </c>
      <c r="F76" t="s">
        <v>2083</v>
      </c>
      <c r="G76" t="s">
        <v>106</v>
      </c>
      <c r="H76" s="77">
        <v>4853.79</v>
      </c>
      <c r="I76" s="77">
        <v>8226</v>
      </c>
      <c r="J76" s="77">
        <v>0</v>
      </c>
      <c r="K76" s="77">
        <v>1431.7921367244001</v>
      </c>
      <c r="L76" s="78">
        <v>0</v>
      </c>
      <c r="M76" s="78">
        <v>7.4000000000000003E-3</v>
      </c>
      <c r="N76" s="78">
        <v>1.1999999999999999E-3</v>
      </c>
    </row>
    <row r="77" spans="2:14">
      <c r="B77" t="s">
        <v>2213</v>
      </c>
      <c r="C77" t="s">
        <v>2214</v>
      </c>
      <c r="D77" t="s">
        <v>1922</v>
      </c>
      <c r="E77" t="s">
        <v>2146</v>
      </c>
      <c r="F77" t="s">
        <v>2083</v>
      </c>
      <c r="G77" t="s">
        <v>106</v>
      </c>
      <c r="H77" s="77">
        <v>35199.410000000003</v>
      </c>
      <c r="I77" s="77">
        <v>3180</v>
      </c>
      <c r="J77" s="77">
        <v>0</v>
      </c>
      <c r="K77" s="77">
        <v>4013.9576794680002</v>
      </c>
      <c r="L77" s="78">
        <v>0</v>
      </c>
      <c r="M77" s="78">
        <v>2.07E-2</v>
      </c>
      <c r="N77" s="78">
        <v>3.3E-3</v>
      </c>
    </row>
    <row r="78" spans="2:14">
      <c r="B78" t="s">
        <v>2215</v>
      </c>
      <c r="C78" t="s">
        <v>2216</v>
      </c>
      <c r="D78" t="s">
        <v>1922</v>
      </c>
      <c r="E78" t="s">
        <v>2146</v>
      </c>
      <c r="F78" t="s">
        <v>2083</v>
      </c>
      <c r="G78" t="s">
        <v>106</v>
      </c>
      <c r="H78" s="77">
        <v>3198.48</v>
      </c>
      <c r="I78" s="77">
        <v>12809</v>
      </c>
      <c r="J78" s="77">
        <v>0</v>
      </c>
      <c r="K78" s="77">
        <v>1469.1601852752001</v>
      </c>
      <c r="L78" s="78">
        <v>0</v>
      </c>
      <c r="M78" s="78">
        <v>7.6E-3</v>
      </c>
      <c r="N78" s="78">
        <v>1.1999999999999999E-3</v>
      </c>
    </row>
    <row r="79" spans="2:14">
      <c r="B79" t="s">
        <v>2217</v>
      </c>
      <c r="C79" t="s">
        <v>2218</v>
      </c>
      <c r="D79" t="s">
        <v>1922</v>
      </c>
      <c r="E79" t="s">
        <v>2146</v>
      </c>
      <c r="F79" t="s">
        <v>2083</v>
      </c>
      <c r="G79" t="s">
        <v>106</v>
      </c>
      <c r="H79" s="77">
        <v>9817.1</v>
      </c>
      <c r="I79" s="77">
        <v>9986</v>
      </c>
      <c r="J79" s="77">
        <v>0</v>
      </c>
      <c r="K79" s="77">
        <v>3515.4834831160001</v>
      </c>
      <c r="L79" s="78">
        <v>1E-4</v>
      </c>
      <c r="M79" s="78">
        <v>1.8100000000000002E-2</v>
      </c>
      <c r="N79" s="78">
        <v>2.8999999999999998E-3</v>
      </c>
    </row>
    <row r="80" spans="2:14">
      <c r="B80" t="s">
        <v>2219</v>
      </c>
      <c r="C80" t="s">
        <v>2220</v>
      </c>
      <c r="D80" t="s">
        <v>1922</v>
      </c>
      <c r="E80" t="s">
        <v>2146</v>
      </c>
      <c r="F80" t="s">
        <v>2083</v>
      </c>
      <c r="G80" t="s">
        <v>106</v>
      </c>
      <c r="H80" s="77">
        <v>10703.81</v>
      </c>
      <c r="I80" s="77">
        <v>5242</v>
      </c>
      <c r="J80" s="77">
        <v>0</v>
      </c>
      <c r="K80" s="77">
        <v>2012.0820806372001</v>
      </c>
      <c r="L80" s="78">
        <v>2.9999999999999997E-4</v>
      </c>
      <c r="M80" s="78">
        <v>1.04E-2</v>
      </c>
      <c r="N80" s="78">
        <v>1.6000000000000001E-3</v>
      </c>
    </row>
    <row r="81" spans="2:14">
      <c r="B81" t="s">
        <v>2221</v>
      </c>
      <c r="C81" t="s">
        <v>2222</v>
      </c>
      <c r="D81" t="s">
        <v>123</v>
      </c>
      <c r="E81" t="s">
        <v>2146</v>
      </c>
      <c r="F81" t="s">
        <v>2083</v>
      </c>
      <c r="G81" t="s">
        <v>110</v>
      </c>
      <c r="H81" s="77">
        <v>1976.59</v>
      </c>
      <c r="I81" s="77">
        <v>22630</v>
      </c>
      <c r="J81" s="77">
        <v>0</v>
      </c>
      <c r="K81" s="77">
        <v>1742.7792874954</v>
      </c>
      <c r="L81" s="78">
        <v>1.1999999999999999E-3</v>
      </c>
      <c r="M81" s="78">
        <v>8.9999999999999993E-3</v>
      </c>
      <c r="N81" s="78">
        <v>1.4E-3</v>
      </c>
    </row>
    <row r="82" spans="2:14">
      <c r="B82" t="s">
        <v>2223</v>
      </c>
      <c r="C82" t="s">
        <v>2224</v>
      </c>
      <c r="D82" t="s">
        <v>1922</v>
      </c>
      <c r="E82" t="s">
        <v>2146</v>
      </c>
      <c r="F82" t="s">
        <v>2083</v>
      </c>
      <c r="G82" t="s">
        <v>106</v>
      </c>
      <c r="H82" s="77">
        <v>7319.06</v>
      </c>
      <c r="I82" s="77">
        <v>7467</v>
      </c>
      <c r="J82" s="77">
        <v>0</v>
      </c>
      <c r="K82" s="77">
        <v>1959.7999577772</v>
      </c>
      <c r="L82" s="78">
        <v>1E-4</v>
      </c>
      <c r="M82" s="78">
        <v>1.01E-2</v>
      </c>
      <c r="N82" s="78">
        <v>1.6000000000000001E-3</v>
      </c>
    </row>
    <row r="83" spans="2:14">
      <c r="B83" t="s">
        <v>2225</v>
      </c>
      <c r="C83" t="s">
        <v>2226</v>
      </c>
      <c r="D83" t="s">
        <v>107</v>
      </c>
      <c r="E83" t="s">
        <v>2227</v>
      </c>
      <c r="F83" t="s">
        <v>2083</v>
      </c>
      <c r="G83" t="s">
        <v>120</v>
      </c>
      <c r="H83" s="77">
        <v>23069.360000000001</v>
      </c>
      <c r="I83" s="77">
        <v>8905</v>
      </c>
      <c r="J83" s="77">
        <v>0</v>
      </c>
      <c r="K83" s="77">
        <v>4933.4651089620002</v>
      </c>
      <c r="L83" s="78">
        <v>2.0000000000000001E-4</v>
      </c>
      <c r="M83" s="78">
        <v>2.5399999999999999E-2</v>
      </c>
      <c r="N83" s="78">
        <v>4.0000000000000001E-3</v>
      </c>
    </row>
    <row r="84" spans="2:14">
      <c r="B84" s="79" t="s">
        <v>2228</v>
      </c>
      <c r="D84" s="16"/>
      <c r="E84" s="16"/>
      <c r="F84" s="16"/>
      <c r="G84" s="16"/>
      <c r="H84" s="81">
        <v>17839.349999999999</v>
      </c>
      <c r="J84" s="81">
        <v>0</v>
      </c>
      <c r="K84" s="81">
        <v>2860.8853591229999</v>
      </c>
      <c r="M84" s="80">
        <v>1.47E-2</v>
      </c>
      <c r="N84" s="80">
        <v>2.3E-3</v>
      </c>
    </row>
    <row r="85" spans="2:14">
      <c r="B85" t="s">
        <v>2229</v>
      </c>
      <c r="C85" t="s">
        <v>2230</v>
      </c>
      <c r="D85" t="s">
        <v>2014</v>
      </c>
      <c r="E85" t="s">
        <v>2127</v>
      </c>
      <c r="F85" t="s">
        <v>2113</v>
      </c>
      <c r="G85" t="s">
        <v>106</v>
      </c>
      <c r="H85" s="77">
        <v>4772.1499999999996</v>
      </c>
      <c r="I85" s="77">
        <v>9089</v>
      </c>
      <c r="J85" s="77">
        <v>0</v>
      </c>
      <c r="K85" s="77">
        <v>1555.3941986110001</v>
      </c>
      <c r="L85" s="78">
        <v>2.0000000000000001E-4</v>
      </c>
      <c r="M85" s="78">
        <v>8.0000000000000002E-3</v>
      </c>
      <c r="N85" s="78">
        <v>1.2999999999999999E-3</v>
      </c>
    </row>
    <row r="86" spans="2:14">
      <c r="B86" t="s">
        <v>2231</v>
      </c>
      <c r="C86" t="s">
        <v>2232</v>
      </c>
      <c r="D86" t="s">
        <v>1922</v>
      </c>
      <c r="E86" t="s">
        <v>2233</v>
      </c>
      <c r="F86" t="s">
        <v>2113</v>
      </c>
      <c r="G86" t="s">
        <v>106</v>
      </c>
      <c r="H86" s="77">
        <v>13067.2</v>
      </c>
      <c r="I86" s="77">
        <v>2786</v>
      </c>
      <c r="J86" s="77">
        <v>0</v>
      </c>
      <c r="K86" s="77">
        <v>1305.4911605120001</v>
      </c>
      <c r="L86" s="78">
        <v>2.0000000000000001E-4</v>
      </c>
      <c r="M86" s="78">
        <v>6.7000000000000002E-3</v>
      </c>
      <c r="N86" s="78">
        <v>1.1000000000000001E-3</v>
      </c>
    </row>
    <row r="87" spans="2:14">
      <c r="B87" s="79" t="s">
        <v>1108</v>
      </c>
      <c r="D87" s="16"/>
      <c r="E87" s="16"/>
      <c r="F87" s="16"/>
      <c r="G87" s="16"/>
      <c r="H87" s="81">
        <v>0</v>
      </c>
      <c r="J87" s="81">
        <v>0</v>
      </c>
      <c r="K87" s="81">
        <v>0</v>
      </c>
      <c r="M87" s="80">
        <v>0</v>
      </c>
      <c r="N87" s="80">
        <v>0</v>
      </c>
    </row>
    <row r="88" spans="2:14">
      <c r="B88" t="s">
        <v>214</v>
      </c>
      <c r="C88" t="s">
        <v>214</v>
      </c>
      <c r="D88" s="16"/>
      <c r="E88" s="16"/>
      <c r="F88" t="s">
        <v>214</v>
      </c>
      <c r="G88" t="s">
        <v>214</v>
      </c>
      <c r="H88" s="77">
        <v>0</v>
      </c>
      <c r="I88" s="77">
        <v>0</v>
      </c>
      <c r="K88" s="77">
        <v>0</v>
      </c>
      <c r="L88" s="78">
        <v>0</v>
      </c>
      <c r="M88" s="78">
        <v>0</v>
      </c>
      <c r="N88" s="78">
        <v>0</v>
      </c>
    </row>
    <row r="89" spans="2:14">
      <c r="B89" s="79" t="s">
        <v>2123</v>
      </c>
      <c r="D89" s="16"/>
      <c r="E89" s="16"/>
      <c r="F89" s="16"/>
      <c r="G89" s="16"/>
      <c r="H89" s="81">
        <v>0</v>
      </c>
      <c r="J89" s="81">
        <v>0</v>
      </c>
      <c r="K89" s="81">
        <v>0</v>
      </c>
      <c r="M89" s="80">
        <v>0</v>
      </c>
      <c r="N89" s="80">
        <v>0</v>
      </c>
    </row>
    <row r="90" spans="2:14">
      <c r="B90" t="s">
        <v>214</v>
      </c>
      <c r="C90" t="s">
        <v>214</v>
      </c>
      <c r="D90" s="16"/>
      <c r="E90" s="16"/>
      <c r="F90" t="s">
        <v>214</v>
      </c>
      <c r="G90" t="s">
        <v>214</v>
      </c>
      <c r="H90" s="77">
        <v>0</v>
      </c>
      <c r="I90" s="77">
        <v>0</v>
      </c>
      <c r="K90" s="77">
        <v>0</v>
      </c>
      <c r="L90" s="78">
        <v>0</v>
      </c>
      <c r="M90" s="78">
        <v>0</v>
      </c>
      <c r="N90" s="78">
        <v>0</v>
      </c>
    </row>
    <row r="91" spans="2:14">
      <c r="B91" t="s">
        <v>238</v>
      </c>
      <c r="D91" s="16"/>
      <c r="E91" s="16"/>
      <c r="F91" s="16"/>
      <c r="G91" s="16"/>
    </row>
    <row r="92" spans="2:14">
      <c r="B92" t="s">
        <v>361</v>
      </c>
      <c r="D92" s="16"/>
      <c r="E92" s="16"/>
      <c r="F92" s="16"/>
      <c r="G92" s="16"/>
    </row>
    <row r="93" spans="2:14">
      <c r="B93" t="s">
        <v>362</v>
      </c>
      <c r="D93" s="16"/>
      <c r="E93" s="16"/>
      <c r="F93" s="16"/>
      <c r="G93" s="16"/>
    </row>
    <row r="94" spans="2:14">
      <c r="B94" t="s">
        <v>363</v>
      </c>
      <c r="D94" s="16"/>
      <c r="E94" s="16"/>
      <c r="F94" s="16"/>
      <c r="G94" s="16"/>
    </row>
    <row r="95" spans="2:14">
      <c r="B95" t="s">
        <v>364</v>
      </c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4163</v>
      </c>
    </row>
    <row r="3" spans="2:65" s="1" customFormat="1">
      <c r="B3" s="2" t="s">
        <v>2</v>
      </c>
      <c r="C3" s="26" t="s">
        <v>4164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2:65" ht="26.25" customHeight="1">
      <c r="B7" s="103" t="s">
        <v>93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195318.68</v>
      </c>
      <c r="K11" s="7"/>
      <c r="L11" s="75">
        <v>20941.70421519794</v>
      </c>
      <c r="M11" s="7"/>
      <c r="N11" s="76">
        <v>1</v>
      </c>
      <c r="O11" s="76">
        <v>1.72E-2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2234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I14" t="s">
        <v>214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2235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I16" t="s">
        <v>214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I18" t="s">
        <v>214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1108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I20" t="s">
        <v>214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236</v>
      </c>
      <c r="C21" s="16"/>
      <c r="D21" s="16"/>
      <c r="E21" s="16"/>
      <c r="J21" s="81">
        <v>195318.68</v>
      </c>
      <c r="L21" s="81">
        <v>20941.70421519794</v>
      </c>
      <c r="N21" s="80">
        <v>1</v>
      </c>
      <c r="O21" s="80">
        <v>1.72E-2</v>
      </c>
    </row>
    <row r="22" spans="2:15">
      <c r="B22" s="79" t="s">
        <v>2234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I23" t="s">
        <v>214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2235</v>
      </c>
      <c r="C24" s="16"/>
      <c r="D24" s="16"/>
      <c r="E24" s="16"/>
      <c r="J24" s="81">
        <v>88081.919999999998</v>
      </c>
      <c r="L24" s="81">
        <v>6176.3965928340203</v>
      </c>
      <c r="N24" s="80">
        <v>0.2949</v>
      </c>
      <c r="O24" s="80">
        <v>5.1000000000000004E-3</v>
      </c>
    </row>
    <row r="25" spans="2:15">
      <c r="B25" t="s">
        <v>2236</v>
      </c>
      <c r="C25" t="s">
        <v>2237</v>
      </c>
      <c r="D25" t="s">
        <v>123</v>
      </c>
      <c r="E25" t="s">
        <v>2149</v>
      </c>
      <c r="F25" t="s">
        <v>2113</v>
      </c>
      <c r="G25" t="s">
        <v>551</v>
      </c>
      <c r="H25" t="s">
        <v>217</v>
      </c>
      <c r="I25" t="s">
        <v>106</v>
      </c>
      <c r="J25" s="77">
        <v>27.11</v>
      </c>
      <c r="K25" s="77">
        <v>1015461</v>
      </c>
      <c r="L25" s="77">
        <v>987.19523688059996</v>
      </c>
      <c r="M25" s="78">
        <v>0</v>
      </c>
      <c r="N25" s="78">
        <v>4.7100000000000003E-2</v>
      </c>
      <c r="O25" s="78">
        <v>8.0000000000000004E-4</v>
      </c>
    </row>
    <row r="26" spans="2:15">
      <c r="B26" t="s">
        <v>2238</v>
      </c>
      <c r="C26" t="s">
        <v>2239</v>
      </c>
      <c r="D26" t="s">
        <v>123</v>
      </c>
      <c r="E26" t="s">
        <v>2240</v>
      </c>
      <c r="F26" t="s">
        <v>2113</v>
      </c>
      <c r="G26" t="s">
        <v>2241</v>
      </c>
      <c r="H26" t="s">
        <v>358</v>
      </c>
      <c r="I26" t="s">
        <v>106</v>
      </c>
      <c r="J26" s="77">
        <v>376.33</v>
      </c>
      <c r="K26" s="77">
        <v>113351</v>
      </c>
      <c r="L26" s="77">
        <v>1529.6937124238</v>
      </c>
      <c r="M26" s="78">
        <v>0</v>
      </c>
      <c r="N26" s="78">
        <v>7.2999999999999995E-2</v>
      </c>
      <c r="O26" s="78">
        <v>1.2999999999999999E-3</v>
      </c>
    </row>
    <row r="27" spans="2:15">
      <c r="B27" t="s">
        <v>2242</v>
      </c>
      <c r="C27" t="s">
        <v>2243</v>
      </c>
      <c r="D27" t="s">
        <v>123</v>
      </c>
      <c r="E27" t="s">
        <v>2244</v>
      </c>
      <c r="F27" t="s">
        <v>2113</v>
      </c>
      <c r="G27" t="s">
        <v>1112</v>
      </c>
      <c r="H27" t="s">
        <v>217</v>
      </c>
      <c r="I27" t="s">
        <v>110</v>
      </c>
      <c r="J27" s="77">
        <v>159.63999999999999</v>
      </c>
      <c r="K27" s="77">
        <v>101083</v>
      </c>
      <c r="L27" s="77">
        <v>628.72551285544</v>
      </c>
      <c r="M27" s="78">
        <v>4.5100000000000001E-2</v>
      </c>
      <c r="N27" s="78">
        <v>0.03</v>
      </c>
      <c r="O27" s="78">
        <v>5.0000000000000001E-4</v>
      </c>
    </row>
    <row r="28" spans="2:15">
      <c r="B28" t="s">
        <v>2245</v>
      </c>
      <c r="C28" t="s">
        <v>2246</v>
      </c>
      <c r="D28" t="s">
        <v>123</v>
      </c>
      <c r="E28" t="s">
        <v>2140</v>
      </c>
      <c r="F28" t="s">
        <v>2113</v>
      </c>
      <c r="G28" t="s">
        <v>1112</v>
      </c>
      <c r="H28" t="s">
        <v>151</v>
      </c>
      <c r="I28" t="s">
        <v>106</v>
      </c>
      <c r="J28" s="77">
        <v>989.27</v>
      </c>
      <c r="K28" s="77">
        <v>33766</v>
      </c>
      <c r="L28" s="77">
        <v>1197.8563528052</v>
      </c>
      <c r="M28" s="78">
        <v>0</v>
      </c>
      <c r="N28" s="78">
        <v>5.7200000000000001E-2</v>
      </c>
      <c r="O28" s="78">
        <v>1E-3</v>
      </c>
    </row>
    <row r="29" spans="2:15">
      <c r="B29" t="s">
        <v>2247</v>
      </c>
      <c r="C29" t="s">
        <v>2248</v>
      </c>
      <c r="D29" t="s">
        <v>123</v>
      </c>
      <c r="E29" t="s">
        <v>2244</v>
      </c>
      <c r="F29" t="s">
        <v>2113</v>
      </c>
      <c r="G29" t="s">
        <v>214</v>
      </c>
      <c r="H29" t="s">
        <v>215</v>
      </c>
      <c r="I29" t="s">
        <v>110</v>
      </c>
      <c r="J29" s="77">
        <v>153.44999999999999</v>
      </c>
      <c r="K29" s="77">
        <v>220567</v>
      </c>
      <c r="L29" s="77">
        <v>1318.7080916163</v>
      </c>
      <c r="M29" s="78">
        <v>0</v>
      </c>
      <c r="N29" s="78">
        <v>6.3E-2</v>
      </c>
      <c r="O29" s="78">
        <v>1.1000000000000001E-3</v>
      </c>
    </row>
    <row r="30" spans="2:15">
      <c r="B30" t="s">
        <v>2249</v>
      </c>
      <c r="C30" t="s">
        <v>2250</v>
      </c>
      <c r="D30" t="s">
        <v>2014</v>
      </c>
      <c r="E30" t="s">
        <v>2251</v>
      </c>
      <c r="F30" t="s">
        <v>2113</v>
      </c>
      <c r="G30" t="s">
        <v>214</v>
      </c>
      <c r="H30" t="s">
        <v>215</v>
      </c>
      <c r="I30" t="s">
        <v>113</v>
      </c>
      <c r="J30" s="77">
        <v>86376.12</v>
      </c>
      <c r="K30" s="77">
        <v>134.5</v>
      </c>
      <c r="L30" s="77">
        <v>514.21768625267998</v>
      </c>
      <c r="M30" s="78">
        <v>1E-4</v>
      </c>
      <c r="N30" s="78">
        <v>2.46E-2</v>
      </c>
      <c r="O30" s="78">
        <v>4.0000000000000002E-4</v>
      </c>
    </row>
    <row r="31" spans="2:15">
      <c r="B31" s="79" t="s">
        <v>92</v>
      </c>
      <c r="C31" s="16"/>
      <c r="D31" s="16"/>
      <c r="E31" s="16"/>
      <c r="J31" s="81">
        <v>107236.76</v>
      </c>
      <c r="L31" s="81">
        <v>14765.30762236392</v>
      </c>
      <c r="N31" s="80">
        <v>0.70509999999999995</v>
      </c>
      <c r="O31" s="80">
        <v>1.21E-2</v>
      </c>
    </row>
    <row r="32" spans="2:15">
      <c r="B32" t="s">
        <v>2252</v>
      </c>
      <c r="C32" t="s">
        <v>2253</v>
      </c>
      <c r="D32" t="s">
        <v>123</v>
      </c>
      <c r="E32" t="s">
        <v>2227</v>
      </c>
      <c r="F32" t="s">
        <v>2083</v>
      </c>
      <c r="G32" t="s">
        <v>2254</v>
      </c>
      <c r="H32" t="s">
        <v>217</v>
      </c>
      <c r="I32" t="s">
        <v>106</v>
      </c>
      <c r="J32" s="77">
        <v>17575.36</v>
      </c>
      <c r="K32" s="77">
        <v>12089.560000000007</v>
      </c>
      <c r="L32" s="77">
        <v>7619.4743210037796</v>
      </c>
      <c r="M32" s="78">
        <v>0</v>
      </c>
      <c r="N32" s="78">
        <v>0.36380000000000001</v>
      </c>
      <c r="O32" s="78">
        <v>6.1999999999999998E-3</v>
      </c>
    </row>
    <row r="33" spans="2:15">
      <c r="B33" t="s">
        <v>2255</v>
      </c>
      <c r="C33" t="s">
        <v>2256</v>
      </c>
      <c r="D33" t="s">
        <v>123</v>
      </c>
      <c r="E33" t="s">
        <v>2127</v>
      </c>
      <c r="F33" t="s">
        <v>2083</v>
      </c>
      <c r="G33" t="s">
        <v>214</v>
      </c>
      <c r="H33" t="s">
        <v>215</v>
      </c>
      <c r="I33" t="s">
        <v>106</v>
      </c>
      <c r="J33" s="77">
        <v>86046.71</v>
      </c>
      <c r="K33" s="77">
        <v>1469.4</v>
      </c>
      <c r="L33" s="77">
        <v>4534.0320992696397</v>
      </c>
      <c r="M33" s="78">
        <v>0</v>
      </c>
      <c r="N33" s="78">
        <v>0.2165</v>
      </c>
      <c r="O33" s="78">
        <v>3.7000000000000002E-3</v>
      </c>
    </row>
    <row r="34" spans="2:15">
      <c r="B34" t="s">
        <v>2257</v>
      </c>
      <c r="C34" t="s">
        <v>2258</v>
      </c>
      <c r="D34" t="s">
        <v>123</v>
      </c>
      <c r="E34" t="s">
        <v>2259</v>
      </c>
      <c r="F34" t="s">
        <v>2083</v>
      </c>
      <c r="G34" t="s">
        <v>214</v>
      </c>
      <c r="H34" t="s">
        <v>215</v>
      </c>
      <c r="I34" t="s">
        <v>113</v>
      </c>
      <c r="J34" s="77">
        <v>3614.69</v>
      </c>
      <c r="K34" s="77">
        <v>16324.430000000029</v>
      </c>
      <c r="L34" s="77">
        <v>2611.8012020904998</v>
      </c>
      <c r="M34" s="78">
        <v>0</v>
      </c>
      <c r="N34" s="78">
        <v>0.12470000000000001</v>
      </c>
      <c r="O34" s="78">
        <v>2.0999999999999999E-3</v>
      </c>
    </row>
    <row r="35" spans="2:15">
      <c r="B35" s="79" t="s">
        <v>1108</v>
      </c>
      <c r="C35" s="16"/>
      <c r="D35" s="16"/>
      <c r="E35" s="16"/>
      <c r="J35" s="81">
        <v>0</v>
      </c>
      <c r="L35" s="81">
        <v>0</v>
      </c>
      <c r="N35" s="80">
        <v>0</v>
      </c>
      <c r="O35" s="80">
        <v>0</v>
      </c>
    </row>
    <row r="36" spans="2:15">
      <c r="B36" t="s">
        <v>214</v>
      </c>
      <c r="C36" t="s">
        <v>214</v>
      </c>
      <c r="D36" s="16"/>
      <c r="E36" s="16"/>
      <c r="F36" t="s">
        <v>214</v>
      </c>
      <c r="G36" t="s">
        <v>214</v>
      </c>
      <c r="I36" t="s">
        <v>214</v>
      </c>
      <c r="J36" s="77">
        <v>0</v>
      </c>
      <c r="K36" s="77">
        <v>0</v>
      </c>
      <c r="L36" s="77">
        <v>0</v>
      </c>
      <c r="M36" s="78">
        <v>0</v>
      </c>
      <c r="N36" s="78">
        <v>0</v>
      </c>
      <c r="O36" s="78">
        <v>0</v>
      </c>
    </row>
    <row r="37" spans="2:15">
      <c r="B37" t="s">
        <v>238</v>
      </c>
      <c r="C37" s="16"/>
      <c r="D37" s="16"/>
      <c r="E37" s="16"/>
    </row>
    <row r="38" spans="2:15">
      <c r="B38" t="s">
        <v>361</v>
      </c>
      <c r="C38" s="16"/>
      <c r="D38" s="16"/>
      <c r="E38" s="16"/>
    </row>
    <row r="39" spans="2:15">
      <c r="B39" t="s">
        <v>362</v>
      </c>
      <c r="C39" s="16"/>
      <c r="D39" s="16"/>
      <c r="E39" s="16"/>
    </row>
    <row r="40" spans="2:15">
      <c r="B40" t="s">
        <v>363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4163</v>
      </c>
    </row>
    <row r="3" spans="2:60" s="1" customFormat="1">
      <c r="B3" s="2" t="s">
        <v>2</v>
      </c>
      <c r="C3" s="26" t="s">
        <v>4164</v>
      </c>
    </row>
    <row r="4" spans="2:60" s="1" customFormat="1">
      <c r="B4" s="2" t="s">
        <v>3</v>
      </c>
      <c r="C4" s="83" t="s">
        <v>197</v>
      </c>
    </row>
    <row r="6" spans="2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0" ht="26.25" customHeight="1">
      <c r="B7" s="103" t="s">
        <v>95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54087.34</v>
      </c>
      <c r="H11" s="7"/>
      <c r="I11" s="75">
        <v>43.439019735325999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49712.75</v>
      </c>
      <c r="I12" s="81">
        <v>41.253586126549997</v>
      </c>
      <c r="K12" s="80">
        <v>0.94969999999999999</v>
      </c>
      <c r="L12" s="80">
        <v>0</v>
      </c>
    </row>
    <row r="13" spans="2:60">
      <c r="B13" s="79" t="s">
        <v>2260</v>
      </c>
      <c r="D13" s="16"/>
      <c r="E13" s="16"/>
      <c r="G13" s="81">
        <v>49712.75</v>
      </c>
      <c r="I13" s="81">
        <v>41.253586126549997</v>
      </c>
      <c r="K13" s="80">
        <v>0.94969999999999999</v>
      </c>
      <c r="L13" s="80">
        <v>0</v>
      </c>
    </row>
    <row r="14" spans="2:60">
      <c r="B14" t="s">
        <v>2261</v>
      </c>
      <c r="C14" t="s">
        <v>2262</v>
      </c>
      <c r="D14" t="s">
        <v>100</v>
      </c>
      <c r="E14" t="s">
        <v>123</v>
      </c>
      <c r="F14" t="s">
        <v>102</v>
      </c>
      <c r="G14" s="77">
        <v>1903.16</v>
      </c>
      <c r="H14" s="77">
        <v>1.399</v>
      </c>
      <c r="I14" s="77">
        <v>2.6625208399999999E-2</v>
      </c>
      <c r="J14" s="78">
        <v>2.9999999999999997E-4</v>
      </c>
      <c r="K14" s="78">
        <v>5.9999999999999995E-4</v>
      </c>
      <c r="L14" s="78">
        <v>0</v>
      </c>
    </row>
    <row r="15" spans="2:60">
      <c r="B15" t="s">
        <v>2263</v>
      </c>
      <c r="C15" t="s">
        <v>2264</v>
      </c>
      <c r="D15" t="s">
        <v>100</v>
      </c>
      <c r="E15" t="s">
        <v>112</v>
      </c>
      <c r="F15" t="s">
        <v>102</v>
      </c>
      <c r="G15" s="77">
        <v>14129.49</v>
      </c>
      <c r="H15" s="77">
        <v>48.2</v>
      </c>
      <c r="I15" s="77">
        <v>6.8104141800000004</v>
      </c>
      <c r="J15" s="78">
        <v>1.1999999999999999E-3</v>
      </c>
      <c r="K15" s="78">
        <v>0.15679999999999999</v>
      </c>
      <c r="L15" s="78">
        <v>0</v>
      </c>
    </row>
    <row r="16" spans="2:60">
      <c r="B16" t="s">
        <v>2265</v>
      </c>
      <c r="C16" t="s">
        <v>2266</v>
      </c>
      <c r="D16" t="s">
        <v>100</v>
      </c>
      <c r="E16" t="s">
        <v>112</v>
      </c>
      <c r="F16" t="s">
        <v>102</v>
      </c>
      <c r="G16" s="77">
        <v>1816.65</v>
      </c>
      <c r="H16" s="77">
        <v>1696</v>
      </c>
      <c r="I16" s="77">
        <v>30.810383999999999</v>
      </c>
      <c r="J16" s="78">
        <v>8.9999999999999998E-4</v>
      </c>
      <c r="K16" s="78">
        <v>0.70930000000000004</v>
      </c>
      <c r="L16" s="78">
        <v>0</v>
      </c>
    </row>
    <row r="17" spans="2:12">
      <c r="B17" t="s">
        <v>2267</v>
      </c>
      <c r="C17" t="s">
        <v>2268</v>
      </c>
      <c r="D17" t="s">
        <v>100</v>
      </c>
      <c r="E17" t="s">
        <v>766</v>
      </c>
      <c r="F17" t="s">
        <v>102</v>
      </c>
      <c r="G17" s="77">
        <v>8939.07</v>
      </c>
      <c r="H17" s="77">
        <v>17.0045</v>
      </c>
      <c r="I17" s="77">
        <v>1.5200441581499999</v>
      </c>
      <c r="J17" s="78">
        <v>1E-4</v>
      </c>
      <c r="K17" s="78">
        <v>3.5000000000000003E-2</v>
      </c>
      <c r="L17" s="78">
        <v>0</v>
      </c>
    </row>
    <row r="18" spans="2:12">
      <c r="B18" t="s">
        <v>2269</v>
      </c>
      <c r="C18" t="s">
        <v>2270</v>
      </c>
      <c r="D18" t="s">
        <v>100</v>
      </c>
      <c r="E18" t="s">
        <v>129</v>
      </c>
      <c r="F18" t="s">
        <v>102</v>
      </c>
      <c r="G18" s="77">
        <v>22924.38</v>
      </c>
      <c r="H18" s="77">
        <v>9.1</v>
      </c>
      <c r="I18" s="77">
        <v>2.0861185799999999</v>
      </c>
      <c r="J18" s="78">
        <v>1.5E-3</v>
      </c>
      <c r="K18" s="78">
        <v>4.8000000000000001E-2</v>
      </c>
      <c r="L18" s="78">
        <v>0</v>
      </c>
    </row>
    <row r="19" spans="2:12">
      <c r="B19" s="79" t="s">
        <v>236</v>
      </c>
      <c r="D19" s="16"/>
      <c r="E19" s="16"/>
      <c r="G19" s="81">
        <v>4374.59</v>
      </c>
      <c r="I19" s="81">
        <v>2.185433608776</v>
      </c>
      <c r="K19" s="80">
        <v>5.0299999999999997E-2</v>
      </c>
      <c r="L19" s="80">
        <v>0</v>
      </c>
    </row>
    <row r="20" spans="2:12">
      <c r="B20" s="79" t="s">
        <v>2271</v>
      </c>
      <c r="D20" s="16"/>
      <c r="E20" s="16"/>
      <c r="G20" s="81">
        <v>4374.59</v>
      </c>
      <c r="I20" s="81">
        <v>2.185433608776</v>
      </c>
      <c r="K20" s="80">
        <v>5.0299999999999997E-2</v>
      </c>
      <c r="L20" s="80">
        <v>0</v>
      </c>
    </row>
    <row r="21" spans="2:12">
      <c r="B21" t="s">
        <v>2272</v>
      </c>
      <c r="C21" t="s">
        <v>2273</v>
      </c>
      <c r="D21" t="s">
        <v>1902</v>
      </c>
      <c r="E21" t="s">
        <v>1151</v>
      </c>
      <c r="F21" t="s">
        <v>106</v>
      </c>
      <c r="G21" s="77">
        <v>3460.28</v>
      </c>
      <c r="H21" s="77">
        <v>14.97</v>
      </c>
      <c r="I21" s="77">
        <v>1.857562042776</v>
      </c>
      <c r="J21" s="78">
        <v>1E-4</v>
      </c>
      <c r="K21" s="78">
        <v>4.2799999999999998E-2</v>
      </c>
      <c r="L21" s="78">
        <v>0</v>
      </c>
    </row>
    <row r="22" spans="2:12">
      <c r="B22" t="s">
        <v>2274</v>
      </c>
      <c r="C22" t="s">
        <v>2275</v>
      </c>
      <c r="D22" t="s">
        <v>1902</v>
      </c>
      <c r="E22" t="s">
        <v>1323</v>
      </c>
      <c r="F22" t="s">
        <v>106</v>
      </c>
      <c r="G22" s="77">
        <v>914.31</v>
      </c>
      <c r="H22" s="77">
        <v>10</v>
      </c>
      <c r="I22" s="77">
        <v>0.327871566</v>
      </c>
      <c r="J22" s="78">
        <v>0</v>
      </c>
      <c r="K22" s="78">
        <v>7.4999999999999997E-3</v>
      </c>
      <c r="L22" s="78">
        <v>0</v>
      </c>
    </row>
    <row r="23" spans="2:12">
      <c r="B23" t="s">
        <v>238</v>
      </c>
      <c r="D23" s="16"/>
      <c r="E23" s="16"/>
    </row>
    <row r="24" spans="2:12">
      <c r="B24" t="s">
        <v>361</v>
      </c>
      <c r="D24" s="16"/>
      <c r="E24" s="16"/>
    </row>
    <row r="25" spans="2:12">
      <c r="B25" t="s">
        <v>362</v>
      </c>
      <c r="D25" s="16"/>
      <c r="E25" s="16"/>
    </row>
    <row r="26" spans="2:12">
      <c r="B26" t="s">
        <v>363</v>
      </c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2023-05-31T13:07:44Z</dcterms:modified>
</cp:coreProperties>
</file>